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DDCC5B28-2581-435F-A588-200F7EB85D0E}"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O36" i="10"/>
  <c r="BW36" i="10"/>
  <c r="BE36" i="10"/>
  <c r="AM36" i="10"/>
  <c r="U36" i="10"/>
  <c r="CO35" i="10"/>
  <c r="BW35" i="10"/>
  <c r="BE35" i="10"/>
  <c r="AM35" i="10"/>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U34" i="10"/>
  <c r="U35" i="10" l="1"/>
  <c r="AM34" i="10"/>
  <c r="CO34" i="10" s="1"/>
</calcChain>
</file>

<file path=xl/sharedStrings.xml><?xml version="1.0" encoding="utf-8"?>
<sst xmlns="http://schemas.openxmlformats.org/spreadsheetml/2006/main" count="1104" uniqueCount="565">
  <si>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</si>
  <si>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</si>
  <si>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</si>
  <si>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</si>
  <si>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</si>
  <si>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</si>
  <si>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</si>
  <si>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</si>
  <si>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</si>
  <si>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</si>
  <si>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</si>
  <si>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</si>
  <si>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</si>
  <si>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</si>
  <si>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</si>
  <si>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</si>
  <si>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</si>
  <si>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</si>
  <si>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</si>
  <si>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</si>
  <si>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</si>
  <si>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</si>
  <si>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</si>
  <si>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</si>
  <si>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</si>
  <si>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</si>
  <si>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</si>
  <si>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</si>
  <si>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</si>
  <si>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</si>
  <si>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</si>
  <si>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</si>
  <si>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</si>
  <si>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</si>
  <si>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</si>
  <si>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</si>
  <si>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</si>
  <si>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</si>
  <si>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</si>
  <si>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</si>
  <si>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</si>
  <si>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</si>
  <si>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</si>
  <si>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</si>
  <si>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</si>
  <si>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</si>
  <si>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</si>
  <si>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</si>
  <si>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</si>
  <si>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</si>
  <si>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</si>
  <si>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</si>
  <si>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</si>
  <si>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</si>
  <si>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</si>
  <si>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</si>
  <si>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</si>
  <si>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</si>
  <si>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</si>
  <si>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</si>
  <si>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</si>
  <si>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</si>
  <si>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</si>
  <si>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</si>
  <si>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</si>
  <si>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</si>
  <si>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</si>
  <si>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</si>
  <si>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</si>
  <si>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</si>
  <si>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</si>
  <si>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</si>
  <si>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</si>
  <si>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</si>
  <si>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</si>
  <si>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</si>
  <si>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</si>
  <si>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</si>
  <si>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</si>
  <si>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</si>
  <si>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</si>
  <si>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</si>
  <si>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</si>
  <si>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</si>
  <si>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</si>
  <si>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</si>
  <si>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</si>
  <si>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</si>
  <si>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</si>
  <si>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</si>
  <si>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</si>
  <si>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</si>
  <si>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</si>
  <si>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</si>
  <si>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遠賀町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</si>
  <si>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</si>
  <si>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</si>
  <si>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</si>
  <si>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</si>
  <si>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</si>
  <si>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</si>
  <si>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</si>
  <si>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</si>
  <si>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</si>
  <si>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</si>
  <si>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</si>
  <si>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</si>
  <si>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</si>
  <si>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</si>
  <si>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</si>
  <si>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</si>
  <si>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</si>
  <si>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</si>
  <si>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</si>
  <si>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</si>
  <si>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</si>
  <si>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</si>
  <si>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</si>
  <si>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</si>
  <si>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</si>
  <si>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</si>
  <si>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</si>
  <si>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</si>
  <si>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</si>
  <si>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</si>
  <si>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</si>
  <si>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</si>
  <si>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</si>
  <si>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</si>
  <si>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</si>
  <si>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</si>
  <si>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</si>
  <si>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</si>
  <si>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</si>
  <si>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</si>
  <si>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</si>
  <si>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</si>
  <si>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</si>
  <si>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</si>
  <si>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</si>
  <si>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</si>
  <si>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</si>
  <si>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</si>
  <si>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</si>
  <si>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</si>
  <si>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</si>
  <si>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</si>
  <si>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</si>
  <si>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</si>
  <si>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</si>
  <si>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</si>
  <si>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</si>
  <si>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</si>
  <si>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</si>
  <si>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</si>
  <si>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</si>
  <si>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</si>
  <si>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</si>
  <si>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</si>
  <si>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</si>
  <si>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</si>
  <si>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</si>
  <si>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</si>
  <si>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</si>
  <si>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</si>
  <si>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</si>
  <si>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</si>
  <si>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</si>
  <si>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</si>
  <si>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</si>
  <si>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</si>
  <si>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</si>
  <si>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</si>
  <si>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</si>
  <si>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</si>
  <si>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</si>
  <si>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</si>
  <si>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</si>
  <si>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</si>
  <si>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</si>
  <si>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</si>
  <si>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</si>
  <si>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</si>
  <si>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</si>
  <si>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</si>
  <si>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</si>
  <si>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</si>
  <si>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</si>
  <si>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</si>
  <si>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</si>
  <si>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</si>
  <si>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</si>
  <si>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</si>
  <si>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</si>
  <si>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</si>
  <si>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</si>
  <si>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</si>
  <si>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</si>
  <si>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</si>
  <si>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</si>
  <si>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</si>
  <si>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</si>
  <si>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</si>
  <si>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福岡県遠賀町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</si>
  <si>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</si>
  <si>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</si>
  <si>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</si>
  <si>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</si>
  <si>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</si>
  <si>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</si>
  <si>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</si>
  <si>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</si>
  <si>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</si>
  <si>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</si>
  <si>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</si>
  <si>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</si>
  <si>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</si>
  <si>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</si>
  <si>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</si>
  <si>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</si>
  <si>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</si>
  <si>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</si>
  <si>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</si>
  <si>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</si>
  <si>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</si>
  <si>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</si>
  <si>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</si>
  <si>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</si>
  <si>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</si>
  <si>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</si>
  <si>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</si>
  <si>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</si>
  <si>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</si>
  <si>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</si>
  <si>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</si>
  <si>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</si>
  <si>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</si>
  <si>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</si>
  <si>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</si>
  <si>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</si>
  <si>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</si>
  <si>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</si>
  <si>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</si>
  <si>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</si>
  <si>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</si>
  <si>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</si>
  <si>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</si>
  <si>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</si>
  <si>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</si>
  <si>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</si>
  <si>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</si>
  <si>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</si>
  <si>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</si>
  <si>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</si>
  <si>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</si>
  <si>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</si>
  <si>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</si>
  <si>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</si>
  <si>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</si>
  <si>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</si>
  <si>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</si>
  <si>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</si>
  <si>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</si>
  <si>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</si>
  <si>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</si>
  <si>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</si>
  <si>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</si>
  <si>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</si>
  <si>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</si>
  <si>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</si>
  <si>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</si>
  <si>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</si>
  <si>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</si>
  <si>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</si>
  <si>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</si>
  <si>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</si>
  <si>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</si>
  <si>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</si>
  <si>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</si>
  <si>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</si>
  <si>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</si>
  <si>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</si>
  <si>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</si>
  <si>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</si>
  <si>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</si>
  <si>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</si>
  <si>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</si>
  <si>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</si>
  <si>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</si>
  <si>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</si>
  <si>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</si>
  <si>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</si>
  <si>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</si>
  <si>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</si>
  <si>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</si>
  <si>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</si>
  <si>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</si>
  <si>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</si>
  <si>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</si>
  <si>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</si>
  <si>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</si>
  <si>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</si>
  <si>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</si>
  <si>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</si>
  <si>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</si>
  <si>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</si>
  <si>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</si>
  <si>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</si>
  <si>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</si>
  <si>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</si>
  <si>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</si>
  <si>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</si>
  <si>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</si>
  <si>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</si>
  <si>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</si>
  <si>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</si>
  <si>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</si>
  <si>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</si>
  <si>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</si>
  <si>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</si>
  <si>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</si>
  <si>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</si>
  <si>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</si>
  <si>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</si>
  <si>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</si>
  <si>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</si>
  <si>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</si>
  <si>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</si>
  <si>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</si>
  <si>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</si>
  <si>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</si>
  <si>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</si>
  <si>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</si>
  <si>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</si>
  <si>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</si>
  <si>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</si>
  <si>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</si>
  <si>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</si>
  <si>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</si>
  <si>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</si>
  <si>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</si>
  <si>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</si>
  <si>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</si>
  <si>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</si>
  <si>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</si>
  <si>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</si>
  <si>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</si>
  <si>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</si>
  <si>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</si>
  <si>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</si>
  <si>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</si>
  <si>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</si>
  <si>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</si>
  <si>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</si>
  <si>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福岡県遠賀町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</si>
  <si>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</si>
  <si>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</si>
  <si>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</si>
  <si>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</si>
  <si>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</si>
  <si>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</si>
  <si>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</si>
  <si>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</si>
  <si>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</si>
  <si>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</si>
  <si>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</si>
  <si>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</si>
  <si>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</si>
  <si>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</si>
  <si>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</si>
  <si>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</si>
  <si>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</si>
  <si>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</si>
  <si>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</si>
  <si>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</si>
  <si>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遠賀町住宅新築資金等貸付事業会計</t>
    <phoneticPr fontId="5"/>
  </si>
  <si>
    <t>遠賀霊園事業特別会計</t>
    <phoneticPr fontId="5"/>
  </si>
  <si>
    <t>遠賀町土地取得会計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</si>
  <si>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</si>
  <si>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</si>
  <si>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</si>
  <si>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</si>
  <si>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</si>
  <si>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</si>
  <si>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</si>
  <si>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</si>
  <si>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</si>
  <si>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</si>
  <si>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</si>
  <si>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</si>
  <si>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</si>
  <si>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</si>
  <si>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</si>
  <si>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</si>
  <si>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</si>
  <si>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</si>
  <si>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</si>
  <si>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</si>
  <si>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</si>
  <si>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</si>
  <si>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</si>
  <si>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</si>
  <si>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</si>
  <si>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</si>
  <si>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</si>
  <si>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</si>
  <si>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</si>
  <si>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</si>
  <si>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</si>
  <si>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</si>
  <si>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</si>
  <si>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</si>
  <si>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</si>
  <si>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</si>
  <si>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</si>
  <si>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</si>
  <si>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</si>
  <si>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</si>
  <si>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</si>
  <si>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</si>
  <si>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</si>
  <si>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</si>
  <si>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</si>
  <si>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</si>
  <si>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</si>
  <si>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</si>
  <si>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</si>
  <si>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</si>
  <si>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</si>
  <si>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</si>
  <si>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</si>
  <si>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</si>
  <si>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</si>
  <si>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</si>
  <si>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</si>
  <si>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</si>
  <si>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</si>
  <si>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</si>
  <si>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</si>
  <si>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</si>
  <si>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</si>
  <si>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</si>
  <si>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</si>
  <si>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</si>
  <si>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</si>
  <si>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</si>
  <si>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</si>
  <si>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</si>
  <si>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</si>
  <si>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</si>
  <si>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</si>
  <si>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</si>
  <si>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</si>
  <si>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</si>
  <si>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</si>
  <si>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</si>
  <si>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</si>
  <si>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</si>
  <si>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</si>
  <si>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</si>
  <si>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</si>
  <si>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</si>
  <si>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</si>
  <si>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</si>
  <si>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</si>
  <si>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</si>
  <si>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</si>
  <si>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</si>
  <si>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</si>
  <si>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</si>
  <si>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</si>
  <si>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</si>
  <si>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</si>
  <si>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</si>
  <si>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</si>
  <si>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</si>
  <si>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</si>
  <si>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</si>
  <si>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</si>
  <si>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</si>
  <si>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</si>
  <si>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</si>
  <si>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</si>
  <si>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</si>
  <si>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</si>
  <si>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</si>
  <si>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</si>
  <si>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</si>
  <si>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</si>
  <si>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</si>
  <si>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</si>
  <si>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</si>
  <si>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</si>
  <si>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</si>
  <si>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</si>
  <si>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</si>
  <si>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</si>
  <si>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</si>
  <si>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</si>
  <si>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</si>
  <si>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</si>
  <si>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</si>
  <si>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</si>
  <si>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</si>
  <si>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</si>
  <si>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</si>
  <si>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</si>
  <si>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</si>
  <si>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</si>
  <si>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</si>
  <si>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</si>
  <si>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</si>
  <si>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</si>
  <si>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</si>
  <si>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</si>
  <si>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</si>
  <si>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</si>
  <si>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</si>
  <si>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</si>
  <si>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</si>
  <si>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</si>
  <si>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</si>
  <si>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</si>
  <si>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</si>
  <si>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</si>
  <si>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</si>
  <si>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</si>
  <si>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</si>
  <si>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</si>
  <si>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</si>
  <si>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1.36</t>
  </si>
  <si>
    <t>▲ 6.23</t>
  </si>
  <si>
    <t>一般会計</t>
  </si>
  <si>
    <t>国民健康保険事業特別会計</t>
  </si>
  <si>
    <t>下水道事業会計</t>
  </si>
  <si>
    <t>後期高齢者医療特別会計</t>
  </si>
  <si>
    <t>遠賀霊園事業特別会計</t>
  </si>
  <si>
    <t>遠賀町住宅新築資金等貸付事業会計</t>
  </si>
  <si>
    <t>遠賀町土地取得会計</t>
  </si>
  <si>
    <t>その他会計（赤字）</t>
  </si>
  <si>
    <t>その他会計（黒字）</t>
  </si>
  <si>
    <t>R02</t>
    <phoneticPr fontId="5"/>
  </si>
  <si>
    <t>R03</t>
    <phoneticPr fontId="5"/>
  </si>
  <si>
    <t>R04</t>
    <phoneticPr fontId="5"/>
  </si>
  <si>
    <t>R05</t>
    <phoneticPr fontId="5"/>
  </si>
  <si>
    <t>R06</t>
    <phoneticPr fontId="5"/>
  </si>
  <si>
    <t>灌漑排水施設維持管理運営基金</t>
  </si>
  <si>
    <t>霊園管理運営基金</t>
  </si>
  <si>
    <t>豊かなふるさと遠賀基金</t>
  </si>
  <si>
    <t>教育関係施設基金</t>
  </si>
  <si>
    <t>まちづくり基金</t>
    <rPh sb="5" eb="7">
      <t>キキン</t>
    </rPh>
    <phoneticPr fontId="2"/>
  </si>
  <si>
    <t>-</t>
    <phoneticPr fontId="2"/>
  </si>
  <si>
    <t>遠賀町土地開発公社</t>
    <rPh sb="0" eb="3">
      <t>オンガチョウ</t>
    </rPh>
    <rPh sb="3" eb="5">
      <t>トチ</t>
    </rPh>
    <rPh sb="5" eb="7">
      <t>カイハツ</t>
    </rPh>
    <rPh sb="7" eb="9">
      <t>コウシャ</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</si>
  <si>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</si>
  <si>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</si>
  <si>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</si>
  <si>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</si>
  <si>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</si>
  <si>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</si>
  <si>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</si>
  <si>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</si>
  <si>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</si>
  <si>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</si>
  <si>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有形固定資産減価償却率は類似団体平均を上回っている。施設の老朽化が進んでいることが伺えるため、公共施設等総合管理計画に基づき、計画的な改修や廃止・統合等に取り組んでいく必要がある。</t>
    <rPh sb="0" eb="2">
      <t>ユウケイ</t>
    </rPh>
    <rPh sb="2" eb="4">
      <t>コテイ</t>
    </rPh>
    <rPh sb="4" eb="6">
      <t>シサン</t>
    </rPh>
    <rPh sb="6" eb="8">
      <t>ゲンカ</t>
    </rPh>
    <rPh sb="8" eb="10">
      <t>ショウキャク</t>
    </rPh>
    <rPh sb="10" eb="11">
      <t>リツ</t>
    </rPh>
    <rPh sb="12" eb="14">
      <t>ルイジ</t>
    </rPh>
    <rPh sb="14" eb="16">
      <t>ダンタイ</t>
    </rPh>
    <rPh sb="16" eb="18">
      <t>ヘイキン</t>
    </rPh>
    <rPh sb="19" eb="21">
      <t>ウワマワ</t>
    </rPh>
    <rPh sb="26" eb="28">
      <t>シセツ</t>
    </rPh>
    <rPh sb="29" eb="31">
      <t>ロウキュウ</t>
    </rPh>
    <rPh sb="31" eb="32">
      <t>カ</t>
    </rPh>
    <rPh sb="33" eb="34">
      <t>スス</t>
    </rPh>
    <rPh sb="41" eb="42">
      <t>ウカガ</t>
    </rPh>
    <rPh sb="47" eb="49">
      <t>コウキョウ</t>
    </rPh>
    <rPh sb="49" eb="51">
      <t>シセツ</t>
    </rPh>
    <rPh sb="51" eb="52">
      <t>トウ</t>
    </rPh>
    <rPh sb="52" eb="54">
      <t>ソウゴウ</t>
    </rPh>
    <rPh sb="54" eb="56">
      <t>カンリ</t>
    </rPh>
    <rPh sb="56" eb="58">
      <t>ケイカク</t>
    </rPh>
    <rPh sb="59" eb="60">
      <t>モト</t>
    </rPh>
    <rPh sb="63" eb="65">
      <t>ケイカク</t>
    </rPh>
    <rPh sb="65" eb="66">
      <t>テキ</t>
    </rPh>
    <rPh sb="67" eb="69">
      <t>カイシュウ</t>
    </rPh>
    <rPh sb="70" eb="72">
      <t>ハイシ</t>
    </rPh>
    <rPh sb="73" eb="75">
      <t>トウゴウ</t>
    </rPh>
    <rPh sb="75" eb="76">
      <t>トウ</t>
    </rPh>
    <rPh sb="77" eb="78">
      <t>ト</t>
    </rPh>
    <rPh sb="79" eb="80">
      <t>ク</t>
    </rPh>
    <rPh sb="84" eb="86">
      <t>ヒツヨウ</t>
    </rPh>
    <phoneticPr fontId="5"/>
  </si>
  <si>
    <t>実質公債費比率については前年度よりも上昇し、類似団体平均を上回った。今後も引き続き新規借入の抑制に努め、地方債に頼らない財政運営に努めていく必要がある。</t>
    <rPh sb="0" eb="2">
      <t>ジッシツ</t>
    </rPh>
    <rPh sb="2" eb="5">
      <t>コウサイヒ</t>
    </rPh>
    <rPh sb="5" eb="7">
      <t>ヒリツ</t>
    </rPh>
    <rPh sb="12" eb="15">
      <t>ゼンネンド</t>
    </rPh>
    <rPh sb="18" eb="20">
      <t>ジョウショウ</t>
    </rPh>
    <rPh sb="22" eb="24">
      <t>ルイジ</t>
    </rPh>
    <rPh sb="24" eb="26">
      <t>ダンタイ</t>
    </rPh>
    <rPh sb="26" eb="28">
      <t>ヘイキン</t>
    </rPh>
    <rPh sb="29" eb="31">
      <t>ウワマワ</t>
    </rPh>
    <rPh sb="34" eb="36">
      <t>コンゴ</t>
    </rPh>
    <rPh sb="37" eb="38">
      <t>ヒ</t>
    </rPh>
    <rPh sb="39" eb="40">
      <t>ツヅ</t>
    </rPh>
    <rPh sb="41" eb="43">
      <t>シンキ</t>
    </rPh>
    <rPh sb="43" eb="45">
      <t>カリイレ</t>
    </rPh>
    <rPh sb="46" eb="48">
      <t>ヨクセイ</t>
    </rPh>
    <rPh sb="49" eb="50">
      <t>ツト</t>
    </rPh>
    <rPh sb="52" eb="55">
      <t>チホウサイ</t>
    </rPh>
    <rPh sb="56" eb="57">
      <t>タヨ</t>
    </rPh>
    <rPh sb="60" eb="62">
      <t>ザイセイ</t>
    </rPh>
    <rPh sb="62" eb="64">
      <t>ウンエイ</t>
    </rPh>
    <rPh sb="65" eb="66">
      <t>ツト</t>
    </rPh>
    <rPh sb="70" eb="7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</si>
</sst>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52" xfId="1" applyFont="1" applyBorder="1" applyAlignment="1">
      <alignment horizontal="center" vertical="center"/>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157C2E-7D97-44AF-8A6A-86DAA79E226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7F7-4CD4-A8AB-BADDC1AC3C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48682</c:v>
                </c:pt>
                <c:pt idx="1">
                  <c:v>87081</c:v>
                </c:pt>
                <c:pt idx="2">
                  <c:v>72591</c:v>
                </c:pt>
                <c:pt idx="3">
                  <c:v>35649</c:v>
                </c:pt>
                <c:pt idx="4">
                  <c:v>42744</c:v>
                </c:pt>
              </c:numCache>
            </c:numRef>
          </c:val>
          <c:smooth val="0"/>
          <c:extLst>
            <c:ext xmlns:c16="http://schemas.microsoft.com/office/drawing/2014/chart" uri="{C3380CC4-5D6E-409C-BE32-E72D297353CC}">
              <c16:uniqueId val="{00000001-B7F7-4CD4-A8AB-BADDC1AC3C7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4.3499999999999996</c:v>
                </c:pt>
                <c:pt idx="1">
                  <c:v>7.72</c:v>
                </c:pt>
                <c:pt idx="2">
                  <c:v>12.1</c:v>
                </c:pt>
                <c:pt idx="3">
                  <c:v>5.67</c:v>
                </c:pt>
                <c:pt idx="4">
                  <c:v>6.32</c:v>
                </c:pt>
              </c:numCache>
            </c:numRef>
          </c:val>
          <c:extLst>
            <c:ext xmlns:c16="http://schemas.microsoft.com/office/drawing/2014/chart" uri="{C3380CC4-5D6E-409C-BE32-E72D297353CC}">
              <c16:uniqueId val="{00000000-674A-4FAA-A009-1E64446F19B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16.91</c:v>
                </c:pt>
                <c:pt idx="1">
                  <c:v>16.45</c:v>
                </c:pt>
                <c:pt idx="2">
                  <c:v>15.06</c:v>
                </c:pt>
                <c:pt idx="3">
                  <c:v>14.81</c:v>
                </c:pt>
                <c:pt idx="4">
                  <c:v>14.76</c:v>
                </c:pt>
              </c:numCache>
            </c:numRef>
          </c:val>
          <c:extLst>
            <c:ext xmlns:c16="http://schemas.microsoft.com/office/drawing/2014/chart" uri="{C3380CC4-5D6E-409C-BE32-E72D297353CC}">
              <c16:uniqueId val="{00000001-674A-4FAA-A009-1E64446F19B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c:v>
                </c:pt>
                <c:pt idx="1">
                  <c:v>4.24</c:v>
                </c:pt>
                <c:pt idx="2">
                  <c:v>2.5099999999999998</c:v>
                </c:pt>
                <c:pt idx="3">
                  <c:v>-6.23</c:v>
                </c:pt>
                <c:pt idx="4">
                  <c:v>1.26</c:v>
                </c:pt>
              </c:numCache>
            </c:numRef>
          </c:val>
          <c:smooth val="0"/>
          <c:extLst>
            <c:ext xmlns:c16="http://schemas.microsoft.com/office/drawing/2014/chart" uri="{C3380CC4-5D6E-409C-BE32-E72D297353CC}">
              <c16:uniqueId val="{00000002-674A-4FAA-A009-1E64446F19B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CFE-49CF-8BBA-47D943F30E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CFE-49CF-8BBA-47D943F30E1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CFE-49CF-8BBA-47D943F30E1B}"/>
            </c:ext>
          </c:extLst>
        </c:ser>
        <c:ser>
          <c:idx val="3"/>
          <c:order val="3"/>
          <c:tx>
            <c:strRef>
              <c:f>データシート!$A$30</c:f>
              <c:strCache>
                <c:ptCount val="1"/>
                <c:pt idx="0">
                  <c:v>遠賀町土地取得会計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CFE-49CF-8BBA-47D943F30E1B}"/>
            </c:ext>
          </c:extLst>
        </c:ser>
        <c:ser>
          <c:idx val="4"/>
          <c:order val="4"/>
          <c:tx>
            <c:strRef>
              <c:f>データシート!$A$31</c:f>
              <c:strCache>
                <c:ptCount val="1"/>
                <c:pt idx="0">
                  <c:v>遠賀町住宅新築資金等貸付事業会計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4-3CFE-49CF-8BBA-47D943F30E1B}"/>
            </c:ext>
          </c:extLst>
        </c:ser>
        <c:ser>
          <c:idx val="5"/>
          <c:order val="5"/>
          <c:tx>
            <c:strRef>
              <c:f>データシート!$A$32</c:f>
              <c:strCache>
                <c:ptCount val="1"/>
                <c:pt idx="0">
                  <c:v>遠賀霊園事業特別会計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0.18</c:v>
                </c:pt>
                <c:pt idx="2">
                  <c:v>#N/A</c:v>
                </c:pt>
                <c:pt idx="3">
                  <c:v>0.1</c:v>
                </c:pt>
                <c:pt idx="4">
                  <c:v>#N/A</c:v>
                </c:pt>
                <c:pt idx="5">
                  <c:v>0.14000000000000001</c:v>
                </c:pt>
                <c:pt idx="6">
                  <c:v>#N/A</c:v>
                </c:pt>
                <c:pt idx="7">
                  <c:v>7.0000000000000007E-2</c:v>
                </c:pt>
                <c:pt idx="8">
                  <c:v>#N/A</c:v>
                </c:pt>
                <c:pt idx="9">
                  <c:v>0.09</c:v>
                </c:pt>
              </c:numCache>
            </c:numRef>
          </c:val>
          <c:extLst>
            <c:ext xmlns:c16="http://schemas.microsoft.com/office/drawing/2014/chart" uri="{C3380CC4-5D6E-409C-BE32-E72D297353CC}">
              <c16:uniqueId val="{00000005-3CFE-49CF-8BBA-47D943F30E1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7.0000000000000007E-2</c:v>
                </c:pt>
                <c:pt idx="4">
                  <c:v>#N/A</c:v>
                </c:pt>
                <c:pt idx="5">
                  <c:v>0.19</c:v>
                </c:pt>
                <c:pt idx="6">
                  <c:v>#N/A</c:v>
                </c:pt>
                <c:pt idx="7">
                  <c:v>0.08</c:v>
                </c:pt>
                <c:pt idx="8">
                  <c:v>#N/A</c:v>
                </c:pt>
                <c:pt idx="9">
                  <c:v>0.1</c:v>
                </c:pt>
              </c:numCache>
            </c:numRef>
          </c:val>
          <c:extLst>
            <c:ext xmlns:c16="http://schemas.microsoft.com/office/drawing/2014/chart" uri="{C3380CC4-5D6E-409C-BE32-E72D297353CC}">
              <c16:uniqueId val="{00000006-3CFE-49CF-8BBA-47D943F30E1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0.67</c:v>
                </c:pt>
                <c:pt idx="4">
                  <c:v>#N/A</c:v>
                </c:pt>
                <c:pt idx="5">
                  <c:v>0.79</c:v>
                </c:pt>
                <c:pt idx="6">
                  <c:v>#N/A</c:v>
                </c:pt>
                <c:pt idx="7">
                  <c:v>0.82</c:v>
                </c:pt>
                <c:pt idx="8">
                  <c:v>#N/A</c:v>
                </c:pt>
                <c:pt idx="9">
                  <c:v>0.63</c:v>
                </c:pt>
              </c:numCache>
            </c:numRef>
          </c:val>
          <c:extLst>
            <c:ext xmlns:c16="http://schemas.microsoft.com/office/drawing/2014/chart" uri="{C3380CC4-5D6E-409C-BE32-E72D297353CC}">
              <c16:uniqueId val="{00000007-3CFE-49CF-8BBA-47D943F30E1B}"/>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0.33</c:v>
                </c:pt>
                <c:pt idx="2">
                  <c:v>#N/A</c:v>
                </c:pt>
                <c:pt idx="3">
                  <c:v>0.76</c:v>
                </c:pt>
                <c:pt idx="4">
                  <c:v>#N/A</c:v>
                </c:pt>
                <c:pt idx="5">
                  <c:v>0.46</c:v>
                </c:pt>
                <c:pt idx="6">
                  <c:v>#N/A</c:v>
                </c:pt>
                <c:pt idx="7">
                  <c:v>2.5499999999999998</c:v>
                </c:pt>
                <c:pt idx="8">
                  <c:v>#N/A</c:v>
                </c:pt>
                <c:pt idx="9">
                  <c:v>1.1499999999999999</c:v>
                </c:pt>
              </c:numCache>
            </c:numRef>
          </c:val>
          <c:extLst>
            <c:ext xmlns:c16="http://schemas.microsoft.com/office/drawing/2014/chart" uri="{C3380CC4-5D6E-409C-BE32-E72D297353CC}">
              <c16:uniqueId val="{00000008-3CFE-49CF-8BBA-47D943F30E1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4.16</c:v>
                </c:pt>
                <c:pt idx="2">
                  <c:v>#N/A</c:v>
                </c:pt>
                <c:pt idx="3">
                  <c:v>7.6</c:v>
                </c:pt>
                <c:pt idx="4">
                  <c:v>#N/A</c:v>
                </c:pt>
                <c:pt idx="5">
                  <c:v>11.94</c:v>
                </c:pt>
                <c:pt idx="6">
                  <c:v>#N/A</c:v>
                </c:pt>
                <c:pt idx="7">
                  <c:v>5.57</c:v>
                </c:pt>
                <c:pt idx="8">
                  <c:v>#N/A</c:v>
                </c:pt>
                <c:pt idx="9">
                  <c:v>6.22</c:v>
                </c:pt>
              </c:numCache>
            </c:numRef>
          </c:val>
          <c:extLst>
            <c:ext xmlns:c16="http://schemas.microsoft.com/office/drawing/2014/chart" uri="{C3380CC4-5D6E-409C-BE32-E72D297353CC}">
              <c16:uniqueId val="{00000009-3CFE-49CF-8BBA-47D943F30E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558</c:v>
                </c:pt>
                <c:pt idx="5">
                  <c:v>550</c:v>
                </c:pt>
                <c:pt idx="8">
                  <c:v>541</c:v>
                </c:pt>
                <c:pt idx="11">
                  <c:v>531</c:v>
                </c:pt>
                <c:pt idx="14">
                  <c:v>522</c:v>
                </c:pt>
              </c:numCache>
            </c:numRef>
          </c:val>
          <c:extLst>
            <c:ext xmlns:c16="http://schemas.microsoft.com/office/drawing/2014/chart" uri="{C3380CC4-5D6E-409C-BE32-E72D297353CC}">
              <c16:uniqueId val="{00000000-41D8-402E-BAB6-BC31A18E28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D8-402E-BAB6-BC31A18E28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41D8-402E-BAB6-BC31A18E28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69</c:v>
                </c:pt>
                <c:pt idx="3">
                  <c:v>58</c:v>
                </c:pt>
                <c:pt idx="6">
                  <c:v>37</c:v>
                </c:pt>
                <c:pt idx="9">
                  <c:v>35</c:v>
                </c:pt>
                <c:pt idx="12">
                  <c:v>37</c:v>
                </c:pt>
              </c:numCache>
            </c:numRef>
          </c:val>
          <c:extLst>
            <c:ext xmlns:c16="http://schemas.microsoft.com/office/drawing/2014/chart" uri="{C3380CC4-5D6E-409C-BE32-E72D297353CC}">
              <c16:uniqueId val="{00000003-41D8-402E-BAB6-BC31A18E28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168</c:v>
                </c:pt>
                <c:pt idx="3">
                  <c:v>148</c:v>
                </c:pt>
                <c:pt idx="6">
                  <c:v>154</c:v>
                </c:pt>
                <c:pt idx="9">
                  <c:v>166</c:v>
                </c:pt>
                <c:pt idx="12">
                  <c:v>175</c:v>
                </c:pt>
              </c:numCache>
            </c:numRef>
          </c:val>
          <c:extLst>
            <c:ext xmlns:c16="http://schemas.microsoft.com/office/drawing/2014/chart" uri="{C3380CC4-5D6E-409C-BE32-E72D297353CC}">
              <c16:uniqueId val="{00000004-41D8-402E-BAB6-BC31A18E28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D8-402E-BAB6-BC31A18E28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D8-402E-BAB6-BC31A18E28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569</c:v>
                </c:pt>
                <c:pt idx="3">
                  <c:v>613</c:v>
                </c:pt>
                <c:pt idx="6">
                  <c:v>631</c:v>
                </c:pt>
                <c:pt idx="9">
                  <c:v>650</c:v>
                </c:pt>
                <c:pt idx="12">
                  <c:v>627</c:v>
                </c:pt>
              </c:numCache>
            </c:numRef>
          </c:val>
          <c:extLst>
            <c:ext xmlns:c16="http://schemas.microsoft.com/office/drawing/2014/chart" uri="{C3380CC4-5D6E-409C-BE32-E72D297353CC}">
              <c16:uniqueId val="{00000007-41D8-402E-BAB6-BC31A18E28B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249</c:v>
                </c:pt>
                <c:pt idx="2">
                  <c:v>#N/A</c:v>
                </c:pt>
                <c:pt idx="3">
                  <c:v>#N/A</c:v>
                </c:pt>
                <c:pt idx="4">
                  <c:v>269</c:v>
                </c:pt>
                <c:pt idx="5">
                  <c:v>#N/A</c:v>
                </c:pt>
                <c:pt idx="6">
                  <c:v>#N/A</c:v>
                </c:pt>
                <c:pt idx="7">
                  <c:v>281</c:v>
                </c:pt>
                <c:pt idx="8">
                  <c:v>#N/A</c:v>
                </c:pt>
                <c:pt idx="9">
                  <c:v>#N/A</c:v>
                </c:pt>
                <c:pt idx="10">
                  <c:v>320</c:v>
                </c:pt>
                <c:pt idx="11">
                  <c:v>#N/A</c:v>
                </c:pt>
                <c:pt idx="12">
                  <c:v>#N/A</c:v>
                </c:pt>
                <c:pt idx="13">
                  <c:v>317</c:v>
                </c:pt>
                <c:pt idx="14">
                  <c:v>#N/A</c:v>
                </c:pt>
              </c:numCache>
            </c:numRef>
          </c:val>
          <c:smooth val="0"/>
          <c:extLst>
            <c:ext xmlns:c16="http://schemas.microsoft.com/office/drawing/2014/chart" uri="{C3380CC4-5D6E-409C-BE32-E72D297353CC}">
              <c16:uniqueId val="{00000008-41D8-402E-BAB6-BC31A18E28B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6033</c:v>
                </c:pt>
                <c:pt idx="5">
                  <c:v>5997</c:v>
                </c:pt>
                <c:pt idx="8">
                  <c:v>5738</c:v>
                </c:pt>
                <c:pt idx="11">
                  <c:v>5790</c:v>
                </c:pt>
                <c:pt idx="14">
                  <c:v>5572</c:v>
                </c:pt>
              </c:numCache>
            </c:numRef>
          </c:val>
          <c:extLst>
            <c:ext xmlns:c16="http://schemas.microsoft.com/office/drawing/2014/chart" uri="{C3380CC4-5D6E-409C-BE32-E72D297353CC}">
              <c16:uniqueId val="{00000000-9A14-41A2-8197-5274E659A9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c:v>
                </c:pt>
                <c:pt idx="5">
                  <c:v>98</c:v>
                </c:pt>
                <c:pt idx="8">
                  <c:v>105</c:v>
                </c:pt>
                <c:pt idx="11">
                  <c:v>95</c:v>
                </c:pt>
                <c:pt idx="14">
                  <c:v>77</c:v>
                </c:pt>
              </c:numCache>
            </c:numRef>
          </c:val>
          <c:extLst>
            <c:ext xmlns:c16="http://schemas.microsoft.com/office/drawing/2014/chart" uri="{C3380CC4-5D6E-409C-BE32-E72D297353CC}">
              <c16:uniqueId val="{00000001-9A14-41A2-8197-5274E659A9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3272</c:v>
                </c:pt>
                <c:pt idx="5">
                  <c:v>3502</c:v>
                </c:pt>
                <c:pt idx="8">
                  <c:v>3739</c:v>
                </c:pt>
                <c:pt idx="11">
                  <c:v>4482</c:v>
                </c:pt>
                <c:pt idx="14">
                  <c:v>4967</c:v>
                </c:pt>
              </c:numCache>
            </c:numRef>
          </c:val>
          <c:extLst>
            <c:ext xmlns:c16="http://schemas.microsoft.com/office/drawing/2014/chart" uri="{C3380CC4-5D6E-409C-BE32-E72D297353CC}">
              <c16:uniqueId val="{00000002-9A14-41A2-8197-5274E659A9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14-41A2-8197-5274E659A9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14-41A2-8197-5274E659A9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14-41A2-8197-5274E659A9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859</c:v>
                </c:pt>
                <c:pt idx="3">
                  <c:v>885</c:v>
                </c:pt>
                <c:pt idx="6">
                  <c:v>846</c:v>
                </c:pt>
                <c:pt idx="9">
                  <c:v>867</c:v>
                </c:pt>
                <c:pt idx="12">
                  <c:v>877</c:v>
                </c:pt>
              </c:numCache>
            </c:numRef>
          </c:val>
          <c:extLst>
            <c:ext xmlns:c16="http://schemas.microsoft.com/office/drawing/2014/chart" uri="{C3380CC4-5D6E-409C-BE32-E72D297353CC}">
              <c16:uniqueId val="{00000006-9A14-41A2-8197-5274E659A9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319</c:v>
                </c:pt>
                <c:pt idx="3">
                  <c:v>290</c:v>
                </c:pt>
                <c:pt idx="6">
                  <c:v>270</c:v>
                </c:pt>
                <c:pt idx="9">
                  <c:v>244</c:v>
                </c:pt>
                <c:pt idx="12">
                  <c:v>231</c:v>
                </c:pt>
              </c:numCache>
            </c:numRef>
          </c:val>
          <c:extLst>
            <c:ext xmlns:c16="http://schemas.microsoft.com/office/drawing/2014/chart" uri="{C3380CC4-5D6E-409C-BE32-E72D297353CC}">
              <c16:uniqueId val="{00000007-9A14-41A2-8197-5274E659A9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2483</c:v>
                </c:pt>
                <c:pt idx="3">
                  <c:v>2189</c:v>
                </c:pt>
                <c:pt idx="6">
                  <c:v>2020</c:v>
                </c:pt>
                <c:pt idx="9">
                  <c:v>1932</c:v>
                </c:pt>
                <c:pt idx="12">
                  <c:v>2709</c:v>
                </c:pt>
              </c:numCache>
            </c:numRef>
          </c:val>
          <c:extLst>
            <c:ext xmlns:c16="http://schemas.microsoft.com/office/drawing/2014/chart" uri="{C3380CC4-5D6E-409C-BE32-E72D297353CC}">
              <c16:uniqueId val="{00000008-9A14-41A2-8197-5274E659A9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c:v>
                </c:pt>
                <c:pt idx="3">
                  <c:v>46</c:v>
                </c:pt>
                <c:pt idx="6">
                  <c:v>46</c:v>
                </c:pt>
                <c:pt idx="9">
                  <c:v>46</c:v>
                </c:pt>
                <c:pt idx="12">
                  <c:v>46</c:v>
                </c:pt>
              </c:numCache>
            </c:numRef>
          </c:val>
          <c:extLst>
            <c:ext xmlns:c16="http://schemas.microsoft.com/office/drawing/2014/chart" uri="{C3380CC4-5D6E-409C-BE32-E72D297353CC}">
              <c16:uniqueId val="{00000009-9A14-41A2-8197-5274E659A9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6577</c:v>
                </c:pt>
                <c:pt idx="3">
                  <c:v>6675</c:v>
                </c:pt>
                <c:pt idx="6">
                  <c:v>6358</c:v>
                </c:pt>
                <c:pt idx="9">
                  <c:v>6058</c:v>
                </c:pt>
                <c:pt idx="12">
                  <c:v>5864</c:v>
                </c:pt>
              </c:numCache>
            </c:numRef>
          </c:val>
          <c:extLst>
            <c:ext xmlns:c16="http://schemas.microsoft.com/office/drawing/2014/chart" uri="{C3380CC4-5D6E-409C-BE32-E72D297353CC}">
              <c16:uniqueId val="{0000000A-9A14-41A2-8197-5274E659A9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892</c:v>
                </c:pt>
                <c:pt idx="2">
                  <c:v>#N/A</c:v>
                </c:pt>
                <c:pt idx="3">
                  <c:v>#N/A</c:v>
                </c:pt>
                <c:pt idx="4">
                  <c:v>488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A14-41A2-8197-5274E659A9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692</c:v>
                </c:pt>
                <c:pt idx="1">
                  <c:v>692</c:v>
                </c:pt>
                <c:pt idx="2">
                  <c:v>713</c:v>
                </c:pt>
              </c:numCache>
            </c:numRef>
          </c:val>
          <c:extLst>
            <c:ext xmlns:c16="http://schemas.microsoft.com/office/drawing/2014/chart" uri="{C3380CC4-5D6E-409C-BE32-E72D297353CC}">
              <c16:uniqueId val="{00000000-D197-412D-ABE6-25D17484C1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599</c:v>
                </c:pt>
                <c:pt idx="1">
                  <c:v>852</c:v>
                </c:pt>
                <c:pt idx="2">
                  <c:v>1120</c:v>
                </c:pt>
              </c:numCache>
            </c:numRef>
          </c:val>
          <c:extLst>
            <c:ext xmlns:c16="http://schemas.microsoft.com/office/drawing/2014/chart" uri="{C3380CC4-5D6E-409C-BE32-E72D297353CC}">
              <c16:uniqueId val="{00000001-D197-412D-ABE6-25D17484C1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3130</c:v>
                </c:pt>
                <c:pt idx="1">
                  <c:v>3606</c:v>
                </c:pt>
                <c:pt idx="2">
                  <c:v>3832</c:v>
                </c:pt>
              </c:numCache>
            </c:numRef>
          </c:val>
          <c:extLst>
            <c:ext xmlns:c16="http://schemas.microsoft.com/office/drawing/2014/chart" uri="{C3380CC4-5D6E-409C-BE32-E72D297353CC}">
              <c16:uniqueId val="{00000002-D197-412D-ABE6-25D17484C1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{1ABCD4C1-CAC3-497C-BFA5-14C78861BAAC}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C29-4FAA-8503-E5192CE74A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{6220C9C2-2A7A-428B-88D2-32ED85BA3012}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29-4FAA-8503-E5192CE74A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{334BF7E5-84FB-40FF-B244-EA52BD743EA4}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29-4FAA-8503-E5192CE74A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{F3927CB3-4D9A-4AF6-A5F2-AD76ECBF1BFF}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29-4FAA-8503-E5192CE74A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{9874B2B3-55A7-46E4-BC69-690B83227C8D}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29-4FAA-8503-E5192CE74A6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{17C4B0C5-4116-4400-A420-5A19AC7D886D}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C29-4FAA-8503-E5192CE74A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{C467592F-3F3A-4DA8-A33B-AC1468CBEA06}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C29-4FAA-8503-E5192CE74A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{F670CB10-6055-43C4-8ABA-987DFE336DF7}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C29-4FAA-8503-E5192CE74A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{45A1AF2B-BA31-49D7-A002-E429480903CC}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C29-4FAA-8503-E5192CE74A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64.8</c:v>
                </c:pt>
                <c:pt idx="16">
                  <c:v>64.7</c:v>
                </c:pt>
                <c:pt idx="24">
                  <c:v>65.2</c:v>
                </c:pt>
                <c:pt idx="32">
                  <c:v>67.099999999999994</c:v>
                </c:pt>
              </c:numCache>
            </c:numRef>
          </c:xVal>
          <c:yVal>
            <c:numRef>
              <c:f>公会計指標分析・財政指標組合せ分析表!$BP$51:$DC$51</c:f>
              <c:numCache>
                <c:formatCode>#,##0.0;"▲ "#,##0.0</c:formatCode>
                <c:ptCount val="40"/>
                <c:pt idx="0">
                  <c:v>23.1</c:v>
                </c:pt>
                <c:pt idx="8">
                  <c:v>11.7</c:v>
                </c:pt>
              </c:numCache>
            </c:numRef>
          </c:yVal>
          <c:smooth val="0"/>
          <c:extLst>
            <c:ext xmlns:c16="http://schemas.microsoft.com/office/drawing/2014/chart" uri="{C3380CC4-5D6E-409C-BE32-E72D297353CC}">
              <c16:uniqueId val="{00000009-7C29-4FAA-8503-E5192CE74A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{C4933713-DCB7-46E2-8270-018B59FE1817}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C29-4FAA-8503-E5192CE74A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{10CDCE8D-CFCC-4ADB-AEE8-D1D503BD0718}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29-4FAA-8503-E5192CE74A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{488874D0-268B-4F92-9613-B23483DD2F86}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29-4FAA-8503-E5192CE74A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{2B84BB11-52F3-4CD2-B844-E29A2C1232D3}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29-4FAA-8503-E5192CE74A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{09109F11-6D18-4B1A-9968-B318854372D6}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29-4FAA-8503-E5192CE74A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{8BC2DDDF-ECFA-4CB1-A290-B607499F5A04}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C29-4FAA-8503-E5192CE74A68}"/>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{59448357-063A-43A9-A400-B8B21A7B2410}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C29-4FAA-8503-E5192CE74A68}"/>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{6306D1C7-F21E-4F11-8A98-42CFE146E750}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C29-4FAA-8503-E5192CE74A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{274578D8-7445-45F1-9659-3FC38515B72E}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C29-4FAA-8503-E5192CE74A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7C29-4FAA-8503-E5192CE74A68}"/>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{3EEE0F2A-1824-46BC-949C-36B951661913}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F7-420F-903E-E6CCD5586B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{2C1C75E1-BFEE-4815-A8E0-41D4C3C325F2}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F7-420F-903E-E6CCD5586B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{73E56A38-1A9C-4C43-AEBC-00AA88F6D951}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F7-420F-903E-E6CCD5586B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{C7FBEEA6-3F00-4209-9F79-8DC2263C9DA7}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F7-420F-903E-E6CCD5586B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{8A45C8D3-1CA8-4C81-B066-E1793F6BBA02}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F7-420F-903E-E6CCD5586B5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{6979C91E-8D0F-444D-BB88-5B39466608DE}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F7-420F-903E-E6CCD5586B5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{A4F72CC0-31C5-4CE5-9A5E-FB34E08FAF52}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F7-420F-903E-E6CCD5586B5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{16457D37-EC62-4B22-BCCB-FDBDAC2D374C}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F7-420F-903E-E6CCD5586B5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{0946280F-7893-4349-9487-DD423C6BDB9F}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F7-420F-903E-E6CCD5586B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6.6</c:v>
                </c:pt>
                <c:pt idx="16">
                  <c:v>6.6</c:v>
                </c:pt>
                <c:pt idx="24">
                  <c:v>7</c:v>
                </c:pt>
                <c:pt idx="32">
                  <c:v>7.3</c:v>
                </c:pt>
              </c:numCache>
            </c:numRef>
          </c:xVal>
          <c:yVal>
            <c:numRef>
              <c:f>公会計指標分析・財政指標組合せ分析表!$BP$73:$DC$73</c:f>
              <c:numCache>
                <c:formatCode>#,##0.0;"▲ "#,##0.0</c:formatCode>
                <c:ptCount val="40"/>
                <c:pt idx="0">
                  <c:v>23.1</c:v>
                </c:pt>
                <c:pt idx="8">
                  <c:v>11.7</c:v>
                </c:pt>
              </c:numCache>
            </c:numRef>
          </c:yVal>
          <c:smooth val="0"/>
          <c:extLst>
            <c:ext xmlns:c16="http://schemas.microsoft.com/office/drawing/2014/chart" uri="{C3380CC4-5D6E-409C-BE32-E72D297353CC}">
              <c16:uniqueId val="{00000009-88F7-420F-903E-E6CCD5586B5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{E09C094D-B393-4EF9-83BA-F1206FF2F398}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F7-420F-903E-E6CCD5586B5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{F7E75EDF-314D-42C0-B092-867D3ACCA2BC}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F7-420F-903E-E6CCD5586B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{A80A7EA0-B99C-48DD-8D9D-57A77CCF0028}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F7-420F-903E-E6CCD5586B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{1C33152D-2AB2-43A0-BF37-56C9929AEC9B}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F7-420F-903E-E6CCD5586B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{EB7A8EDE-8AC0-4310-AD88-4E3515216888}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F7-420F-903E-E6CCD5586B5C}"/>
                </c:ext>
              </c:extLst>
            </c:dLbl>
            <c:dLbl>
              <c:idx val="8"/>
              <c:layout>
                <c:manualLayout>
                  <c:x val="-4.4905057365901141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{141569E8-1C5E-420D-ADC4-6F978BE768F4}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F7-420F-903E-E6CCD5586B5C}"/>
                </c:ext>
              </c:extLst>
            </c:dLbl>
            <c:dLbl>
              <c:idx val="16"/>
              <c:layout>
                <c:manualLayout>
                  <c:x val="-1.8235628084249993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{7F5B2AC2-2684-45EF-B51E-4BC642E5D364}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F7-420F-903E-E6CCD5586B5C}"/>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{0E56F7B0-8F24-4F10-9B96-ADB06989B311}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F7-420F-903E-E6CCD5586B5C}"/>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{6B151ECD-DCA7-47F9-B56D-BAB70BD5743C}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F7-420F-903E-E6CCD5586B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88F7-420F-903E-E6CCD5586B5C}"/>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基準財政収入額</a:t>
          </a:r>
          <a:r>
            <a:rPr kumimoji="1" lang="ja-JP" altLang="en-US" sz="1100">
              <a:solidFill>
                <a:sysClr val="windowText" lastClr="000000"/>
              </a:solidFill>
              <a:effectLst/>
              <a:latin typeface="+mn-lt"/>
              <a:ea typeface="+mn-ea"/>
              <a:cs typeface="+mn-cs"/>
            </a:rPr>
            <a:t>・基準財政需要額ともに増加し</a:t>
          </a:r>
          <a:r>
            <a:rPr kumimoji="1" lang="ja-JP" altLang="ja-JP" sz="1100">
              <a:solidFill>
                <a:sysClr val="windowText" lastClr="000000"/>
              </a:solidFill>
              <a:effectLst/>
              <a:latin typeface="+mn-lt"/>
              <a:ea typeface="+mn-ea"/>
              <a:cs typeface="+mn-cs"/>
            </a:rPr>
            <a:t>、指数算出の基礎となる令和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年度から令和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年度までの平均値は、</a:t>
          </a:r>
          <a:r>
            <a:rPr kumimoji="1" lang="ja-JP" altLang="en-US" sz="1100">
              <a:solidFill>
                <a:sysClr val="windowText" lastClr="000000"/>
              </a:solidFill>
              <a:effectLst/>
              <a:latin typeface="+mn-lt"/>
              <a:ea typeface="+mn-ea"/>
              <a:cs typeface="+mn-cs"/>
            </a:rPr>
            <a:t>前年同様の</a:t>
          </a:r>
          <a:r>
            <a:rPr kumimoji="1" lang="en-US" altLang="ja-JP" sz="1100">
              <a:solidFill>
                <a:sysClr val="windowText" lastClr="000000"/>
              </a:solidFill>
              <a:effectLst/>
              <a:latin typeface="+mn-lt"/>
              <a:ea typeface="+mn-ea"/>
              <a:cs typeface="+mn-cs"/>
            </a:rPr>
            <a:t>0.54</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僅かに</a:t>
          </a:r>
          <a:r>
            <a:rPr kumimoji="1" lang="ja-JP" altLang="ja-JP" sz="1100">
              <a:solidFill>
                <a:sysClr val="windowText" lastClr="000000"/>
              </a:solidFill>
              <a:effectLst/>
              <a:latin typeface="+mn-lt"/>
              <a:ea typeface="+mn-ea"/>
              <a:cs typeface="+mn-cs"/>
            </a:rPr>
            <a:t>景気回復</a:t>
          </a:r>
          <a:r>
            <a:rPr kumimoji="1" lang="ja-JP" altLang="en-US" sz="1100">
              <a:solidFill>
                <a:sysClr val="windowText" lastClr="000000"/>
              </a:solidFill>
              <a:effectLst/>
              <a:latin typeface="+mn-lt"/>
              <a:ea typeface="+mn-ea"/>
              <a:cs typeface="+mn-cs"/>
            </a:rPr>
            <a:t>が見込まれる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、引き続き事務事業評価を活用した優先度の高い事業の選択や事業規模の適正化を図り、継続的な歳出削減に努め、効率的な行財政運営を行っていく。また今後も、</a:t>
          </a:r>
          <a:r>
            <a:rPr kumimoji="1" lang="en-US" altLang="ja-JP" sz="1100">
              <a:solidFill>
                <a:schemeClr val="dk1"/>
              </a:solidFill>
              <a:effectLst/>
              <a:latin typeface="+mn-lt"/>
              <a:ea typeface="+mn-ea"/>
              <a:cs typeface="+mn-cs"/>
            </a:rPr>
            <a:t>JR</a:t>
          </a:r>
          <a:r>
            <a:rPr kumimoji="1" lang="ja-JP" altLang="ja-JP" sz="1100">
              <a:solidFill>
                <a:schemeClr val="dk1"/>
              </a:solidFill>
              <a:effectLst/>
              <a:latin typeface="+mn-lt"/>
              <a:ea typeface="+mn-ea"/>
              <a:cs typeface="+mn-cs"/>
            </a:rPr>
            <a:t>遠賀川駅南地区の開発促進を</a:t>
          </a:r>
          <a:r>
            <a:rPr kumimoji="1" lang="ja-JP" altLang="en-US" sz="1100">
              <a:solidFill>
                <a:schemeClr val="dk1"/>
              </a:solidFill>
              <a:effectLst/>
              <a:latin typeface="+mn-lt"/>
              <a:ea typeface="+mn-ea"/>
              <a:cs typeface="+mn-cs"/>
            </a:rPr>
            <a:t>進め</a:t>
          </a:r>
          <a:r>
            <a:rPr kumimoji="1" lang="ja-JP" altLang="ja-JP" sz="1100">
              <a:solidFill>
                <a:schemeClr val="dk1"/>
              </a:solidFill>
              <a:effectLst/>
              <a:latin typeface="+mn-lt"/>
              <a:ea typeface="+mn-ea"/>
              <a:cs typeface="+mn-cs"/>
            </a:rPr>
            <a:t>、企業誘致や人口増加に向けたまちづくりを行っていくとともに、更なる徴収業務の強化に取り組み、財政基盤の強化に努める。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135996</xdr:rowOff>
    </xdr:from>
    <xdr:to>
      <xdr:col>19</xdr:col>
      <xdr:colOff>133350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368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115888</xdr:rowOff>
    </xdr:from>
    <xdr:to>
      <xdr:col>15</xdr:col>
      <xdr:colOff>82550</xdr:colOff>
      <xdr:row>42</xdr:row>
      <xdr:rowOff>135996</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167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95779</xdr:rowOff>
    </xdr:from>
    <xdr:to>
      <xdr:col>11</xdr:col>
      <xdr:colOff>31750</xdr:colOff>
      <xdr:row>42</xdr:row>
      <xdr:rowOff>115888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9667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85196</xdr:rowOff>
    </xdr:from>
    <xdr:to>
      <xdr:col>15</xdr:col>
      <xdr:colOff>133350</xdr:colOff>
      <xdr:row>43</xdr:row>
      <xdr:rowOff>15346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25523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65088</xdr:rowOff>
    </xdr:from>
    <xdr:to>
      <xdr:col>11</xdr:col>
      <xdr:colOff>82550</xdr:colOff>
      <xdr:row>42</xdr:row>
      <xdr:rowOff>166688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5415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44979</xdr:rowOff>
    </xdr:from>
    <xdr:to>
      <xdr:col>7</xdr:col>
      <xdr:colOff>31750</xdr:colOff>
      <xdr:row>42</xdr:row>
      <xdr:rowOff>146579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156756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1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地方交付税など一般財源に係る歳入の増加</a:t>
          </a:r>
          <a:r>
            <a:rPr kumimoji="1" lang="ja-JP" altLang="en-US" sz="1100">
              <a:solidFill>
                <a:schemeClr val="dk1"/>
              </a:solidFill>
              <a:effectLst/>
              <a:latin typeface="+mn-lt"/>
              <a:ea typeface="+mn-ea"/>
              <a:cs typeface="+mn-cs"/>
            </a:rPr>
            <a:t>があったものの、</a:t>
          </a:r>
          <a:r>
            <a:rPr kumimoji="1" lang="ja-JP" altLang="ja-JP" sz="1100">
              <a:solidFill>
                <a:schemeClr val="dk1"/>
              </a:solidFill>
              <a:effectLst/>
              <a:latin typeface="+mn-lt"/>
              <a:ea typeface="+mn-ea"/>
              <a:cs typeface="+mn-cs"/>
            </a:rPr>
            <a:t>人件費や</a:t>
          </a:r>
          <a:r>
            <a:rPr kumimoji="1" lang="ja-JP" altLang="en-US" sz="1100">
              <a:solidFill>
                <a:schemeClr val="dk1"/>
              </a:solidFill>
              <a:effectLst/>
              <a:latin typeface="+mn-lt"/>
              <a:ea typeface="+mn-ea"/>
              <a:cs typeface="+mn-cs"/>
            </a:rPr>
            <a:t>扶助</a:t>
          </a:r>
          <a:r>
            <a:rPr kumimoji="1" lang="ja-JP" altLang="ja-JP" sz="1100">
              <a:solidFill>
                <a:schemeClr val="dk1"/>
              </a:solidFill>
              <a:effectLst/>
              <a:latin typeface="+mn-lt"/>
              <a:ea typeface="+mn-ea"/>
              <a:cs typeface="+mn-cs"/>
            </a:rPr>
            <a:t>費などの</a:t>
          </a:r>
          <a:r>
            <a:rPr kumimoji="1" lang="ja-JP" altLang="en-US" sz="1100">
              <a:solidFill>
                <a:schemeClr val="dk1"/>
              </a:solidFill>
              <a:effectLst/>
              <a:latin typeface="+mn-lt"/>
              <a:ea typeface="+mn-ea"/>
              <a:cs typeface="+mn-cs"/>
            </a:rPr>
            <a:t>歳出の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ポイント上昇した。今後も高齢化の進展に伴う社会保障費の増が見込まれるため、自主財源の確保や補助金の有効活用、補助事業の見直しなどを確実に実行し、健全な財政運営を進めていく。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123825</xdr:rowOff>
    </xdr:from>
    <xdr:to>
      <xdr:col>23</xdr:col>
      <xdr:colOff>133350</xdr:colOff>
      <xdr:row>64</xdr:row>
      <xdr:rowOff>131869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96625"/>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123825</xdr:rowOff>
    </xdr:from>
    <xdr:to>
      <xdr:col>19</xdr:col>
      <xdr:colOff>133350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96625"/>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102235</xdr:rowOff>
    </xdr:from>
    <xdr:to>
      <xdr:col>15</xdr:col>
      <xdr:colOff>82550</xdr:colOff>
      <xdr:row>65</xdr:row>
      <xdr:rowOff>77046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03585"/>
          <a:ext cx="889000" cy="3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102235</xdr:rowOff>
    </xdr:from>
    <xdr:to>
      <xdr:col>11</xdr:col>
      <xdr:colOff>31750</xdr:colOff>
      <xdr:row>65</xdr:row>
      <xdr:rowOff>129329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03585"/>
          <a:ext cx="889000" cy="36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81069</xdr:rowOff>
    </xdr:from>
    <xdr:to>
      <xdr:col>23</xdr:col>
      <xdr:colOff>184150</xdr:colOff>
      <xdr:row>65</xdr:row>
      <xdr:rowOff>11219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97596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9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73025</xdr:rowOff>
    </xdr:from>
    <xdr:to>
      <xdr:col>19</xdr:col>
      <xdr:colOff>184150</xdr:colOff>
      <xdr:row>65</xdr:row>
      <xdr:rowOff>3175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13352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1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26246</xdr:rowOff>
    </xdr:from>
    <xdr:to>
      <xdr:col>15</xdr:col>
      <xdr:colOff>133350</xdr:colOff>
      <xdr:row>65</xdr:row>
      <xdr:rowOff>127846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112623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51435</xdr:rowOff>
    </xdr:from>
    <xdr:to>
      <xdr:col>11</xdr:col>
      <xdr:colOff>82550</xdr:colOff>
      <xdr:row>63</xdr:row>
      <xdr:rowOff>153035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163212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78529</xdr:rowOff>
    </xdr:from>
    <xdr:to>
      <xdr:col>7</xdr:col>
      <xdr:colOff>31750</xdr:colOff>
      <xdr:row>66</xdr:row>
      <xdr:rowOff>8679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164906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類似団体平均を大きく下回っている要因として、定員管理の適正化により人口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人当たりの職員数が少ないこと、ごみ処理業務やし尿処理業務及び消防業務を一部事務組合で行っていること、指定管理者制度を導入していることなどがあげられる。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33781</xdr:rowOff>
    </xdr:from>
    <xdr:to>
      <xdr:col>23</xdr:col>
      <xdr:colOff>133350</xdr:colOff>
      <xdr:row>81</xdr:row>
      <xdr:rowOff>36342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21231"/>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20549</xdr:rowOff>
    </xdr:from>
    <xdr:to>
      <xdr:col>19</xdr:col>
      <xdr:colOff>133350</xdr:colOff>
      <xdr:row>81</xdr:row>
      <xdr:rowOff>33781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07999"/>
          <a:ext cx="889000" cy="1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7896</xdr:rowOff>
    </xdr:from>
    <xdr:to>
      <xdr:col>15</xdr:col>
      <xdr:colOff>82550</xdr:colOff>
      <xdr:row>81</xdr:row>
      <xdr:rowOff>20549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95346"/>
          <a:ext cx="889000" cy="1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170283</xdr:rowOff>
    </xdr:from>
    <xdr:to>
      <xdr:col>11</xdr:col>
      <xdr:colOff>31750</xdr:colOff>
      <xdr:row>81</xdr:row>
      <xdr:rowOff>7896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86283"/>
          <a:ext cx="88900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156992</xdr:rowOff>
    </xdr:from>
    <xdr:to>
      <xdr:col>23</xdr:col>
      <xdr:colOff>184150</xdr:colOff>
      <xdr:row>81</xdr:row>
      <xdr:rowOff>87142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78269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9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154431</xdr:rowOff>
    </xdr:from>
    <xdr:to>
      <xdr:col>19</xdr:col>
      <xdr:colOff>184150</xdr:colOff>
      <xdr:row>81</xdr:row>
      <xdr:rowOff>84581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7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94758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39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141199</xdr:rowOff>
    </xdr:from>
    <xdr:to>
      <xdr:col>15</xdr:col>
      <xdr:colOff>133350</xdr:colOff>
      <xdr:row>81</xdr:row>
      <xdr:rowOff>71349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5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81526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2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128546</xdr:rowOff>
    </xdr:from>
    <xdr:to>
      <xdr:col>11</xdr:col>
      <xdr:colOff>82550</xdr:colOff>
      <xdr:row>81</xdr:row>
      <xdr:rowOff>58696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4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68873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1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119483</xdr:rowOff>
    </xdr:from>
    <xdr:to>
      <xdr:col>7</xdr:col>
      <xdr:colOff>31750</xdr:colOff>
      <xdr:row>81</xdr:row>
      <xdr:rowOff>49633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3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59810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0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ポイント下回っている。今後も、国・県・他の地方公共団体との均衡を踏まえ、人事評価制度を活用した給与の見直しを進め、給与水準の適正化に努める。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41427</xdr:rowOff>
    </xdr:from>
    <xdr:to>
      <xdr:col>81</xdr:col>
      <xdr:colOff>44450</xdr:colOff>
      <xdr:row>83</xdr:row>
      <xdr:rowOff>75898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27177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41427</xdr:rowOff>
    </xdr:from>
    <xdr:to>
      <xdr:col>77</xdr:col>
      <xdr:colOff>44450</xdr:colOff>
      <xdr:row>84</xdr:row>
      <xdr:rowOff>7862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271777"/>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84</xdr:row>
      <xdr:rowOff>7862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32922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143934</xdr:rowOff>
    </xdr:from>
    <xdr:to>
      <xdr:col>68</xdr:col>
      <xdr:colOff>152400</xdr:colOff>
      <xdr:row>83</xdr:row>
      <xdr:rowOff>98879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202834"/>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25098</xdr:rowOff>
    </xdr:from>
    <xdr:to>
      <xdr:col>81</xdr:col>
      <xdr:colOff>95250</xdr:colOff>
      <xdr:row>83</xdr:row>
      <xdr:rowOff>126698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41625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0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162077</xdr:rowOff>
    </xdr:from>
    <xdr:to>
      <xdr:col>77</xdr:col>
      <xdr:colOff>95250</xdr:colOff>
      <xdr:row>83</xdr:row>
      <xdr:rowOff>92227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22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102404</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989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128512</xdr:rowOff>
    </xdr:from>
    <xdr:to>
      <xdr:col>73</xdr:col>
      <xdr:colOff>44450</xdr:colOff>
      <xdr:row>84</xdr:row>
      <xdr:rowOff>58662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68839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93134</xdr:rowOff>
    </xdr:from>
    <xdr:to>
      <xdr:col>64</xdr:col>
      <xdr:colOff>152400</xdr:colOff>
      <xdr:row>83</xdr:row>
      <xdr:rowOff>23284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33461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定員管理の適正化及び効率的な行政運営により、類似団体平均を大きく下回っている。今後も、限られた職員数で効率的に業務を執行できるよう、機構改革の推進や指定管理を含めた民間委託の推進による民間活力の活用を図り、適正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68015</xdr:rowOff>
    </xdr:from>
    <xdr:to>
      <xdr:col>81</xdr:col>
      <xdr:colOff>44450</xdr:colOff>
      <xdr:row>58</xdr:row>
      <xdr:rowOff>86783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012115"/>
          <a:ext cx="8382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68015</xdr:rowOff>
    </xdr:from>
    <xdr:to>
      <xdr:col>77</xdr:col>
      <xdr:colOff>44450</xdr:colOff>
      <xdr:row>58</xdr:row>
      <xdr:rowOff>70696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12115"/>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65335</xdr:rowOff>
    </xdr:from>
    <xdr:to>
      <xdr:col>72</xdr:col>
      <xdr:colOff>203200</xdr:colOff>
      <xdr:row>58</xdr:row>
      <xdr:rowOff>70696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09435"/>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65335</xdr:rowOff>
    </xdr:from>
    <xdr:to>
      <xdr:col>68</xdr:col>
      <xdr:colOff>152400</xdr:colOff>
      <xdr:row>58</xdr:row>
      <xdr:rowOff>65335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0094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35983</xdr:rowOff>
    </xdr:from>
    <xdr:to>
      <xdr:col>81</xdr:col>
      <xdr:colOff>95250</xdr:colOff>
      <xdr:row>58</xdr:row>
      <xdr:rowOff>137583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52510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825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17215</xdr:rowOff>
    </xdr:from>
    <xdr:to>
      <xdr:col>77</xdr:col>
      <xdr:colOff>95250</xdr:colOff>
      <xdr:row>58</xdr:row>
      <xdr:rowOff>118815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9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128992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730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19896</xdr:rowOff>
    </xdr:from>
    <xdr:to>
      <xdr:col>73</xdr:col>
      <xdr:colOff>44450</xdr:colOff>
      <xdr:row>58</xdr:row>
      <xdr:rowOff>121496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131673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7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14535</xdr:rowOff>
    </xdr:from>
    <xdr:to>
      <xdr:col>68</xdr:col>
      <xdr:colOff>203200</xdr:colOff>
      <xdr:row>58</xdr:row>
      <xdr:rowOff>116135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9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126312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27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14535</xdr:rowOff>
    </xdr:from>
    <xdr:to>
      <xdr:col>64</xdr:col>
      <xdr:colOff>152400</xdr:colOff>
      <xdr:row>58</xdr:row>
      <xdr:rowOff>116135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9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126312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27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JR</a:t>
          </a:r>
          <a:r>
            <a:rPr kumimoji="1" lang="ja-JP" altLang="ja-JP" sz="1100">
              <a:solidFill>
                <a:schemeClr val="dk1"/>
              </a:solidFill>
              <a:effectLst/>
              <a:latin typeface="+mn-lt"/>
              <a:ea typeface="+mn-ea"/>
              <a:cs typeface="+mn-cs"/>
            </a:rPr>
            <a:t>遠賀川駅南地区の基幹道路整備事業や小中学校の大規模改修事業等に伴う地方債の償還額の増加</a:t>
          </a:r>
          <a:r>
            <a:rPr kumimoji="1" lang="ja-JP" altLang="en-US" sz="1100">
              <a:solidFill>
                <a:schemeClr val="dk1"/>
              </a:solidFill>
              <a:effectLst/>
              <a:latin typeface="+mn-lt"/>
              <a:ea typeface="+mn-ea"/>
              <a:cs typeface="+mn-cs"/>
            </a:rPr>
            <a:t>のため、</a:t>
          </a:r>
          <a:r>
            <a:rPr kumimoji="1" lang="ja-JP" altLang="ja-JP" sz="1100">
              <a:solidFill>
                <a:schemeClr val="dk1"/>
              </a:solidFill>
              <a:effectLst/>
              <a:latin typeface="+mn-lt"/>
              <a:ea typeface="+mn-ea"/>
              <a:cs typeface="+mn-cs"/>
            </a:rPr>
            <a:t>類似団体平均を上回</a:t>
          </a:r>
          <a:r>
            <a:rPr kumimoji="1" lang="ja-JP" altLang="en-US" sz="1100">
              <a:solidFill>
                <a:schemeClr val="dk1"/>
              </a:solidFill>
              <a:effectLst/>
              <a:latin typeface="+mn-lt"/>
              <a:ea typeface="+mn-ea"/>
              <a:cs typeface="+mn-cs"/>
            </a:rPr>
            <a:t>ることとなった。今後も、引き続き</a:t>
          </a:r>
          <a:r>
            <a:rPr kumimoji="1" lang="ja-JP" altLang="ja-JP" sz="1100">
              <a:solidFill>
                <a:schemeClr val="dk1"/>
              </a:solidFill>
              <a:effectLst/>
              <a:latin typeface="+mn-lt"/>
              <a:ea typeface="+mn-ea"/>
              <a:cs typeface="+mn-cs"/>
            </a:rPr>
            <a:t>事務事業評価や公共施設等総合管理計画に基づき、適正な投資規模で効率的に事業を実施し、投資的事業の計画的な展開を図る。また、財政措置のある地方債の借入や特定財源及び基金の活用を図ることで地方債の新規借入の抑制に努め、地方債に大きく頼ることのない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140546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4586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136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84244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1136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84244</xdr:rowOff>
    </xdr:from>
    <xdr:to>
      <xdr:col>68</xdr:col>
      <xdr:colOff>152400</xdr:colOff>
      <xdr:row>41</xdr:row>
      <xdr:rowOff>116417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136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61823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9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の減少に</a:t>
          </a:r>
          <a:r>
            <a:rPr kumimoji="1" lang="ja-JP" altLang="ja-JP" sz="1100">
              <a:solidFill>
                <a:schemeClr val="dk1"/>
              </a:solidFill>
              <a:effectLst/>
              <a:latin typeface="+mn-lt"/>
              <a:ea typeface="+mn-ea"/>
              <a:cs typeface="+mn-cs"/>
            </a:rPr>
            <a:t>より将来負担額も減少したため、</a:t>
          </a:r>
          <a:r>
            <a:rPr kumimoji="1" lang="ja-JP" altLang="en-US" sz="1100">
              <a:solidFill>
                <a:schemeClr val="dk1"/>
              </a:solidFill>
              <a:effectLst/>
              <a:latin typeface="+mn-lt"/>
              <a:ea typeface="+mn-ea"/>
              <a:cs typeface="+mn-cs"/>
            </a:rPr>
            <a:t>令和４年度以降</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％で推移している</a:t>
          </a:r>
          <a:r>
            <a:rPr kumimoji="1" lang="ja-JP" altLang="ja-JP" sz="1100">
              <a:solidFill>
                <a:schemeClr val="dk1"/>
              </a:solidFill>
              <a:effectLst/>
              <a:latin typeface="+mn-lt"/>
              <a:ea typeface="+mn-ea"/>
              <a:cs typeface="+mn-cs"/>
            </a:rPr>
            <a:t>。今後も</a:t>
          </a:r>
          <a:r>
            <a:rPr kumimoji="1" lang="en-US" altLang="ja-JP" sz="1100">
              <a:solidFill>
                <a:schemeClr val="dk1"/>
              </a:solidFill>
              <a:effectLst/>
              <a:latin typeface="+mn-lt"/>
              <a:ea typeface="+mn-ea"/>
              <a:cs typeface="+mn-cs"/>
            </a:rPr>
            <a:t>JR</a:t>
          </a:r>
          <a:r>
            <a:rPr kumimoji="1" lang="ja-JP" altLang="ja-JP" sz="1100">
              <a:solidFill>
                <a:schemeClr val="dk1"/>
              </a:solidFill>
              <a:effectLst/>
              <a:latin typeface="+mn-lt"/>
              <a:ea typeface="+mn-ea"/>
              <a:cs typeface="+mn-cs"/>
            </a:rPr>
            <a:t>遠賀川駅南地区の基幹道路整備事業や、小中学校の大規模改修事業などに伴う新発債の増加が見込まれるため、事業実施の適正化を図り、財政の健全化に努める。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47353</xdr:rowOff>
    </xdr:from>
    <xdr:to>
      <xdr:col>68</xdr:col>
      <xdr:colOff>152400</xdr:colOff>
      <xdr:row>15</xdr:row>
      <xdr:rowOff>6894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447653"/>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168003</xdr:rowOff>
    </xdr:from>
    <xdr:to>
      <xdr:col>68</xdr:col>
      <xdr:colOff>203200</xdr:colOff>
      <xdr:row>14</xdr:row>
      <xdr:rowOff>98153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82930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48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127544</xdr:rowOff>
    </xdr:from>
    <xdr:to>
      <xdr:col>64</xdr:col>
      <xdr:colOff>152400</xdr:colOff>
      <xdr:row>15</xdr:row>
      <xdr:rowOff>57694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5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42471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61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類似団体平均を下回っている要因として、定員管理の適正化により人口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が少ないこと、ごみ処理業務やし尿処理業務及び消防業務を一部事務組合で行っていること、指定管理者制度を導入していることなどがあげられる。今後も職員定数の適正化や手当の見直しなど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43180</xdr:rowOff>
    </xdr:from>
    <xdr:to>
      <xdr:col>24</xdr:col>
      <xdr:colOff>25400</xdr:colOff>
      <xdr:row>34</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724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43180</xdr:rowOff>
    </xdr:from>
    <xdr:to>
      <xdr:col>19</xdr:col>
      <xdr:colOff>187325</xdr:colOff>
      <xdr:row>35</xdr:row>
      <xdr:rowOff>16510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724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73660</xdr:rowOff>
    </xdr:from>
    <xdr:to>
      <xdr:col>15</xdr:col>
      <xdr:colOff>98425</xdr:colOff>
      <xdr:row>35</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029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73660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029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45720</xdr:rowOff>
    </xdr:from>
    <xdr:to>
      <xdr:col>24</xdr:col>
      <xdr:colOff>76200</xdr:colOff>
      <xdr:row>34</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125747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8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163830</xdr:rowOff>
    </xdr:from>
    <xdr:to>
      <xdr:col>20</xdr:col>
      <xdr:colOff>38100</xdr:colOff>
      <xdr:row>34</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104157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9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137160</xdr:rowOff>
    </xdr:from>
    <xdr:to>
      <xdr:col>15</xdr:col>
      <xdr:colOff>149225</xdr:colOff>
      <xdr:row>35</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77487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22860</xdr:rowOff>
    </xdr:from>
    <xdr:to>
      <xdr:col>11</xdr:col>
      <xdr:colOff>60325</xdr:colOff>
      <xdr:row>34</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類似団体平均を下回って</a:t>
          </a:r>
          <a:r>
            <a:rPr kumimoji="1" lang="ja-JP" altLang="en-US" sz="1100">
              <a:solidFill>
                <a:schemeClr val="dk1"/>
              </a:solidFill>
              <a:effectLst/>
              <a:latin typeface="+mn-lt"/>
              <a:ea typeface="+mn-ea"/>
              <a:cs typeface="+mn-cs"/>
            </a:rPr>
            <a:t>おり、経常特定財源（豊かなふるさと遠賀寄附金）の増加や物価高騰対策商品券事業の皆減により、前年度よりも</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ポイント減少した。</a:t>
          </a:r>
          <a:r>
            <a:rPr kumimoji="1" lang="ja-JP" altLang="ja-JP" sz="1100">
              <a:solidFill>
                <a:schemeClr val="dk1"/>
              </a:solidFill>
              <a:effectLst/>
              <a:latin typeface="+mn-lt"/>
              <a:ea typeface="+mn-ea"/>
              <a:cs typeface="+mn-cs"/>
            </a:rPr>
            <a:t>今後も引き続き、指定管理を含めた民間委託の導入などによる管理運営の見直しを図るとともに、委託業務内容の見直しなどにより経常的な物件費の抑制に努める。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72136</xdr:rowOff>
    </xdr:from>
    <xdr:to>
      <xdr:col>82</xdr:col>
      <xdr:colOff>107950</xdr:colOff>
      <xdr:row>15</xdr:row>
      <xdr:rowOff>56134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7243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56134</xdr:rowOff>
    </xdr:from>
    <xdr:to>
      <xdr:col>78</xdr:col>
      <xdr:colOff>69850</xdr:colOff>
      <xdr:row>15</xdr:row>
      <xdr:rowOff>101854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27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101854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2730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16</xdr:row>
      <xdr:rowOff>140716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27300"/>
          <a:ext cx="8890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21336</xdr:rowOff>
    </xdr:from>
    <xdr:to>
      <xdr:col>82</xdr:col>
      <xdr:colOff>158750</xdr:colOff>
      <xdr:row>14</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37863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6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5334</xdr:rowOff>
    </xdr:from>
    <xdr:to>
      <xdr:col>78</xdr:col>
      <xdr:colOff>120650</xdr:colOff>
      <xdr:row>15</xdr:row>
      <xdr:rowOff>106934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117111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4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51054</xdr:rowOff>
    </xdr:from>
    <xdr:to>
      <xdr:col>74</xdr:col>
      <xdr:colOff>31750</xdr:colOff>
      <xdr:row>15</xdr:row>
      <xdr:rowOff>152654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162831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89916</xdr:rowOff>
    </xdr:from>
    <xdr:to>
      <xdr:col>65</xdr:col>
      <xdr:colOff>53975</xdr:colOff>
      <xdr:row>17</xdr:row>
      <xdr:rowOff>20066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4843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類似団体平均を上回っている要因として、社会保障に係る扶助費の増や町独自に子ども医療費の助成措置を行っていることなどがあげられる。令和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施設型・地域型保育給付費などの</a:t>
          </a:r>
          <a:r>
            <a:rPr kumimoji="1" lang="ja-JP" altLang="ja-JP" sz="1100">
              <a:solidFill>
                <a:schemeClr val="dk1"/>
              </a:solidFill>
              <a:effectLst/>
              <a:latin typeface="+mn-lt"/>
              <a:ea typeface="+mn-ea"/>
              <a:cs typeface="+mn-cs"/>
            </a:rPr>
            <a:t>経常的な扶助費が増加したため</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ポイント上昇した。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102507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663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132443</xdr:rowOff>
    </xdr:from>
    <xdr:to>
      <xdr:col>19</xdr:col>
      <xdr:colOff>187325</xdr:colOff>
      <xdr:row>56</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33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132443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47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56</xdr:row>
      <xdr:rowOff>56243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4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23784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81643</xdr:rowOff>
    </xdr:from>
    <xdr:to>
      <xdr:col>15</xdr:col>
      <xdr:colOff>149225</xdr:colOff>
      <xdr:row>57</xdr:row>
      <xdr:rowOff>11793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168020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59162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5443</xdr:rowOff>
    </xdr:from>
    <xdr:to>
      <xdr:col>6</xdr:col>
      <xdr:colOff>171450</xdr:colOff>
      <xdr:row>56</xdr:row>
      <xdr:rowOff>107043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91820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類似団体平均を上回っている要因として、下水道事業会計への出資金の増及び後期高齢者医療特別会計への繰出金の増があげられる。今後は、</a:t>
          </a:r>
          <a:r>
            <a:rPr kumimoji="1" lang="ja-JP" altLang="en-US" sz="1100">
              <a:solidFill>
                <a:sysClr val="windowText" lastClr="000000"/>
              </a:solidFill>
              <a:effectLst/>
              <a:latin typeface="+mn-lt"/>
              <a:ea typeface="+mn-ea"/>
              <a:cs typeface="+mn-cs"/>
            </a:rPr>
            <a:t>一層</a:t>
          </a:r>
          <a:r>
            <a:rPr kumimoji="1" lang="ja-JP" altLang="ja-JP" sz="1100">
              <a:solidFill>
                <a:sysClr val="windowText" lastClr="000000"/>
              </a:solidFill>
              <a:effectLst/>
              <a:latin typeface="+mn-lt"/>
              <a:ea typeface="+mn-ea"/>
              <a:cs typeface="+mn-cs"/>
            </a:rPr>
            <a:t>高齢化</a:t>
          </a:r>
          <a:r>
            <a:rPr kumimoji="1" lang="ja-JP" altLang="en-US" sz="1100">
              <a:solidFill>
                <a:sysClr val="windowText" lastClr="000000"/>
              </a:solidFill>
              <a:effectLst/>
              <a:latin typeface="+mn-lt"/>
              <a:ea typeface="+mn-ea"/>
              <a:cs typeface="+mn-cs"/>
            </a:rPr>
            <a:t>が進み</a:t>
          </a:r>
          <a:r>
            <a:rPr kumimoji="1" lang="ja-JP" altLang="ja-JP" sz="1100">
              <a:solidFill>
                <a:sysClr val="windowText" lastClr="000000"/>
              </a:solidFill>
              <a:effectLst/>
              <a:latin typeface="+mn-lt"/>
              <a:ea typeface="+mn-ea"/>
              <a:cs typeface="+mn-cs"/>
            </a:rPr>
            <a:t>介護給付費や高齢者医療費などの各広域連合への負担金の増が見込まれるため、介護予防の推進などにより、経費の縮減に努めていく。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473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60</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47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60</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076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63500</xdr:rowOff>
    </xdr:from>
    <xdr:to>
      <xdr:col>69</xdr:col>
      <xdr:colOff>92075</xdr:colOff>
      <xdr:row>59</xdr:row>
      <xdr:rowOff>158750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076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146050</xdr:rowOff>
    </xdr:from>
    <xdr:to>
      <xdr:col>74</xdr:col>
      <xdr:colOff>31750</xdr:colOff>
      <xdr:row>60</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60977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っている要因として、ごみ処理業務やし尿処理業務及び消防業務を一部事務組合で、介護保険事業や後期高齢者医療事業を広域連合で行っているため、負担金が大きくなっていることがあげられる。</a:t>
          </a:r>
          <a:r>
            <a:rPr kumimoji="1" lang="ja-JP" altLang="en-US" sz="1100">
              <a:solidFill>
                <a:schemeClr val="dk1"/>
              </a:solidFill>
              <a:effectLst/>
              <a:latin typeface="+mn-lt"/>
              <a:ea typeface="+mn-ea"/>
              <a:cs typeface="+mn-cs"/>
            </a:rPr>
            <a:t>令和４年度以降下がることなく高水準のまま推移しており、</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、引き続き事務事業評価</a:t>
          </a:r>
          <a:r>
            <a:rPr kumimoji="1" lang="ja-JP" altLang="ja-JP" sz="1100">
              <a:solidFill>
                <a:schemeClr val="dk1"/>
              </a:solidFill>
              <a:effectLst/>
              <a:latin typeface="+mn-lt"/>
              <a:ea typeface="+mn-ea"/>
              <a:cs typeface="+mn-cs"/>
            </a:rPr>
            <a:t>に基づき、補助事業・補助金額の見直しを検討し、経常経費の削減に努める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36</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322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36</xdr:row>
      <xdr:rowOff>149860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322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115570</xdr:rowOff>
    </xdr:from>
    <xdr:to>
      <xdr:col>73</xdr:col>
      <xdr:colOff>180975</xdr:colOff>
      <xdr:row>36</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287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115570</xdr:rowOff>
    </xdr:from>
    <xdr:to>
      <xdr:col>69</xdr:col>
      <xdr:colOff>92075</xdr:colOff>
      <xdr:row>36</xdr:row>
      <xdr:rowOff>138430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62877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71137</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64770</xdr:rowOff>
    </xdr:from>
    <xdr:to>
      <xdr:col>69</xdr:col>
      <xdr:colOff>142875</xdr:colOff>
      <xdr:row>36</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151147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87630</xdr:rowOff>
    </xdr:from>
    <xdr:to>
      <xdr:col>65</xdr:col>
      <xdr:colOff>53975</xdr:colOff>
      <xdr:row>37</xdr:row>
      <xdr:rowOff>17780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2557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類似団体平均と比較して低い水準を維持しており、元利償還金の人口１人当たりの決算額も類似団体平均と比較して少ない状況にある。今後も、</a:t>
          </a:r>
          <a:r>
            <a:rPr kumimoji="1" lang="en-US" altLang="ja-JP" sz="1100">
              <a:solidFill>
                <a:schemeClr val="dk1"/>
              </a:solidFill>
              <a:effectLst/>
              <a:latin typeface="+mn-lt"/>
              <a:ea typeface="+mn-ea"/>
              <a:cs typeface="+mn-cs"/>
            </a:rPr>
            <a:t>JR</a:t>
          </a:r>
          <a:r>
            <a:rPr kumimoji="1" lang="ja-JP" altLang="ja-JP" sz="1100">
              <a:solidFill>
                <a:schemeClr val="dk1"/>
              </a:solidFill>
              <a:effectLst/>
              <a:latin typeface="+mn-lt"/>
              <a:ea typeface="+mn-ea"/>
              <a:cs typeface="+mn-cs"/>
            </a:rPr>
            <a:t>遠賀川駅南地区の基幹道路整備事業や小中学校の大規模改修事業等に伴う地方債の借入により、地方債残高が増加することが見込まれるため、事業の必要性を十分精査し、</a:t>
          </a:r>
          <a:r>
            <a:rPr kumimoji="1" lang="ja-JP" altLang="en-US" sz="1100">
              <a:solidFill>
                <a:schemeClr val="dk1"/>
              </a:solidFill>
              <a:effectLst/>
              <a:latin typeface="+mn-lt"/>
              <a:ea typeface="+mn-ea"/>
              <a:cs typeface="+mn-cs"/>
            </a:rPr>
            <a:t>国県の補助金等活用しながら、</a:t>
          </a:r>
          <a:r>
            <a:rPr kumimoji="1" lang="ja-JP" altLang="ja-JP" sz="1100">
              <a:solidFill>
                <a:schemeClr val="dk1"/>
              </a:solidFill>
              <a:effectLst/>
              <a:latin typeface="+mn-lt"/>
              <a:ea typeface="+mn-ea"/>
              <a:cs typeface="+mn-cs"/>
            </a:rPr>
            <a:t>地方債の新規借入の抑制に努めていく必要がある。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122428</xdr:rowOff>
    </xdr:from>
    <xdr:to>
      <xdr:col>24</xdr:col>
      <xdr:colOff>25400</xdr:colOff>
      <xdr:row>76</xdr:row>
      <xdr:rowOff>168148</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26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154432</xdr:rowOff>
    </xdr:from>
    <xdr:to>
      <xdr:col>19</xdr:col>
      <xdr:colOff>187325</xdr:colOff>
      <xdr:row>76</xdr:row>
      <xdr:rowOff>168148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84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117856</xdr:rowOff>
    </xdr:from>
    <xdr:to>
      <xdr:col>15</xdr:col>
      <xdr:colOff>98425</xdr:colOff>
      <xdr:row>76</xdr:row>
      <xdr:rowOff>154432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48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117856</xdr:rowOff>
    </xdr:from>
    <xdr:to>
      <xdr:col>11</xdr:col>
      <xdr:colOff>9525</xdr:colOff>
      <xdr:row>76</xdr:row>
      <xdr:rowOff>131572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480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71628</xdr:rowOff>
    </xdr:from>
    <xdr:to>
      <xdr:col>24</xdr:col>
      <xdr:colOff>76200</xdr:colOff>
      <xdr:row>77</xdr:row>
      <xdr:rowOff>1778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88155</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103632</xdr:rowOff>
    </xdr:from>
    <xdr:to>
      <xdr:col>15</xdr:col>
      <xdr:colOff>149225</xdr:colOff>
      <xdr:row>77</xdr:row>
      <xdr:rowOff>33782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43959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67056</xdr:rowOff>
    </xdr:from>
    <xdr:to>
      <xdr:col>11</xdr:col>
      <xdr:colOff>60325</xdr:colOff>
      <xdr:row>76</xdr:row>
      <xdr:rowOff>168656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7383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80772</xdr:rowOff>
    </xdr:from>
    <xdr:to>
      <xdr:col>6</xdr:col>
      <xdr:colOff>171450</xdr:colOff>
      <xdr:row>77</xdr:row>
      <xdr:rowOff>10922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21099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ごみ処理業務やし尿処理業務及び消防業務を一部事務組合で、介護保険事業や後期高齢者医療事業を広域連合で行っているため、補助費等に係る経常収支比率が高</a:t>
          </a:r>
          <a:r>
            <a:rPr kumimoji="1" lang="ja-JP" altLang="en-US" sz="1100">
              <a:solidFill>
                <a:sysClr val="windowText" lastClr="000000"/>
              </a:solidFill>
              <a:effectLst/>
              <a:latin typeface="+mn-lt"/>
              <a:ea typeface="+mn-ea"/>
              <a:cs typeface="+mn-cs"/>
            </a:rPr>
            <a:t>く、過去、</a:t>
          </a:r>
          <a:r>
            <a:rPr kumimoji="1" lang="ja-JP" altLang="ja-JP" sz="1100">
              <a:solidFill>
                <a:sysClr val="windowText" lastClr="000000"/>
              </a:solidFill>
              <a:effectLst/>
              <a:latin typeface="+mn-lt"/>
              <a:ea typeface="+mn-ea"/>
              <a:cs typeface="+mn-cs"/>
            </a:rPr>
            <a:t>類似団体平均を上回っている</a:t>
          </a:r>
          <a:r>
            <a:rPr kumimoji="1" lang="ja-JP" altLang="en-US" sz="1100">
              <a:solidFill>
                <a:sysClr val="windowText" lastClr="000000"/>
              </a:solidFill>
              <a:effectLst/>
              <a:latin typeface="+mn-lt"/>
              <a:ea typeface="+mn-ea"/>
              <a:cs typeface="+mn-cs"/>
            </a:rPr>
            <a:t>状況で推移していたが、事務事業評価に基づき事業の精査などを行い、経常</a:t>
          </a:r>
          <a:r>
            <a:rPr kumimoji="1" lang="ja-JP" altLang="ja-JP" sz="1100">
              <a:solidFill>
                <a:sysClr val="windowText" lastClr="000000"/>
              </a:solidFill>
              <a:effectLst/>
              <a:latin typeface="+mn-lt"/>
              <a:ea typeface="+mn-ea"/>
              <a:cs typeface="+mn-cs"/>
            </a:rPr>
            <a:t>経費の縮減に努め</a:t>
          </a:r>
          <a:r>
            <a:rPr kumimoji="1" lang="ja-JP" altLang="en-US" sz="1100">
              <a:solidFill>
                <a:sysClr val="windowText" lastClr="000000"/>
              </a:solidFill>
              <a:effectLst/>
              <a:latin typeface="+mn-lt"/>
              <a:ea typeface="+mn-ea"/>
              <a:cs typeface="+mn-cs"/>
            </a:rPr>
            <a:t>、類似団体平均より下回ることとなった。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28702</xdr:rowOff>
    </xdr:from>
    <xdr:to>
      <xdr:col>82</xdr:col>
      <xdr:colOff>107950</xdr:colOff>
      <xdr:row>77</xdr:row>
      <xdr:rowOff>83565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30352"/>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28702</xdr:rowOff>
    </xdr:from>
    <xdr:to>
      <xdr:col>78</xdr:col>
      <xdr:colOff>69850</xdr:colOff>
      <xdr:row>78</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23035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30987</xdr:rowOff>
    </xdr:from>
    <xdr:to>
      <xdr:col>73</xdr:col>
      <xdr:colOff>180975</xdr:colOff>
      <xdr:row>78</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61187"/>
          <a:ext cx="889000" cy="3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30987</xdr:rowOff>
    </xdr:from>
    <xdr:to>
      <xdr:col>69</xdr:col>
      <xdr:colOff>92075</xdr:colOff>
      <xdr:row>78</xdr:row>
      <xdr:rowOff>94996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61187"/>
          <a:ext cx="889000" cy="4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49292</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07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149352</xdr:rowOff>
    </xdr:from>
    <xdr:to>
      <xdr:col>78</xdr:col>
      <xdr:colOff>120650</xdr:colOff>
      <xdr:row>77</xdr:row>
      <xdr:rowOff>79502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89679</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151637</xdr:rowOff>
    </xdr:from>
    <xdr:to>
      <xdr:col>69</xdr:col>
      <xdr:colOff>142875</xdr:colOff>
      <xdr:row>76</xdr:row>
      <xdr:rowOff>81787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44196</xdr:rowOff>
    </xdr:from>
    <xdr:to>
      <xdr:col>65</xdr:col>
      <xdr:colOff>53975</xdr:colOff>
      <xdr:row>78</xdr:row>
      <xdr:rowOff>145796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130573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541</xdr:rowOff>
    </xdr:from>
    <xdr:to>
      <xdr:col>29</xdr:col>
      <xdr:colOff>127000</xdr:colOff>
      <xdr:row>20</xdr:row>
      <xdr:rowOff>55884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77166"/>
          <a:ext cx="647700" cy="55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55884</xdr:rowOff>
    </xdr:from>
    <xdr:to>
      <xdr:col>26</xdr:col>
      <xdr:colOff>50800</xdr:colOff>
      <xdr:row>20</xdr:row>
      <xdr:rowOff>64516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532509"/>
          <a:ext cx="698500" cy="8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53706</xdr:rowOff>
    </xdr:from>
    <xdr:to>
      <xdr:col>22</xdr:col>
      <xdr:colOff>114300</xdr:colOff>
      <xdr:row>20</xdr:row>
      <xdr:rowOff>64516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530331"/>
          <a:ext cx="698500" cy="10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53706</xdr:rowOff>
    </xdr:from>
    <xdr:to>
      <xdr:col>18</xdr:col>
      <xdr:colOff>177800</xdr:colOff>
      <xdr:row>20</xdr:row>
      <xdr:rowOff>74389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530331"/>
          <a:ext cx="698500" cy="20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121191</xdr:rowOff>
    </xdr:from>
    <xdr:to>
      <xdr:col>29</xdr:col>
      <xdr:colOff>177800</xdr:colOff>
      <xdr:row>20</xdr:row>
      <xdr:rowOff>51341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426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29768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3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5084</xdr:rowOff>
    </xdr:from>
    <xdr:to>
      <xdr:col>26</xdr:col>
      <xdr:colOff>101600</xdr:colOff>
      <xdr:row>20</xdr:row>
      <xdr:rowOff>106684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81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91461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68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13716</xdr:rowOff>
    </xdr:from>
    <xdr:to>
      <xdr:col>22</xdr:col>
      <xdr:colOff>165100</xdr:colOff>
      <xdr:row>20</xdr:row>
      <xdr:rowOff>115316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90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100093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76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2906</xdr:rowOff>
    </xdr:from>
    <xdr:to>
      <xdr:col>19</xdr:col>
      <xdr:colOff>38100</xdr:colOff>
      <xdr:row>20</xdr:row>
      <xdr:rowOff>104506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79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89283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65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23589</xdr:rowOff>
    </xdr:from>
    <xdr:to>
      <xdr:col>15</xdr:col>
      <xdr:colOff>101600</xdr:colOff>
      <xdr:row>20</xdr:row>
      <xdr:rowOff>125189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00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109966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8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243224</xdr:rowOff>
    </xdr:from>
    <xdr:to>
      <xdr:col>29</xdr:col>
      <xdr:colOff>127000</xdr:colOff>
      <xdr:row>35</xdr:row>
      <xdr:rowOff>245034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53574"/>
          <a:ext cx="647700" cy="1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243224</xdr:rowOff>
    </xdr:from>
    <xdr:to>
      <xdr:col>26</xdr:col>
      <xdr:colOff>50800</xdr:colOff>
      <xdr:row>35</xdr:row>
      <xdr:rowOff>284087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53574"/>
          <a:ext cx="698500" cy="408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284087</xdr:rowOff>
    </xdr:from>
    <xdr:to>
      <xdr:col>22</xdr:col>
      <xdr:colOff>114300</xdr:colOff>
      <xdr:row>35</xdr:row>
      <xdr:rowOff>298050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94437"/>
          <a:ext cx="698500" cy="13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298050</xdr:rowOff>
    </xdr:from>
    <xdr:to>
      <xdr:col>18</xdr:col>
      <xdr:colOff>177800</xdr:colOff>
      <xdr:row>35</xdr:row>
      <xdr:rowOff>318033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08400"/>
          <a:ext cx="698500" cy="19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194234</xdr:rowOff>
    </xdr:from>
    <xdr:to>
      <xdr:col>29</xdr:col>
      <xdr:colOff>177800</xdr:colOff>
      <xdr:row>35</xdr:row>
      <xdr:rowOff>295834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04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166311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7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192424</xdr:rowOff>
    </xdr:from>
    <xdr:to>
      <xdr:col>26</xdr:col>
      <xdr:colOff>101600</xdr:colOff>
      <xdr:row>35</xdr:row>
      <xdr:rowOff>294024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02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278801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89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233287</xdr:rowOff>
    </xdr:from>
    <xdr:to>
      <xdr:col>22</xdr:col>
      <xdr:colOff>165100</xdr:colOff>
      <xdr:row>35</xdr:row>
      <xdr:rowOff>334887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3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319664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3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247250</xdr:rowOff>
    </xdr:from>
    <xdr:to>
      <xdr:col>19</xdr:col>
      <xdr:colOff>38100</xdr:colOff>
      <xdr:row>36</xdr:row>
      <xdr:rowOff>5950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7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333627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4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267233</xdr:rowOff>
    </xdr:from>
    <xdr:to>
      <xdr:col>15</xdr:col>
      <xdr:colOff>101600</xdr:colOff>
      <xdr:row>36</xdr:row>
      <xdr:rowOff>25933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77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10710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63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56541</xdr:rowOff>
    </xdr:from>
    <xdr:to>
      <xdr:col>24</xdr:col>
      <xdr:colOff>63500</xdr:colOff>
      <xdr:row>39</xdr:row>
      <xdr:rowOff>96076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43091"/>
          <a:ext cx="838200" cy="3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79286</xdr:rowOff>
    </xdr:from>
    <xdr:to>
      <xdr:col>19</xdr:col>
      <xdr:colOff>177800</xdr:colOff>
      <xdr:row>39</xdr:row>
      <xdr:rowOff>96076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765836"/>
          <a:ext cx="889000" cy="1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79286</xdr:rowOff>
    </xdr:from>
    <xdr:to>
      <xdr:col>15</xdr:col>
      <xdr:colOff>50800</xdr:colOff>
      <xdr:row>39</xdr:row>
      <xdr:rowOff>109728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765836"/>
          <a:ext cx="889000" cy="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109728</xdr:rowOff>
    </xdr:from>
    <xdr:to>
      <xdr:col>10</xdr:col>
      <xdr:colOff>114300</xdr:colOff>
      <xdr:row>39</xdr:row>
      <xdr:rowOff>113081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96278"/>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5741</xdr:rowOff>
    </xdr:from>
    <xdr:to>
      <xdr:col>24</xdr:col>
      <xdr:colOff>114300</xdr:colOff>
      <xdr:row>39</xdr:row>
      <xdr:rowOff>107341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9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92118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60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45276</xdr:rowOff>
    </xdr:from>
    <xdr:to>
      <xdr:col>20</xdr:col>
      <xdr:colOff>38100</xdr:colOff>
      <xdr:row>39</xdr:row>
      <xdr:rowOff>146876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3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138003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82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28486</xdr:rowOff>
    </xdr:from>
    <xdr:to>
      <xdr:col>15</xdr:col>
      <xdr:colOff>101600</xdr:colOff>
      <xdr:row>39</xdr:row>
      <xdr:rowOff>130086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121213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0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58928</xdr:rowOff>
    </xdr:from>
    <xdr:to>
      <xdr:col>10</xdr:col>
      <xdr:colOff>165100</xdr:colOff>
      <xdr:row>39</xdr:row>
      <xdr:rowOff>160528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4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151655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38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62281</xdr:rowOff>
    </xdr:from>
    <xdr:to>
      <xdr:col>6</xdr:col>
      <xdr:colOff>38100</xdr:colOff>
      <xdr:row>39</xdr:row>
      <xdr:rowOff>163881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4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155008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4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88294</xdr:rowOff>
    </xdr:from>
    <xdr:to>
      <xdr:col>24</xdr:col>
      <xdr:colOff>63500</xdr:colOff>
      <xdr:row>58</xdr:row>
      <xdr:rowOff>89336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2394"/>
          <a:ext cx="8382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88294</xdr:rowOff>
    </xdr:from>
    <xdr:to>
      <xdr:col>19</xdr:col>
      <xdr:colOff>177800</xdr:colOff>
      <xdr:row>58</xdr:row>
      <xdr:rowOff>101976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2394"/>
          <a:ext cx="889000" cy="1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101976</xdr:rowOff>
    </xdr:from>
    <xdr:to>
      <xdr:col>15</xdr:col>
      <xdr:colOff>50800</xdr:colOff>
      <xdr:row>58</xdr:row>
      <xdr:rowOff>116219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6076"/>
          <a:ext cx="889000" cy="1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116219</xdr:rowOff>
    </xdr:from>
    <xdr:to>
      <xdr:col>10</xdr:col>
      <xdr:colOff>114300</xdr:colOff>
      <xdr:row>58</xdr:row>
      <xdr:rowOff>125209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319"/>
          <a:ext cx="889000" cy="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38536</xdr:rowOff>
    </xdr:from>
    <xdr:to>
      <xdr:col>24</xdr:col>
      <xdr:colOff>114300</xdr:colOff>
      <xdr:row>58</xdr:row>
      <xdr:rowOff>140136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37494</xdr:rowOff>
    </xdr:from>
    <xdr:to>
      <xdr:col>20</xdr:col>
      <xdr:colOff>38100</xdr:colOff>
      <xdr:row>58</xdr:row>
      <xdr:rowOff>139094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155621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5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51176</xdr:rowOff>
    </xdr:from>
    <xdr:to>
      <xdr:col>15</xdr:col>
      <xdr:colOff>101600</xdr:colOff>
      <xdr:row>58</xdr:row>
      <xdr:rowOff>152776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143903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65419</xdr:rowOff>
    </xdr:from>
    <xdr:to>
      <xdr:col>10</xdr:col>
      <xdr:colOff>165100</xdr:colOff>
      <xdr:row>58</xdr:row>
      <xdr:rowOff>167019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158146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74409</xdr:rowOff>
    </xdr:from>
    <xdr:to>
      <xdr:col>6</xdr:col>
      <xdr:colOff>38100</xdr:colOff>
      <xdr:row>59</xdr:row>
      <xdr:rowOff>4559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167136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109068</xdr:rowOff>
    </xdr:from>
    <xdr:to>
      <xdr:col>24</xdr:col>
      <xdr:colOff>63500</xdr:colOff>
      <xdr:row>78</xdr:row>
      <xdr:rowOff>109525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82168"/>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106896</xdr:rowOff>
    </xdr:from>
    <xdr:to>
      <xdr:col>19</xdr:col>
      <xdr:colOff>177800</xdr:colOff>
      <xdr:row>78</xdr:row>
      <xdr:rowOff>109525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79996"/>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106896</xdr:rowOff>
    </xdr:from>
    <xdr:to>
      <xdr:col>15</xdr:col>
      <xdr:colOff>50800</xdr:colOff>
      <xdr:row>78</xdr:row>
      <xdr:rowOff>116863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79996"/>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109251</xdr:rowOff>
    </xdr:from>
    <xdr:to>
      <xdr:col>10</xdr:col>
      <xdr:colOff>114300</xdr:colOff>
      <xdr:row>78</xdr:row>
      <xdr:rowOff>116863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82351"/>
          <a:ext cx="889000" cy="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58268</xdr:rowOff>
    </xdr:from>
    <xdr:to>
      <xdr:col>24</xdr:col>
      <xdr:colOff>114300</xdr:colOff>
      <xdr:row>78</xdr:row>
      <xdr:rowOff>159868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3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144645</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58725</xdr:rowOff>
    </xdr:from>
    <xdr:to>
      <xdr:col>20</xdr:col>
      <xdr:colOff>38100</xdr:colOff>
      <xdr:row>78</xdr:row>
      <xdr:rowOff>160325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151452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56096</xdr:rowOff>
    </xdr:from>
    <xdr:to>
      <xdr:col>15</xdr:col>
      <xdr:colOff>101600</xdr:colOff>
      <xdr:row>78</xdr:row>
      <xdr:rowOff>157696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148823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66063</xdr:rowOff>
    </xdr:from>
    <xdr:to>
      <xdr:col>10</xdr:col>
      <xdr:colOff>165100</xdr:colOff>
      <xdr:row>78</xdr:row>
      <xdr:rowOff>167663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158790</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31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58451</xdr:rowOff>
    </xdr:from>
    <xdr:to>
      <xdr:col>6</xdr:col>
      <xdr:colOff>38100</xdr:colOff>
      <xdr:row>78</xdr:row>
      <xdr:rowOff>160051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151178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134398</xdr:rowOff>
    </xdr:from>
    <xdr:to>
      <xdr:col>24</xdr:col>
      <xdr:colOff>63500</xdr:colOff>
      <xdr:row>94</xdr:row>
      <xdr:rowOff>89309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79248"/>
          <a:ext cx="838200" cy="12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89309</xdr:rowOff>
    </xdr:from>
    <xdr:to>
      <xdr:col>19</xdr:col>
      <xdr:colOff>177800</xdr:colOff>
      <xdr:row>95</xdr:row>
      <xdr:rowOff>55750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05609"/>
          <a:ext cx="889000" cy="13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64697</xdr:rowOff>
    </xdr:from>
    <xdr:to>
      <xdr:col>15</xdr:col>
      <xdr:colOff>50800</xdr:colOff>
      <xdr:row>95</xdr:row>
      <xdr:rowOff>55750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80997"/>
          <a:ext cx="889000" cy="16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64697</xdr:rowOff>
    </xdr:from>
    <xdr:to>
      <xdr:col>10</xdr:col>
      <xdr:colOff>114300</xdr:colOff>
      <xdr:row>95</xdr:row>
      <xdr:rowOff>161548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80997"/>
          <a:ext cx="889000" cy="26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83598</xdr:rowOff>
    </xdr:from>
    <xdr:to>
      <xdr:col>24</xdr:col>
      <xdr:colOff>114300</xdr:colOff>
      <xdr:row>94</xdr:row>
      <xdr:rowOff>13748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2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106475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7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38509</xdr:rowOff>
    </xdr:from>
    <xdr:to>
      <xdr:col>20</xdr:col>
      <xdr:colOff>38100</xdr:colOff>
      <xdr:row>94</xdr:row>
      <xdr:rowOff>140109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5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156636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3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4950</xdr:rowOff>
    </xdr:from>
    <xdr:to>
      <xdr:col>15</xdr:col>
      <xdr:colOff>101600</xdr:colOff>
      <xdr:row>95</xdr:row>
      <xdr:rowOff>106550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123077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6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13897</xdr:rowOff>
    </xdr:from>
    <xdr:to>
      <xdr:col>10</xdr:col>
      <xdr:colOff>165100</xdr:colOff>
      <xdr:row>94</xdr:row>
      <xdr:rowOff>115497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3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132024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0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110748</xdr:rowOff>
    </xdr:from>
    <xdr:to>
      <xdr:col>6</xdr:col>
      <xdr:colOff>38100</xdr:colOff>
      <xdr:row>96</xdr:row>
      <xdr:rowOff>40898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9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57425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7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136545</xdr:rowOff>
    </xdr:from>
    <xdr:to>
      <xdr:col>55</xdr:col>
      <xdr:colOff>0</xdr:colOff>
      <xdr:row>37</xdr:row>
      <xdr:rowOff>159546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80195"/>
          <a:ext cx="838200" cy="2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100400</xdr:rowOff>
    </xdr:from>
    <xdr:to>
      <xdr:col>50</xdr:col>
      <xdr:colOff>114300</xdr:colOff>
      <xdr:row>37</xdr:row>
      <xdr:rowOff>159546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44050"/>
          <a:ext cx="889000" cy="5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100400</xdr:rowOff>
    </xdr:from>
    <xdr:to>
      <xdr:col>45</xdr:col>
      <xdr:colOff>177800</xdr:colOff>
      <xdr:row>37</xdr:row>
      <xdr:rowOff>146627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44050"/>
          <a:ext cx="889000" cy="4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78816</xdr:rowOff>
    </xdr:from>
    <xdr:to>
      <xdr:col>41</xdr:col>
      <xdr:colOff>50800</xdr:colOff>
      <xdr:row>37</xdr:row>
      <xdr:rowOff>146627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79566"/>
          <a:ext cx="889000" cy="41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85745</xdr:rowOff>
    </xdr:from>
    <xdr:to>
      <xdr:col>55</xdr:col>
      <xdr:colOff>50800</xdr:colOff>
      <xdr:row>38</xdr:row>
      <xdr:rowOff>15895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2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672</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108746</xdr:rowOff>
    </xdr:from>
    <xdr:to>
      <xdr:col>50</xdr:col>
      <xdr:colOff>165100</xdr:colOff>
      <xdr:row>38</xdr:row>
      <xdr:rowOff>38897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23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30023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4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49600</xdr:rowOff>
    </xdr:from>
    <xdr:to>
      <xdr:col>46</xdr:col>
      <xdr:colOff>38100</xdr:colOff>
      <xdr:row>37</xdr:row>
      <xdr:rowOff>151200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142327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8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95827</xdr:rowOff>
    </xdr:from>
    <xdr:to>
      <xdr:col>41</xdr:col>
      <xdr:colOff>101600</xdr:colOff>
      <xdr:row>38</xdr:row>
      <xdr:rowOff>25977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17104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28016</xdr:rowOff>
    </xdr:from>
    <xdr:to>
      <xdr:col>36</xdr:col>
      <xdr:colOff>165100</xdr:colOff>
      <xdr:row>35</xdr:row>
      <xdr:rowOff>129616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2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120743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2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115725</xdr:rowOff>
    </xdr:from>
    <xdr:to>
      <xdr:col>55</xdr:col>
      <xdr:colOff>0</xdr:colOff>
      <xdr:row>57</xdr:row>
      <xdr:rowOff>148163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88375"/>
          <a:ext cx="838200" cy="3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150714</xdr:rowOff>
    </xdr:from>
    <xdr:to>
      <xdr:col>50</xdr:col>
      <xdr:colOff>114300</xdr:colOff>
      <xdr:row>57</xdr:row>
      <xdr:rowOff>148163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751914"/>
          <a:ext cx="889000" cy="16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84465</xdr:rowOff>
    </xdr:from>
    <xdr:to>
      <xdr:col>45</xdr:col>
      <xdr:colOff>177800</xdr:colOff>
      <xdr:row>56</xdr:row>
      <xdr:rowOff>150714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685665"/>
          <a:ext cx="889000" cy="6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84465</xdr:rowOff>
    </xdr:from>
    <xdr:to>
      <xdr:col>41</xdr:col>
      <xdr:colOff>50800</xdr:colOff>
      <xdr:row>57</xdr:row>
      <xdr:rowOff>88576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685665"/>
          <a:ext cx="889000" cy="17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64925</xdr:rowOff>
    </xdr:from>
    <xdr:to>
      <xdr:col>55</xdr:col>
      <xdr:colOff>50800</xdr:colOff>
      <xdr:row>57</xdr:row>
      <xdr:rowOff>166525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3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43352</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1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97363</xdr:rowOff>
    </xdr:from>
    <xdr:to>
      <xdr:col>50</xdr:col>
      <xdr:colOff>165100</xdr:colOff>
      <xdr:row>58</xdr:row>
      <xdr:rowOff>27513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7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18640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6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99914</xdr:rowOff>
    </xdr:from>
    <xdr:to>
      <xdr:col>46</xdr:col>
      <xdr:colOff>38100</xdr:colOff>
      <xdr:row>57</xdr:row>
      <xdr:rowOff>30064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0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46591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7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33665</xdr:rowOff>
    </xdr:from>
    <xdr:to>
      <xdr:col>41</xdr:col>
      <xdr:colOff>101600</xdr:colOff>
      <xdr:row>56</xdr:row>
      <xdr:rowOff>135265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151792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41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37776</xdr:rowOff>
    </xdr:from>
    <xdr:to>
      <xdr:col>36</xdr:col>
      <xdr:colOff>165100</xdr:colOff>
      <xdr:row>57</xdr:row>
      <xdr:rowOff>139376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130503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88765</xdr:rowOff>
    </xdr:from>
    <xdr:to>
      <xdr:col>55</xdr:col>
      <xdr:colOff>0</xdr:colOff>
      <xdr:row>78</xdr:row>
      <xdr:rowOff>139254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90415"/>
          <a:ext cx="838200" cy="22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33837</xdr:rowOff>
    </xdr:from>
    <xdr:to>
      <xdr:col>50</xdr:col>
      <xdr:colOff>114300</xdr:colOff>
      <xdr:row>78</xdr:row>
      <xdr:rowOff>139254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064037"/>
          <a:ext cx="889000" cy="44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110255</xdr:rowOff>
    </xdr:from>
    <xdr:to>
      <xdr:col>45</xdr:col>
      <xdr:colOff>177800</xdr:colOff>
      <xdr:row>76</xdr:row>
      <xdr:rowOff>33837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969005"/>
          <a:ext cx="889000" cy="9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110255</xdr:rowOff>
    </xdr:from>
    <xdr:to>
      <xdr:col>41</xdr:col>
      <xdr:colOff>50800</xdr:colOff>
      <xdr:row>77</xdr:row>
      <xdr:rowOff>140680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969005"/>
          <a:ext cx="889000" cy="37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37965</xdr:rowOff>
    </xdr:from>
    <xdr:to>
      <xdr:col>55</xdr:col>
      <xdr:colOff>50800</xdr:colOff>
      <xdr:row>77</xdr:row>
      <xdr:rowOff>139565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3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60842</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9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88454</xdr:rowOff>
    </xdr:from>
    <xdr:to>
      <xdr:col>50</xdr:col>
      <xdr:colOff>165100</xdr:colOff>
      <xdr:row>79</xdr:row>
      <xdr:rowOff>18604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9731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154487</xdr:rowOff>
    </xdr:from>
    <xdr:to>
      <xdr:col>46</xdr:col>
      <xdr:colOff>38100</xdr:colOff>
      <xdr:row>76</xdr:row>
      <xdr:rowOff>84637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0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101164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78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59455</xdr:rowOff>
    </xdr:from>
    <xdr:to>
      <xdr:col>41</xdr:col>
      <xdr:colOff>101600</xdr:colOff>
      <xdr:row>75</xdr:row>
      <xdr:rowOff>161054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9182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6132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89880</xdr:rowOff>
    </xdr:from>
    <xdr:to>
      <xdr:col>36</xdr:col>
      <xdr:colOff>165100</xdr:colOff>
      <xdr:row>78</xdr:row>
      <xdr:rowOff>20030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11157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38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92683</xdr:rowOff>
    </xdr:from>
    <xdr:to>
      <xdr:col>55</xdr:col>
      <xdr:colOff>0</xdr:colOff>
      <xdr:row>97</xdr:row>
      <xdr:rowOff>146958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723333"/>
          <a:ext cx="838200" cy="5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92683</xdr:rowOff>
    </xdr:from>
    <xdr:to>
      <xdr:col>50</xdr:col>
      <xdr:colOff>114300</xdr:colOff>
      <xdr:row>97</xdr:row>
      <xdr:rowOff>135317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23333"/>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111725</xdr:rowOff>
    </xdr:from>
    <xdr:to>
      <xdr:col>45</xdr:col>
      <xdr:colOff>177800</xdr:colOff>
      <xdr:row>97</xdr:row>
      <xdr:rowOff>135317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742375"/>
          <a:ext cx="88900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98535</xdr:rowOff>
    </xdr:from>
    <xdr:to>
      <xdr:col>41</xdr:col>
      <xdr:colOff>50800</xdr:colOff>
      <xdr:row>97</xdr:row>
      <xdr:rowOff>111725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29185"/>
          <a:ext cx="8890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96158</xdr:rowOff>
    </xdr:from>
    <xdr:to>
      <xdr:col>55</xdr:col>
      <xdr:colOff>50800</xdr:colOff>
      <xdr:row>98</xdr:row>
      <xdr:rowOff>26308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11085</xdr:rowOff>
    </xdr:from>
    <xdr:ext cx="469744"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4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41883</xdr:rowOff>
    </xdr:from>
    <xdr:to>
      <xdr:col>50</xdr:col>
      <xdr:colOff>165100</xdr:colOff>
      <xdr:row>97</xdr:row>
      <xdr:rowOff>143483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7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134610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6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84517</xdr:rowOff>
    </xdr:from>
    <xdr:to>
      <xdr:col>46</xdr:col>
      <xdr:colOff>38100</xdr:colOff>
      <xdr:row>98</xdr:row>
      <xdr:rowOff>14667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1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5794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0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60925</xdr:rowOff>
    </xdr:from>
    <xdr:to>
      <xdr:col>41</xdr:col>
      <xdr:colOff>101600</xdr:colOff>
      <xdr:row>97</xdr:row>
      <xdr:rowOff>162525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9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153652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8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47735</xdr:rowOff>
    </xdr:from>
    <xdr:to>
      <xdr:col>36</xdr:col>
      <xdr:colOff>165100</xdr:colOff>
      <xdr:row>97</xdr:row>
      <xdr:rowOff>149335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7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140462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7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169839</xdr:rowOff>
    </xdr:from>
    <xdr:to>
      <xdr:col>85</xdr:col>
      <xdr:colOff>127000</xdr:colOff>
      <xdr:row>77</xdr:row>
      <xdr:rowOff>7679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00039"/>
          <a:ext cx="8382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169839</xdr:rowOff>
    </xdr:from>
    <xdr:to>
      <xdr:col>81</xdr:col>
      <xdr:colOff>50800</xdr:colOff>
      <xdr:row>77</xdr:row>
      <xdr:rowOff>9013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00039"/>
          <a:ext cx="889000" cy="1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9013</xdr:rowOff>
    </xdr:from>
    <xdr:to>
      <xdr:col>76</xdr:col>
      <xdr:colOff>114300</xdr:colOff>
      <xdr:row>77</xdr:row>
      <xdr:rowOff>19428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10663"/>
          <a:ext cx="889000" cy="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19428</xdr:rowOff>
    </xdr:from>
    <xdr:to>
      <xdr:col>71</xdr:col>
      <xdr:colOff>177800</xdr:colOff>
      <xdr:row>77</xdr:row>
      <xdr:rowOff>40506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21078"/>
          <a:ext cx="889000" cy="2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128329</xdr:rowOff>
    </xdr:from>
    <xdr:to>
      <xdr:col>85</xdr:col>
      <xdr:colOff>177800</xdr:colOff>
      <xdr:row>77</xdr:row>
      <xdr:rowOff>58479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5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106756</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119039</xdr:rowOff>
    </xdr:from>
    <xdr:to>
      <xdr:col>81</xdr:col>
      <xdr:colOff>101600</xdr:colOff>
      <xdr:row>77</xdr:row>
      <xdr:rowOff>49189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4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40316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4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129663</xdr:rowOff>
    </xdr:from>
    <xdr:to>
      <xdr:col>76</xdr:col>
      <xdr:colOff>165100</xdr:colOff>
      <xdr:row>77</xdr:row>
      <xdr:rowOff>59813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5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50940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5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140078</xdr:rowOff>
    </xdr:from>
    <xdr:to>
      <xdr:col>72</xdr:col>
      <xdr:colOff>38100</xdr:colOff>
      <xdr:row>77</xdr:row>
      <xdr:rowOff>70228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7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61355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6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161156</xdr:rowOff>
    </xdr:from>
    <xdr:to>
      <xdr:col>67</xdr:col>
      <xdr:colOff>101600</xdr:colOff>
      <xdr:row>77</xdr:row>
      <xdr:rowOff>91306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82433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164404</xdr:rowOff>
    </xdr:from>
    <xdr:to>
      <xdr:col>85</xdr:col>
      <xdr:colOff>127000</xdr:colOff>
      <xdr:row>97</xdr:row>
      <xdr:rowOff>30688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23604"/>
          <a:ext cx="838200" cy="3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164404</xdr:rowOff>
    </xdr:from>
    <xdr:to>
      <xdr:col>81</xdr:col>
      <xdr:colOff>50800</xdr:colOff>
      <xdr:row>97</xdr:row>
      <xdr:rowOff>168314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23604"/>
          <a:ext cx="889000" cy="17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168314</xdr:rowOff>
    </xdr:from>
    <xdr:to>
      <xdr:col>76</xdr:col>
      <xdr:colOff>114300</xdr:colOff>
      <xdr:row>98</xdr:row>
      <xdr:rowOff>78305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798964"/>
          <a:ext cx="889000" cy="8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13413</xdr:rowOff>
    </xdr:from>
    <xdr:to>
      <xdr:col>71</xdr:col>
      <xdr:colOff>177800</xdr:colOff>
      <xdr:row>98</xdr:row>
      <xdr:rowOff>78305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815513"/>
          <a:ext cx="889000" cy="6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151338</xdr:rowOff>
    </xdr:from>
    <xdr:to>
      <xdr:col>85</xdr:col>
      <xdr:colOff>177800</xdr:colOff>
      <xdr:row>97</xdr:row>
      <xdr:rowOff>81488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1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129765</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8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113604</xdr:rowOff>
    </xdr:from>
    <xdr:to>
      <xdr:col>81</xdr:col>
      <xdr:colOff>101600</xdr:colOff>
      <xdr:row>97</xdr:row>
      <xdr:rowOff>43754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7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60281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34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117514</xdr:rowOff>
    </xdr:from>
    <xdr:to>
      <xdr:col>76</xdr:col>
      <xdr:colOff>165100</xdr:colOff>
      <xdr:row>98</xdr:row>
      <xdr:rowOff>47664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4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38791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4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27505</xdr:rowOff>
    </xdr:from>
    <xdr:to>
      <xdr:col>72</xdr:col>
      <xdr:colOff>38100</xdr:colOff>
      <xdr:row>98</xdr:row>
      <xdr:rowOff>129105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120232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2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134063</xdr:rowOff>
    </xdr:from>
    <xdr:to>
      <xdr:col>67</xdr:col>
      <xdr:colOff>101600</xdr:colOff>
      <xdr:row>98</xdr:row>
      <xdr:rowOff>64213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6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55340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85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35834</xdr:rowOff>
    </xdr:from>
    <xdr:to>
      <xdr:col>116</xdr:col>
      <xdr:colOff>63500</xdr:colOff>
      <xdr:row>39</xdr:row>
      <xdr:rowOff>48440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22384"/>
          <a:ext cx="838200" cy="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34756</xdr:rowOff>
    </xdr:from>
    <xdr:to>
      <xdr:col>111</xdr:col>
      <xdr:colOff>177800</xdr:colOff>
      <xdr:row>39</xdr:row>
      <xdr:rowOff>48440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21306"/>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34756</xdr:rowOff>
    </xdr:from>
    <xdr:to>
      <xdr:col>107</xdr:col>
      <xdr:colOff>50800</xdr:colOff>
      <xdr:row>39</xdr:row>
      <xdr:rowOff>55526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21306"/>
          <a:ext cx="889000" cy="2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40177</xdr:rowOff>
    </xdr:from>
    <xdr:to>
      <xdr:col>102</xdr:col>
      <xdr:colOff>114300</xdr:colOff>
      <xdr:row>39</xdr:row>
      <xdr:rowOff>55526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26727"/>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156484</xdr:rowOff>
    </xdr:from>
    <xdr:to>
      <xdr:col>116</xdr:col>
      <xdr:colOff>114300</xdr:colOff>
      <xdr:row>39</xdr:row>
      <xdr:rowOff>86634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169090</xdr:rowOff>
    </xdr:from>
    <xdr:to>
      <xdr:col>112</xdr:col>
      <xdr:colOff>38100</xdr:colOff>
      <xdr:row>39</xdr:row>
      <xdr:rowOff>99240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90367</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7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155406</xdr:rowOff>
    </xdr:from>
    <xdr:to>
      <xdr:col>107</xdr:col>
      <xdr:colOff>101600</xdr:colOff>
      <xdr:row>39</xdr:row>
      <xdr:rowOff>85556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7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102083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4726</xdr:rowOff>
    </xdr:from>
    <xdr:to>
      <xdr:col>102</xdr:col>
      <xdr:colOff>165100</xdr:colOff>
      <xdr:row>39</xdr:row>
      <xdr:rowOff>106326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122853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46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160827</xdr:rowOff>
    </xdr:from>
    <xdr:to>
      <xdr:col>98</xdr:col>
      <xdr:colOff>38100</xdr:colOff>
      <xdr:row>39</xdr:row>
      <xdr:rowOff>90977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7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107504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60810</xdr:rowOff>
    </xdr:from>
    <xdr:to>
      <xdr:col>116</xdr:col>
      <xdr:colOff>63500</xdr:colOff>
      <xdr:row>75</xdr:row>
      <xdr:rowOff>153394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19560"/>
          <a:ext cx="838200" cy="9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119309</xdr:rowOff>
    </xdr:from>
    <xdr:to>
      <xdr:col>111</xdr:col>
      <xdr:colOff>177800</xdr:colOff>
      <xdr:row>75</xdr:row>
      <xdr:rowOff>153394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978059"/>
          <a:ext cx="8890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119309</xdr:rowOff>
    </xdr:from>
    <xdr:to>
      <xdr:col>107</xdr:col>
      <xdr:colOff>50800</xdr:colOff>
      <xdr:row>76</xdr:row>
      <xdr:rowOff>31046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78059"/>
          <a:ext cx="889000" cy="8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24692</xdr:rowOff>
    </xdr:from>
    <xdr:to>
      <xdr:col>102</xdr:col>
      <xdr:colOff>114300</xdr:colOff>
      <xdr:row>76</xdr:row>
      <xdr:rowOff>31046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3054892"/>
          <a:ext cx="889000" cy="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10010</xdr:rowOff>
    </xdr:from>
    <xdr:to>
      <xdr:col>116</xdr:col>
      <xdr:colOff>114300</xdr:colOff>
      <xdr:row>75</xdr:row>
      <xdr:rowOff>111610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6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159887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4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102593</xdr:rowOff>
    </xdr:from>
    <xdr:to>
      <xdr:col>112</xdr:col>
      <xdr:colOff>38100</xdr:colOff>
      <xdr:row>76</xdr:row>
      <xdr:rowOff>32742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613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23871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5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68509</xdr:rowOff>
    </xdr:from>
    <xdr:to>
      <xdr:col>107</xdr:col>
      <xdr:colOff>101600</xdr:colOff>
      <xdr:row>75</xdr:row>
      <xdr:rowOff>170109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2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161236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01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151696</xdr:rowOff>
    </xdr:from>
    <xdr:to>
      <xdr:col>102</xdr:col>
      <xdr:colOff>165100</xdr:colOff>
      <xdr:row>76</xdr:row>
      <xdr:rowOff>81846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0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72973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145342</xdr:rowOff>
    </xdr:from>
    <xdr:to>
      <xdr:col>98</xdr:col>
      <xdr:colOff>38100</xdr:colOff>
      <xdr:row>76</xdr:row>
      <xdr:rowOff>75492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66619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09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歳出総額は住民一人当たり</a:t>
          </a:r>
          <a:r>
            <a:rPr kumimoji="1" lang="en-US" altLang="ja-JP" sz="1100">
              <a:solidFill>
                <a:sysClr val="windowText" lastClr="000000"/>
              </a:solidFill>
              <a:effectLst/>
              <a:latin typeface="+mn-lt"/>
              <a:ea typeface="+mn-ea"/>
              <a:cs typeface="+mn-cs"/>
            </a:rPr>
            <a:t>519,659</a:t>
          </a:r>
          <a:r>
            <a:rPr kumimoji="1" lang="ja-JP" altLang="ja-JP" sz="1100">
              <a:solidFill>
                <a:sysClr val="windowText" lastClr="000000"/>
              </a:solidFill>
              <a:effectLst/>
              <a:latin typeface="+mn-lt"/>
              <a:ea typeface="+mn-ea"/>
              <a:cs typeface="+mn-cs"/>
            </a:rPr>
            <a:t>円となっている。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人件費は住民一人当たり</a:t>
          </a:r>
          <a:r>
            <a:rPr kumimoji="1" lang="en-US" altLang="ja-JP" sz="1100">
              <a:solidFill>
                <a:sysClr val="windowText" lastClr="000000"/>
              </a:solidFill>
              <a:effectLst/>
              <a:latin typeface="+mn-lt"/>
              <a:ea typeface="+mn-ea"/>
              <a:cs typeface="+mn-cs"/>
            </a:rPr>
            <a:t>59,048</a:t>
          </a:r>
          <a:r>
            <a:rPr kumimoji="1" lang="ja-JP" altLang="ja-JP" sz="1100">
              <a:solidFill>
                <a:sysClr val="windowText" lastClr="000000"/>
              </a:solidFill>
              <a:effectLst/>
              <a:latin typeface="+mn-lt"/>
              <a:ea typeface="+mn-ea"/>
              <a:cs typeface="+mn-cs"/>
            </a:rPr>
            <a:t>円となっており、類似団体平均を大きく下回っている。要因としては、定員管理の適正化により人口</a:t>
          </a:r>
          <a:r>
            <a:rPr kumimoji="1" lang="en-US" altLang="ja-JP" sz="1100">
              <a:solidFill>
                <a:sysClr val="windowText" lastClr="000000"/>
              </a:solidFill>
              <a:effectLst/>
              <a:latin typeface="+mn-lt"/>
              <a:ea typeface="+mn-ea"/>
              <a:cs typeface="+mn-cs"/>
            </a:rPr>
            <a:t>1,000</a:t>
          </a:r>
          <a:r>
            <a:rPr kumimoji="1" lang="ja-JP" altLang="ja-JP" sz="1100">
              <a:solidFill>
                <a:sysClr val="windowText" lastClr="000000"/>
              </a:solidFill>
              <a:effectLst/>
              <a:latin typeface="+mn-lt"/>
              <a:ea typeface="+mn-ea"/>
              <a:cs typeface="+mn-cs"/>
            </a:rPr>
            <a:t>人当たりの職員数が少ないこと、ごみ処理業務やし尿処理業務及び消防業務を一部事務組合で行っていること、指定管理者制度を導入していることなどがあげられる。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物件費は住民一人当たり</a:t>
          </a:r>
          <a:r>
            <a:rPr kumimoji="1" lang="en-US" altLang="ja-JP" sz="1100">
              <a:solidFill>
                <a:sysClr val="windowText" lastClr="000000"/>
              </a:solidFill>
              <a:effectLst/>
              <a:latin typeface="+mn-lt"/>
              <a:ea typeface="+mn-ea"/>
              <a:cs typeface="+mn-cs"/>
            </a:rPr>
            <a:t>99,657</a:t>
          </a:r>
          <a:r>
            <a:rPr kumimoji="1" lang="ja-JP" altLang="ja-JP" sz="1100">
              <a:solidFill>
                <a:sysClr val="windowText" lastClr="000000"/>
              </a:solidFill>
              <a:effectLst/>
              <a:latin typeface="+mn-lt"/>
              <a:ea typeface="+mn-ea"/>
              <a:cs typeface="+mn-cs"/>
            </a:rPr>
            <a:t>円となっており、類似団体平均を下回っている。要因としては、ごみ処理業務やし尿処理業務及び消防業務を一部事務組合で行っていることがあげられる。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扶助費は住民一人当たり</a:t>
          </a:r>
          <a:r>
            <a:rPr kumimoji="1" lang="en-US" altLang="ja-JP" sz="1100">
              <a:solidFill>
                <a:sysClr val="windowText" lastClr="000000"/>
              </a:solidFill>
              <a:effectLst/>
              <a:latin typeface="+mn-lt"/>
              <a:ea typeface="+mn-ea"/>
              <a:cs typeface="+mn-cs"/>
            </a:rPr>
            <a:t>121,237</a:t>
          </a:r>
          <a:r>
            <a:rPr kumimoji="1" lang="ja-JP" altLang="ja-JP" sz="1100">
              <a:solidFill>
                <a:sysClr val="windowText" lastClr="000000"/>
              </a:solidFill>
              <a:effectLst/>
              <a:latin typeface="+mn-lt"/>
              <a:ea typeface="+mn-ea"/>
              <a:cs typeface="+mn-cs"/>
            </a:rPr>
            <a:t>円となっており、類似団体平均を上回っている。要因としては、介護給付費負担金など社会保障に係る経費の増加や町独自に子ども医療費の助成措置を行っていることなどがあげられる。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普通建設事業費は住民一人当たり</a:t>
          </a:r>
          <a:r>
            <a:rPr kumimoji="1" lang="en-US" altLang="ja-JP" sz="1100">
              <a:solidFill>
                <a:sysClr val="windowText" lastClr="000000"/>
              </a:solidFill>
              <a:effectLst/>
              <a:latin typeface="+mn-lt"/>
              <a:ea typeface="+mn-ea"/>
              <a:cs typeface="+mn-cs"/>
            </a:rPr>
            <a:t>42,744</a:t>
          </a:r>
          <a:r>
            <a:rPr kumimoji="1" lang="ja-JP" altLang="ja-JP" sz="1100">
              <a:solidFill>
                <a:sysClr val="windowText" lastClr="000000"/>
              </a:solidFill>
              <a:effectLst/>
              <a:latin typeface="+mn-lt"/>
              <a:ea typeface="+mn-ea"/>
              <a:cs typeface="+mn-cs"/>
            </a:rPr>
            <a:t>円となっており、前年度より</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している。要因としては、遠賀川駅南開発事業に伴う工事委託料の増があげられる。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63348</xdr:rowOff>
    </xdr:from>
    <xdr:to>
      <xdr:col>24</xdr:col>
      <xdr:colOff>63500</xdr:colOff>
      <xdr:row>34</xdr:row>
      <xdr:rowOff>128956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92648"/>
          <a:ext cx="8382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128956</xdr:rowOff>
    </xdr:from>
    <xdr:to>
      <xdr:col>19</xdr:col>
      <xdr:colOff>177800</xdr:colOff>
      <xdr:row>35</xdr:row>
      <xdr:rowOff>44145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58256"/>
          <a:ext cx="889000" cy="8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35687</xdr:rowOff>
    </xdr:from>
    <xdr:to>
      <xdr:col>15</xdr:col>
      <xdr:colOff>50800</xdr:colOff>
      <xdr:row>35</xdr:row>
      <xdr:rowOff>44145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36437"/>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4826</xdr:rowOff>
    </xdr:from>
    <xdr:to>
      <xdr:col>10</xdr:col>
      <xdr:colOff>114300</xdr:colOff>
      <xdr:row>35</xdr:row>
      <xdr:rowOff>35687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05576"/>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12548</xdr:rowOff>
    </xdr:from>
    <xdr:to>
      <xdr:col>24</xdr:col>
      <xdr:colOff>114300</xdr:colOff>
      <xdr:row>34</xdr:row>
      <xdr:rowOff>114148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162425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2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78156</xdr:rowOff>
    </xdr:from>
    <xdr:to>
      <xdr:col>20</xdr:col>
      <xdr:colOff>38100</xdr:colOff>
      <xdr:row>35</xdr:row>
      <xdr:rowOff>8306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0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170883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0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164795</xdr:rowOff>
    </xdr:from>
    <xdr:to>
      <xdr:col>15</xdr:col>
      <xdr:colOff>101600</xdr:colOff>
      <xdr:row>35</xdr:row>
      <xdr:rowOff>94945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86072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8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156337</xdr:rowOff>
    </xdr:from>
    <xdr:to>
      <xdr:col>10</xdr:col>
      <xdr:colOff>165100</xdr:colOff>
      <xdr:row>35</xdr:row>
      <xdr:rowOff>86487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77614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7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125476</xdr:rowOff>
    </xdr:from>
    <xdr:to>
      <xdr:col>6</xdr:col>
      <xdr:colOff>38100</xdr:colOff>
      <xdr:row>35</xdr:row>
      <xdr:rowOff>55626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46753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4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100305</xdr:rowOff>
    </xdr:from>
    <xdr:to>
      <xdr:col>24</xdr:col>
      <xdr:colOff>63500</xdr:colOff>
      <xdr:row>56</xdr:row>
      <xdr:rowOff>100392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01505"/>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100305</xdr:rowOff>
    </xdr:from>
    <xdr:to>
      <xdr:col>19</xdr:col>
      <xdr:colOff>177800</xdr:colOff>
      <xdr:row>57</xdr:row>
      <xdr:rowOff>16305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01505"/>
          <a:ext cx="889000" cy="8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16305</xdr:rowOff>
    </xdr:from>
    <xdr:to>
      <xdr:col>15</xdr:col>
      <xdr:colOff>50800</xdr:colOff>
      <xdr:row>57</xdr:row>
      <xdr:rowOff>139829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88955"/>
          <a:ext cx="889000" cy="12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97127</xdr:rowOff>
    </xdr:from>
    <xdr:to>
      <xdr:col>10</xdr:col>
      <xdr:colOff>114300</xdr:colOff>
      <xdr:row>57</xdr:row>
      <xdr:rowOff>139829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26877"/>
          <a:ext cx="889000" cy="38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49592</xdr:rowOff>
    </xdr:from>
    <xdr:to>
      <xdr:col>24</xdr:col>
      <xdr:colOff>114300</xdr:colOff>
      <xdr:row>56</xdr:row>
      <xdr:rowOff>151192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5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28019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49505</xdr:rowOff>
    </xdr:from>
    <xdr:to>
      <xdr:col>20</xdr:col>
      <xdr:colOff>38100</xdr:colOff>
      <xdr:row>56</xdr:row>
      <xdr:rowOff>151105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5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142232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4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136955</xdr:rowOff>
    </xdr:from>
    <xdr:to>
      <xdr:col>15</xdr:col>
      <xdr:colOff>101600</xdr:colOff>
      <xdr:row>57</xdr:row>
      <xdr:rowOff>67105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58232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3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89029</xdr:rowOff>
    </xdr:from>
    <xdr:to>
      <xdr:col>10</xdr:col>
      <xdr:colOff>165100</xdr:colOff>
      <xdr:row>58</xdr:row>
      <xdr:rowOff>19179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6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5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46327</xdr:rowOff>
    </xdr:from>
    <xdr:to>
      <xdr:col>6</xdr:col>
      <xdr:colOff>38100</xdr:colOff>
      <xdr:row>55</xdr:row>
      <xdr:rowOff>147927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139054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6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19448</xdr:rowOff>
    </xdr:from>
    <xdr:to>
      <xdr:col>24</xdr:col>
      <xdr:colOff>63500</xdr:colOff>
      <xdr:row>77</xdr:row>
      <xdr:rowOff>65432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21098"/>
          <a:ext cx="838200" cy="4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65432</xdr:rowOff>
    </xdr:from>
    <xdr:to>
      <xdr:col>19</xdr:col>
      <xdr:colOff>177800</xdr:colOff>
      <xdr:row>77</xdr:row>
      <xdr:rowOff>84443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7082"/>
          <a:ext cx="889000" cy="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54608</xdr:rowOff>
    </xdr:from>
    <xdr:to>
      <xdr:col>15</xdr:col>
      <xdr:colOff>50800</xdr:colOff>
      <xdr:row>77</xdr:row>
      <xdr:rowOff>84443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56258"/>
          <a:ext cx="889000" cy="2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54608</xdr:rowOff>
    </xdr:from>
    <xdr:to>
      <xdr:col>10</xdr:col>
      <xdr:colOff>114300</xdr:colOff>
      <xdr:row>77</xdr:row>
      <xdr:rowOff>166176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6258"/>
          <a:ext cx="889000" cy="11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140098</xdr:rowOff>
    </xdr:from>
    <xdr:to>
      <xdr:col>24</xdr:col>
      <xdr:colOff>114300</xdr:colOff>
      <xdr:row>77</xdr:row>
      <xdr:rowOff>70248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118525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14632</xdr:rowOff>
    </xdr:from>
    <xdr:to>
      <xdr:col>20</xdr:col>
      <xdr:colOff>38100</xdr:colOff>
      <xdr:row>77</xdr:row>
      <xdr:rowOff>116232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132759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9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33643</xdr:rowOff>
    </xdr:from>
    <xdr:to>
      <xdr:col>15</xdr:col>
      <xdr:colOff>101600</xdr:colOff>
      <xdr:row>77</xdr:row>
      <xdr:rowOff>135243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3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151770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1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3808</xdr:rowOff>
    </xdr:from>
    <xdr:to>
      <xdr:col>10</xdr:col>
      <xdr:colOff>165100</xdr:colOff>
      <xdr:row>77</xdr:row>
      <xdr:rowOff>105408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121935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80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115376</xdr:rowOff>
    </xdr:from>
    <xdr:to>
      <xdr:col>6</xdr:col>
      <xdr:colOff>38100</xdr:colOff>
      <xdr:row>78</xdr:row>
      <xdr:rowOff>45526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1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62053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9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1654</xdr:rowOff>
    </xdr:from>
    <xdr:to>
      <xdr:col>24</xdr:col>
      <xdr:colOff>63500</xdr:colOff>
      <xdr:row>99</xdr:row>
      <xdr:rowOff>5935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5204"/>
          <a:ext cx="838200" cy="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797</xdr:rowOff>
    </xdr:from>
    <xdr:to>
      <xdr:col>19</xdr:col>
      <xdr:colOff>177800</xdr:colOff>
      <xdr:row>99</xdr:row>
      <xdr:rowOff>5935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74347"/>
          <a:ext cx="889000" cy="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167782</xdr:rowOff>
    </xdr:from>
    <xdr:to>
      <xdr:col>15</xdr:col>
      <xdr:colOff>50800</xdr:colOff>
      <xdr:row>99</xdr:row>
      <xdr:rowOff>797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9882"/>
          <a:ext cx="889000" cy="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167782</xdr:rowOff>
    </xdr:from>
    <xdr:to>
      <xdr:col>10</xdr:col>
      <xdr:colOff>114300</xdr:colOff>
      <xdr:row>99</xdr:row>
      <xdr:rowOff>5040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88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122304</xdr:rowOff>
    </xdr:from>
    <xdr:to>
      <xdr:col>24</xdr:col>
      <xdr:colOff>114300</xdr:colOff>
      <xdr:row>99</xdr:row>
      <xdr:rowOff>52454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126585</xdr:rowOff>
    </xdr:from>
    <xdr:to>
      <xdr:col>20</xdr:col>
      <xdr:colOff>38100</xdr:colOff>
      <xdr:row>99</xdr:row>
      <xdr:rowOff>56735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47862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2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121447</xdr:rowOff>
    </xdr:from>
    <xdr:to>
      <xdr:col>15</xdr:col>
      <xdr:colOff>101600</xdr:colOff>
      <xdr:row>99</xdr:row>
      <xdr:rowOff>51597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42724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116982</xdr:rowOff>
    </xdr:from>
    <xdr:to>
      <xdr:col>10</xdr:col>
      <xdr:colOff>165100</xdr:colOff>
      <xdr:row>99</xdr:row>
      <xdr:rowOff>47132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38259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125690</xdr:rowOff>
    </xdr:from>
    <xdr:to>
      <xdr:col>6</xdr:col>
      <xdr:colOff>38100</xdr:colOff>
      <xdr:row>99</xdr:row>
      <xdr:rowOff>55840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46967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133724</xdr:rowOff>
    </xdr:from>
    <xdr:to>
      <xdr:col>55</xdr:col>
      <xdr:colOff>0</xdr:colOff>
      <xdr:row>58</xdr:row>
      <xdr:rowOff>164748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1007782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133724</xdr:rowOff>
    </xdr:from>
    <xdr:to>
      <xdr:col>50</xdr:col>
      <xdr:colOff>114300</xdr:colOff>
      <xdr:row>58</xdr:row>
      <xdr:rowOff>166185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077824"/>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162005</xdr:rowOff>
    </xdr:from>
    <xdr:to>
      <xdr:col>45</xdr:col>
      <xdr:colOff>177800</xdr:colOff>
      <xdr:row>58</xdr:row>
      <xdr:rowOff>166185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106105"/>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140767</xdr:rowOff>
    </xdr:from>
    <xdr:to>
      <xdr:col>41</xdr:col>
      <xdr:colOff>50800</xdr:colOff>
      <xdr:row>58</xdr:row>
      <xdr:rowOff>162005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84867"/>
          <a:ext cx="889000" cy="2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113948</xdr:rowOff>
    </xdr:from>
    <xdr:to>
      <xdr:col>55</xdr:col>
      <xdr:colOff>50800</xdr:colOff>
      <xdr:row>59</xdr:row>
      <xdr:rowOff>44098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28875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7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82924</xdr:rowOff>
    </xdr:from>
    <xdr:to>
      <xdr:col>50</xdr:col>
      <xdr:colOff>165100</xdr:colOff>
      <xdr:row>59</xdr:row>
      <xdr:rowOff>13074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4201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11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115385</xdr:rowOff>
    </xdr:from>
    <xdr:to>
      <xdr:col>46</xdr:col>
      <xdr:colOff>38100</xdr:colOff>
      <xdr:row>59</xdr:row>
      <xdr:rowOff>45535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36662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5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111205</xdr:rowOff>
    </xdr:from>
    <xdr:to>
      <xdr:col>41</xdr:col>
      <xdr:colOff>101600</xdr:colOff>
      <xdr:row>59</xdr:row>
      <xdr:rowOff>41355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5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32482</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4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89967</xdr:rowOff>
    </xdr:from>
    <xdr:to>
      <xdr:col>36</xdr:col>
      <xdr:colOff>165100</xdr:colOff>
      <xdr:row>59</xdr:row>
      <xdr:rowOff>20117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3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11244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26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147391</xdr:rowOff>
    </xdr:from>
    <xdr:to>
      <xdr:col>55</xdr:col>
      <xdr:colOff>0</xdr:colOff>
      <xdr:row>78</xdr:row>
      <xdr:rowOff>151653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20491"/>
          <a:ext cx="838200" cy="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149921</xdr:rowOff>
    </xdr:from>
    <xdr:to>
      <xdr:col>50</xdr:col>
      <xdr:colOff>114300</xdr:colOff>
      <xdr:row>78</xdr:row>
      <xdr:rowOff>151653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23021"/>
          <a:ext cx="889000" cy="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149921</xdr:rowOff>
    </xdr:from>
    <xdr:to>
      <xdr:col>45</xdr:col>
      <xdr:colOff>177800</xdr:colOff>
      <xdr:row>79</xdr:row>
      <xdr:rowOff>8091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23021"/>
          <a:ext cx="889000" cy="2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167965</xdr:rowOff>
    </xdr:from>
    <xdr:to>
      <xdr:col>41</xdr:col>
      <xdr:colOff>50800</xdr:colOff>
      <xdr:row>79</xdr:row>
      <xdr:rowOff>8091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541065"/>
          <a:ext cx="8890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96591</xdr:rowOff>
    </xdr:from>
    <xdr:to>
      <xdr:col>55</xdr:col>
      <xdr:colOff>50800</xdr:colOff>
      <xdr:row>79</xdr:row>
      <xdr:rowOff>26741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11518</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8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100853</xdr:rowOff>
    </xdr:from>
    <xdr:to>
      <xdr:col>50</xdr:col>
      <xdr:colOff>165100</xdr:colOff>
      <xdr:row>79</xdr:row>
      <xdr:rowOff>31003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7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22130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6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99121</xdr:rowOff>
    </xdr:from>
    <xdr:to>
      <xdr:col>46</xdr:col>
      <xdr:colOff>38100</xdr:colOff>
      <xdr:row>79</xdr:row>
      <xdr:rowOff>29271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20398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6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128741</xdr:rowOff>
    </xdr:from>
    <xdr:to>
      <xdr:col>41</xdr:col>
      <xdr:colOff>101600</xdr:colOff>
      <xdr:row>79</xdr:row>
      <xdr:rowOff>58891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50018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9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117165</xdr:rowOff>
    </xdr:from>
    <xdr:to>
      <xdr:col>36</xdr:col>
      <xdr:colOff>165100</xdr:colOff>
      <xdr:row>79</xdr:row>
      <xdr:rowOff>47315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38442</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8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145197</xdr:rowOff>
    </xdr:from>
    <xdr:to>
      <xdr:col>55</xdr:col>
      <xdr:colOff>0</xdr:colOff>
      <xdr:row>96</xdr:row>
      <xdr:rowOff>68878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32947"/>
          <a:ext cx="838200" cy="9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166729</xdr:rowOff>
    </xdr:from>
    <xdr:to>
      <xdr:col>50</xdr:col>
      <xdr:colOff>114300</xdr:colOff>
      <xdr:row>96</xdr:row>
      <xdr:rowOff>68878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111579"/>
          <a:ext cx="889000" cy="41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58471</xdr:rowOff>
    </xdr:from>
    <xdr:to>
      <xdr:col>45</xdr:col>
      <xdr:colOff>177800</xdr:colOff>
      <xdr:row>93</xdr:row>
      <xdr:rowOff>166729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003321"/>
          <a:ext cx="889000" cy="108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58471</xdr:rowOff>
    </xdr:from>
    <xdr:to>
      <xdr:col>41</xdr:col>
      <xdr:colOff>50800</xdr:colOff>
      <xdr:row>95</xdr:row>
      <xdr:rowOff>45495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003321"/>
          <a:ext cx="889000" cy="32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94397</xdr:rowOff>
    </xdr:from>
    <xdr:to>
      <xdr:col>55</xdr:col>
      <xdr:colOff>50800</xdr:colOff>
      <xdr:row>96</xdr:row>
      <xdr:rowOff>24547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8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72824</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6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18078</xdr:rowOff>
    </xdr:from>
    <xdr:to>
      <xdr:col>50</xdr:col>
      <xdr:colOff>165100</xdr:colOff>
      <xdr:row>96</xdr:row>
      <xdr:rowOff>119678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7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110805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7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115929</xdr:rowOff>
    </xdr:from>
    <xdr:to>
      <xdr:col>46</xdr:col>
      <xdr:colOff>38100</xdr:colOff>
      <xdr:row>94</xdr:row>
      <xdr:rowOff>46079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06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62606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83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7671</xdr:rowOff>
    </xdr:from>
    <xdr:to>
      <xdr:col>41</xdr:col>
      <xdr:colOff>101600</xdr:colOff>
      <xdr:row>93</xdr:row>
      <xdr:rowOff>109271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95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125798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72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166145</xdr:rowOff>
    </xdr:from>
    <xdr:to>
      <xdr:col>36</xdr:col>
      <xdr:colOff>165100</xdr:colOff>
      <xdr:row>95</xdr:row>
      <xdr:rowOff>96295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2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112822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5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18314</xdr:rowOff>
    </xdr:from>
    <xdr:to>
      <xdr:col>85</xdr:col>
      <xdr:colOff>127000</xdr:colOff>
      <xdr:row>38</xdr:row>
      <xdr:rowOff>29514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33414"/>
          <a:ext cx="838200" cy="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29514</xdr:rowOff>
    </xdr:from>
    <xdr:to>
      <xdr:col>81</xdr:col>
      <xdr:colOff>50800</xdr:colOff>
      <xdr:row>38</xdr:row>
      <xdr:rowOff>44423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44614"/>
          <a:ext cx="889000" cy="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44423</xdr:rowOff>
    </xdr:from>
    <xdr:to>
      <xdr:col>76</xdr:col>
      <xdr:colOff>114300</xdr:colOff>
      <xdr:row>38</xdr:row>
      <xdr:rowOff>46954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59523"/>
          <a:ext cx="889000" cy="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26315</xdr:rowOff>
    </xdr:from>
    <xdr:to>
      <xdr:col>71</xdr:col>
      <xdr:colOff>177800</xdr:colOff>
      <xdr:row>38</xdr:row>
      <xdr:rowOff>46954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41415"/>
          <a:ext cx="8890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138963</xdr:rowOff>
    </xdr:from>
    <xdr:to>
      <xdr:col>85</xdr:col>
      <xdr:colOff>177800</xdr:colOff>
      <xdr:row>38</xdr:row>
      <xdr:rowOff>69114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826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53890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150165</xdr:rowOff>
    </xdr:from>
    <xdr:to>
      <xdr:col>81</xdr:col>
      <xdr:colOff>101600</xdr:colOff>
      <xdr:row>38</xdr:row>
      <xdr:rowOff>80314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938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71441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8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165073</xdr:rowOff>
    </xdr:from>
    <xdr:to>
      <xdr:col>76</xdr:col>
      <xdr:colOff>165100</xdr:colOff>
      <xdr:row>38</xdr:row>
      <xdr:rowOff>95223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0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86350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0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167604</xdr:rowOff>
    </xdr:from>
    <xdr:to>
      <xdr:col>72</xdr:col>
      <xdr:colOff>38100</xdr:colOff>
      <xdr:row>38</xdr:row>
      <xdr:rowOff>97754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1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88881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0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146964</xdr:rowOff>
    </xdr:from>
    <xdr:to>
      <xdr:col>67</xdr:col>
      <xdr:colOff>101600</xdr:colOff>
      <xdr:row>38</xdr:row>
      <xdr:rowOff>77115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68242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168671</xdr:rowOff>
    </xdr:from>
    <xdr:to>
      <xdr:col>85</xdr:col>
      <xdr:colOff>126364</xdr:colOff>
      <xdr:row>57</xdr:row>
      <xdr:rowOff>111072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41171"/>
          <a:ext cx="1269" cy="1142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114899</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88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111072</xdr:rowOff>
    </xdr:from>
    <xdr:to>
      <xdr:col>86</xdr:col>
      <xdr:colOff>25400</xdr:colOff>
      <xdr:row>57</xdr:row>
      <xdr:rowOff>111072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88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115348</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168671</xdr:rowOff>
    </xdr:from>
    <xdr:to>
      <xdr:col>86</xdr:col>
      <xdr:colOff>25400</xdr:colOff>
      <xdr:row>50</xdr:row>
      <xdr:rowOff>168671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4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89004</xdr:rowOff>
    </xdr:from>
    <xdr:to>
      <xdr:col>85</xdr:col>
      <xdr:colOff>127000</xdr:colOff>
      <xdr:row>57</xdr:row>
      <xdr:rowOff>122387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861654"/>
          <a:ext cx="838200" cy="3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164035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422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141158</xdr:rowOff>
    </xdr:from>
    <xdr:to>
      <xdr:col>85</xdr:col>
      <xdr:colOff>177800</xdr:colOff>
      <xdr:row>56</xdr:row>
      <xdr:rowOff>71308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7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122387</xdr:rowOff>
    </xdr:from>
    <xdr:to>
      <xdr:col>81</xdr:col>
      <xdr:colOff>50800</xdr:colOff>
      <xdr:row>57</xdr:row>
      <xdr:rowOff>125565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95037"/>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24747</xdr:rowOff>
    </xdr:from>
    <xdr:to>
      <xdr:col>81</xdr:col>
      <xdr:colOff>101600</xdr:colOff>
      <xdr:row>56</xdr:row>
      <xdr:rowOff>126347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62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142874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0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123165</xdr:rowOff>
    </xdr:from>
    <xdr:to>
      <xdr:col>76</xdr:col>
      <xdr:colOff>114300</xdr:colOff>
      <xdr:row>57</xdr:row>
      <xdr:rowOff>125565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89581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22316</xdr:rowOff>
    </xdr:from>
    <xdr:to>
      <xdr:col>76</xdr:col>
      <xdr:colOff>165100</xdr:colOff>
      <xdr:row>56</xdr:row>
      <xdr:rowOff>123916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2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140443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57190</xdr:rowOff>
    </xdr:from>
    <xdr:to>
      <xdr:col>71</xdr:col>
      <xdr:colOff>177800</xdr:colOff>
      <xdr:row>57</xdr:row>
      <xdr:rowOff>123165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29840"/>
          <a:ext cx="889000" cy="6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18941</xdr:rowOff>
    </xdr:from>
    <xdr:to>
      <xdr:col>72</xdr:col>
      <xdr:colOff>38100</xdr:colOff>
      <xdr:row>56</xdr:row>
      <xdr:rowOff>120541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137068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140731</xdr:rowOff>
    </xdr:from>
    <xdr:to>
      <xdr:col>67</xdr:col>
      <xdr:colOff>101600</xdr:colOff>
      <xdr:row>56</xdr:row>
      <xdr:rowOff>70881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87408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38204</xdr:rowOff>
    </xdr:from>
    <xdr:to>
      <xdr:col>85</xdr:col>
      <xdr:colOff>177800</xdr:colOff>
      <xdr:row>57</xdr:row>
      <xdr:rowOff>139804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1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124581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2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71587</xdr:rowOff>
    </xdr:from>
    <xdr:to>
      <xdr:col>81</xdr:col>
      <xdr:colOff>101600</xdr:colOff>
      <xdr:row>58</xdr:row>
      <xdr:rowOff>1737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164314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3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74765</xdr:rowOff>
    </xdr:from>
    <xdr:to>
      <xdr:col>76</xdr:col>
      <xdr:colOff>165100</xdr:colOff>
      <xdr:row>58</xdr:row>
      <xdr:rowOff>4915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167492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4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72365</xdr:rowOff>
    </xdr:from>
    <xdr:to>
      <xdr:col>72</xdr:col>
      <xdr:colOff>38100</xdr:colOff>
      <xdr:row>58</xdr:row>
      <xdr:rowOff>2515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165092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3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6390</xdr:rowOff>
    </xdr:from>
    <xdr:to>
      <xdr:col>67</xdr:col>
      <xdr:colOff>101600</xdr:colOff>
      <xdr:row>57</xdr:row>
      <xdr:rowOff>107990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7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99117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7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169839</xdr:rowOff>
    </xdr:from>
    <xdr:to>
      <xdr:col>85</xdr:col>
      <xdr:colOff>127000</xdr:colOff>
      <xdr:row>97</xdr:row>
      <xdr:rowOff>7679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629039"/>
          <a:ext cx="8382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169839</xdr:rowOff>
    </xdr:from>
    <xdr:to>
      <xdr:col>81</xdr:col>
      <xdr:colOff>50800</xdr:colOff>
      <xdr:row>97</xdr:row>
      <xdr:rowOff>9013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629039"/>
          <a:ext cx="889000" cy="1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9013</xdr:rowOff>
    </xdr:from>
    <xdr:to>
      <xdr:col>76</xdr:col>
      <xdr:colOff>114300</xdr:colOff>
      <xdr:row>97</xdr:row>
      <xdr:rowOff>19428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639663"/>
          <a:ext cx="889000" cy="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19428</xdr:rowOff>
    </xdr:from>
    <xdr:to>
      <xdr:col>71</xdr:col>
      <xdr:colOff>177800</xdr:colOff>
      <xdr:row>97</xdr:row>
      <xdr:rowOff>40506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650078"/>
          <a:ext cx="889000" cy="2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128329</xdr:rowOff>
    </xdr:from>
    <xdr:to>
      <xdr:col>85</xdr:col>
      <xdr:colOff>177800</xdr:colOff>
      <xdr:row>97</xdr:row>
      <xdr:rowOff>58479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5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106756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56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119039</xdr:rowOff>
    </xdr:from>
    <xdr:to>
      <xdr:col>81</xdr:col>
      <xdr:colOff>101600</xdr:colOff>
      <xdr:row>97</xdr:row>
      <xdr:rowOff>49189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7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40316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7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129663</xdr:rowOff>
    </xdr:from>
    <xdr:to>
      <xdr:col>76</xdr:col>
      <xdr:colOff>165100</xdr:colOff>
      <xdr:row>97</xdr:row>
      <xdr:rowOff>59813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58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50940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68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140078</xdr:rowOff>
    </xdr:from>
    <xdr:to>
      <xdr:col>72</xdr:col>
      <xdr:colOff>38100</xdr:colOff>
      <xdr:row>97</xdr:row>
      <xdr:rowOff>70228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59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61355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69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161156</xdr:rowOff>
    </xdr:from>
    <xdr:to>
      <xdr:col>67</xdr:col>
      <xdr:colOff>101600</xdr:colOff>
      <xdr:row>97</xdr:row>
      <xdr:rowOff>91306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62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82433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71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歳出総額は住民一人当たり</a:t>
          </a:r>
          <a:r>
            <a:rPr kumimoji="1" lang="en-US" altLang="ja-JP" sz="1100">
              <a:solidFill>
                <a:sysClr val="windowText" lastClr="000000"/>
              </a:solidFill>
              <a:effectLst/>
              <a:latin typeface="+mn-lt"/>
              <a:ea typeface="+mn-ea"/>
              <a:cs typeface="+mn-cs"/>
            </a:rPr>
            <a:t>519,659</a:t>
          </a:r>
          <a:r>
            <a:rPr kumimoji="1" lang="ja-JP" altLang="ja-JP" sz="1100">
              <a:solidFill>
                <a:sysClr val="windowText" lastClr="000000"/>
              </a:solidFill>
              <a:effectLst/>
              <a:latin typeface="+mn-lt"/>
              <a:ea typeface="+mn-ea"/>
              <a:cs typeface="+mn-cs"/>
            </a:rPr>
            <a:t>円となっている。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総務費は住民一人当たり</a:t>
          </a:r>
          <a:r>
            <a:rPr kumimoji="1" lang="en-US" altLang="ja-JP" sz="1100">
              <a:solidFill>
                <a:sysClr val="windowText" lastClr="000000"/>
              </a:solidFill>
              <a:effectLst/>
              <a:latin typeface="+mn-lt"/>
              <a:ea typeface="+mn-ea"/>
              <a:cs typeface="+mn-cs"/>
            </a:rPr>
            <a:t>120,317</a:t>
          </a:r>
          <a:r>
            <a:rPr kumimoji="1" lang="ja-JP" altLang="ja-JP" sz="1100">
              <a:solidFill>
                <a:sysClr val="windowText" lastClr="000000"/>
              </a:solidFill>
              <a:effectLst/>
              <a:latin typeface="+mn-lt"/>
              <a:ea typeface="+mn-ea"/>
              <a:cs typeface="+mn-cs"/>
            </a:rPr>
            <a:t>円となっており、類似団体平均を下回っている。要因としては、定員管理の適正化により人口</a:t>
          </a:r>
          <a:r>
            <a:rPr kumimoji="1" lang="en-US" altLang="ja-JP" sz="1100">
              <a:solidFill>
                <a:sysClr val="windowText" lastClr="000000"/>
              </a:solidFill>
              <a:effectLst/>
              <a:latin typeface="+mn-lt"/>
              <a:ea typeface="+mn-ea"/>
              <a:cs typeface="+mn-cs"/>
            </a:rPr>
            <a:t>1,000</a:t>
          </a:r>
          <a:r>
            <a:rPr kumimoji="1" lang="ja-JP" altLang="ja-JP" sz="1100">
              <a:solidFill>
                <a:sysClr val="windowText" lastClr="000000"/>
              </a:solidFill>
              <a:effectLst/>
              <a:latin typeface="+mn-lt"/>
              <a:ea typeface="+mn-ea"/>
              <a:cs typeface="+mn-cs"/>
            </a:rPr>
            <a:t>人当たりの職員数が少ないことなどがあげられる。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衛生費・消防費はそれぞれ住民一人当たり</a:t>
          </a:r>
          <a:r>
            <a:rPr kumimoji="1" lang="en-US" altLang="ja-JP" sz="1100">
              <a:solidFill>
                <a:sysClr val="windowText" lastClr="000000"/>
              </a:solidFill>
              <a:effectLst/>
              <a:latin typeface="+mn-lt"/>
              <a:ea typeface="+mn-ea"/>
              <a:cs typeface="+mn-cs"/>
            </a:rPr>
            <a:t>33,697</a:t>
          </a:r>
          <a:r>
            <a:rPr kumimoji="1" lang="ja-JP" altLang="ja-JP"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15,434</a:t>
          </a:r>
          <a:r>
            <a:rPr kumimoji="1" lang="ja-JP" altLang="ja-JP" sz="1100">
              <a:solidFill>
                <a:sysClr val="windowText" lastClr="000000"/>
              </a:solidFill>
              <a:effectLst/>
              <a:latin typeface="+mn-lt"/>
              <a:ea typeface="+mn-ea"/>
              <a:cs typeface="+mn-cs"/>
            </a:rPr>
            <a:t>円となっており、類似団体平均を下回っている。要因としては、ごみ処理業務やし尿処理業務及び消防業務を一部事務組合で行っていることがあげられる。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民生費は住民一人当たり</a:t>
          </a:r>
          <a:r>
            <a:rPr kumimoji="1" lang="en-US" altLang="ja-JP" sz="1100">
              <a:solidFill>
                <a:sysClr val="windowText" lastClr="000000"/>
              </a:solidFill>
              <a:effectLst/>
              <a:latin typeface="+mn-lt"/>
              <a:ea typeface="+mn-ea"/>
              <a:cs typeface="+mn-cs"/>
            </a:rPr>
            <a:t>196,562</a:t>
          </a:r>
          <a:r>
            <a:rPr kumimoji="1" lang="ja-JP" altLang="ja-JP" sz="1100">
              <a:solidFill>
                <a:sysClr val="windowText" lastClr="000000"/>
              </a:solidFill>
              <a:effectLst/>
              <a:latin typeface="+mn-lt"/>
              <a:ea typeface="+mn-ea"/>
              <a:cs typeface="+mn-cs"/>
            </a:rPr>
            <a:t>円となっており、前年度より</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している。要因としては、</a:t>
          </a:r>
          <a:r>
            <a:rPr kumimoji="1" lang="ja-JP" altLang="en-US" sz="1100">
              <a:solidFill>
                <a:sysClr val="windowText" lastClr="000000"/>
              </a:solidFill>
              <a:effectLst/>
              <a:latin typeface="+mn-lt"/>
              <a:ea typeface="+mn-ea"/>
              <a:cs typeface="+mn-cs"/>
            </a:rPr>
            <a:t>施設型・地域型保育給付費</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電力・ガス・食料品等価格高騰追加支援給付金、</a:t>
          </a:r>
          <a:r>
            <a:rPr kumimoji="1" lang="ja-JP" altLang="ja-JP" sz="1100">
              <a:solidFill>
                <a:sysClr val="windowText" lastClr="000000"/>
              </a:solidFill>
              <a:effectLst/>
              <a:latin typeface="+mn-lt"/>
              <a:ea typeface="+mn-ea"/>
              <a:cs typeface="+mn-cs"/>
            </a:rPr>
            <a:t>電力・ガス・食料品等価格高騰</a:t>
          </a:r>
          <a:r>
            <a:rPr kumimoji="1" lang="ja-JP" altLang="en-US" sz="1100">
              <a:solidFill>
                <a:sysClr val="windowText" lastClr="000000"/>
              </a:solidFill>
              <a:effectLst/>
              <a:latin typeface="+mn-lt"/>
              <a:ea typeface="+mn-ea"/>
              <a:cs typeface="+mn-cs"/>
            </a:rPr>
            <a:t>拡大</a:t>
          </a:r>
          <a:r>
            <a:rPr kumimoji="1" lang="ja-JP" altLang="ja-JP" sz="1100">
              <a:solidFill>
                <a:sysClr val="windowText" lastClr="000000"/>
              </a:solidFill>
              <a:effectLst/>
              <a:latin typeface="+mn-lt"/>
              <a:ea typeface="+mn-ea"/>
              <a:cs typeface="+mn-cs"/>
            </a:rPr>
            <a:t>支援給付金の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があげられる。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土木費は住民一人当たり</a:t>
          </a:r>
          <a:r>
            <a:rPr kumimoji="1" lang="en-US" altLang="ja-JP" sz="1100">
              <a:solidFill>
                <a:sysClr val="windowText" lastClr="000000"/>
              </a:solidFill>
              <a:effectLst/>
              <a:latin typeface="+mn-lt"/>
              <a:ea typeface="+mn-ea"/>
              <a:cs typeface="+mn-cs"/>
            </a:rPr>
            <a:t>58,745</a:t>
          </a:r>
          <a:r>
            <a:rPr kumimoji="1" lang="ja-JP" altLang="ja-JP" sz="1100">
              <a:solidFill>
                <a:sysClr val="windowText" lastClr="000000"/>
              </a:solidFill>
              <a:effectLst/>
              <a:latin typeface="+mn-lt"/>
              <a:ea typeface="+mn-ea"/>
              <a:cs typeface="+mn-cs"/>
            </a:rPr>
            <a:t>円となっており、前年度より</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している。要因としては、</a:t>
          </a:r>
          <a:r>
            <a:rPr kumimoji="1" lang="ja-JP" altLang="en-US" sz="1100">
              <a:solidFill>
                <a:sysClr val="windowText" lastClr="000000"/>
              </a:solidFill>
              <a:effectLst/>
              <a:latin typeface="+mn-lt"/>
              <a:ea typeface="+mn-ea"/>
              <a:cs typeface="+mn-cs"/>
            </a:rPr>
            <a:t>遠賀川駅南開発事業</a:t>
          </a:r>
          <a:r>
            <a:rPr kumimoji="1" lang="ja-JP" altLang="ja-JP" sz="1100">
              <a:solidFill>
                <a:sysClr val="windowText" lastClr="000000"/>
              </a:solidFill>
              <a:effectLst/>
              <a:latin typeface="+mn-lt"/>
              <a:ea typeface="+mn-ea"/>
              <a:cs typeface="+mn-cs"/>
            </a:rPr>
            <a:t>に伴う工事委託料の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公債費は住民一人当たり</a:t>
          </a:r>
          <a:r>
            <a:rPr kumimoji="1" lang="en-US" altLang="ja-JP" sz="1100">
              <a:solidFill>
                <a:sysClr val="windowText" lastClr="000000"/>
              </a:solidFill>
              <a:effectLst/>
              <a:latin typeface="+mn-lt"/>
              <a:ea typeface="+mn-ea"/>
              <a:cs typeface="+mn-cs"/>
            </a:rPr>
            <a:t>33,188</a:t>
          </a:r>
          <a:r>
            <a:rPr kumimoji="1" lang="ja-JP" altLang="ja-JP" sz="1100">
              <a:solidFill>
                <a:sysClr val="windowText" lastClr="000000"/>
              </a:solidFill>
              <a:effectLst/>
              <a:latin typeface="+mn-lt"/>
              <a:ea typeface="+mn-ea"/>
              <a:cs typeface="+mn-cs"/>
            </a:rPr>
            <a:t>円となっており、類似団体平均を下回っている。要因としては、特定財源や基金を活用し、地方債の借入の抑制に努めていることなどがあげられる。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福岡県遠賀町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a:solidFill>
                <a:schemeClr val="dk1"/>
              </a:solidFill>
              <a:effectLst/>
              <a:latin typeface="+mn-lt"/>
              <a:ea typeface="+mn-ea"/>
              <a:cs typeface="+mn-cs"/>
            </a:rPr>
            <a:t>　</a:t>
          </a:r>
          <a:r>
            <a:rPr kumimoji="1" lang="ja-JP" altLang="ja-JP" sz="1200">
              <a:solidFill>
                <a:sysClr val="windowText" lastClr="000000"/>
              </a:solidFill>
              <a:effectLst/>
              <a:latin typeface="+mn-lt"/>
              <a:ea typeface="+mn-ea"/>
              <a:cs typeface="+mn-cs"/>
            </a:rPr>
            <a:t>財政調整基金残高については</a:t>
          </a:r>
          <a:r>
            <a:rPr kumimoji="1" lang="ja-JP" altLang="en-US" sz="1200">
              <a:solidFill>
                <a:sysClr val="windowText" lastClr="000000"/>
              </a:solidFill>
              <a:effectLst/>
              <a:latin typeface="+mn-lt"/>
              <a:ea typeface="+mn-ea"/>
              <a:cs typeface="+mn-cs"/>
            </a:rPr>
            <a:t>増加したものの、標準財政規模の増加により</a:t>
          </a:r>
          <a:r>
            <a:rPr kumimoji="1" lang="ja-JP" altLang="ja-JP" sz="1200">
              <a:solidFill>
                <a:sysClr val="windowText" lastClr="000000"/>
              </a:solidFill>
              <a:effectLst/>
              <a:latin typeface="+mn-lt"/>
              <a:ea typeface="+mn-ea"/>
              <a:cs typeface="+mn-cs"/>
            </a:rPr>
            <a:t>前年度比で減少している。　</a:t>
          </a:r>
          <a:endParaRPr lang="ja-JP" altLang="ja-JP" sz="1200">
            <a:solidFill>
              <a:sysClr val="windowText" lastClr="000000"/>
            </a:solidFill>
            <a:effectLst/>
          </a:endParaRPr>
        </a:p>
        <a:p>
          <a:pPr eaLnBrk="1" fontAlgn="auto" latinLnBrk="0" hangingPunct="1"/>
          <a:r>
            <a:rPr kumimoji="1" lang="ja-JP" altLang="ja-JP" sz="1200">
              <a:solidFill>
                <a:schemeClr val="dk1"/>
              </a:solidFill>
              <a:effectLst/>
              <a:latin typeface="+mn-lt"/>
              <a:ea typeface="+mn-ea"/>
              <a:cs typeface="+mn-cs"/>
            </a:rPr>
            <a:t>　実質収支額については、継続的に黒字を確保している。</a:t>
          </a:r>
          <a:endParaRPr lang="ja-JP" altLang="ja-JP" sz="1200">
            <a:effectLst/>
          </a:endParaRPr>
        </a:p>
        <a:p>
          <a:r>
            <a:rPr kumimoji="1" lang="ja-JP" altLang="ja-JP" sz="1200">
              <a:solidFill>
                <a:schemeClr val="dk1"/>
              </a:solidFill>
              <a:effectLst/>
              <a:latin typeface="+mn-lt"/>
              <a:ea typeface="+mn-ea"/>
              <a:cs typeface="+mn-cs"/>
            </a:rPr>
            <a:t>　実質単年度収支については、前年度</a:t>
          </a:r>
          <a:r>
            <a:rPr kumimoji="1" lang="ja-JP" altLang="en-US" sz="1200">
              <a:solidFill>
                <a:schemeClr val="dk1"/>
              </a:solidFill>
              <a:effectLst/>
              <a:latin typeface="+mn-lt"/>
              <a:ea typeface="+mn-ea"/>
              <a:cs typeface="+mn-cs"/>
            </a:rPr>
            <a:t>は赤字であったが、積立金の増などにより</a:t>
          </a:r>
          <a:r>
            <a:rPr kumimoji="1" lang="ja-JP" altLang="ja-JP" sz="1200">
              <a:solidFill>
                <a:schemeClr val="dk1"/>
              </a:solidFill>
              <a:effectLst/>
              <a:latin typeface="+mn-lt"/>
              <a:ea typeface="+mn-ea"/>
              <a:cs typeface="+mn-cs"/>
            </a:rPr>
            <a:t>黒字</a:t>
          </a:r>
          <a:r>
            <a:rPr kumimoji="1" lang="ja-JP" altLang="en-US" sz="1200">
              <a:solidFill>
                <a:schemeClr val="dk1"/>
              </a:solidFill>
              <a:effectLst/>
              <a:latin typeface="+mn-lt"/>
              <a:ea typeface="+mn-ea"/>
              <a:cs typeface="+mn-cs"/>
            </a:rPr>
            <a:t>に転じている。</a:t>
          </a:r>
          <a:endParaRPr lang="ja-JP" altLang="ja-JP" sz="12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福岡県遠賀町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毎年黒字を維持しているが、特別会計については、主に下水道事業会計へ繰出を行っており、一般会計からの繰入金なしでは採算はとれていない状況である。</a:t>
          </a:r>
          <a:r>
            <a:rPr kumimoji="1" lang="ja-JP" altLang="en-US" sz="1200">
              <a:solidFill>
                <a:schemeClr val="dk1"/>
              </a:solidFill>
              <a:effectLst/>
              <a:latin typeface="+mn-lt"/>
              <a:ea typeface="+mn-ea"/>
              <a:cs typeface="+mn-cs"/>
            </a:rPr>
            <a:t>補助事業の活用など、</a:t>
          </a:r>
          <a:r>
            <a:rPr kumimoji="1" lang="ja-JP" altLang="ja-JP" sz="1200">
              <a:solidFill>
                <a:schemeClr val="dk1"/>
              </a:solidFill>
              <a:effectLst/>
              <a:latin typeface="+mn-lt"/>
              <a:ea typeface="+mn-ea"/>
              <a:cs typeface="+mn-cs"/>
            </a:rPr>
            <a:t>計画的かつ効率的に事業を推進することにより経費を削減するとともに、独立採算の原則に立ち返った下水道使用料の適正化</a:t>
          </a:r>
          <a:r>
            <a:rPr kumimoji="1" lang="ja-JP" altLang="en-US" sz="1200">
              <a:solidFill>
                <a:schemeClr val="dk1"/>
              </a:solidFill>
              <a:effectLst/>
              <a:latin typeface="+mn-lt"/>
              <a:ea typeface="+mn-ea"/>
              <a:cs typeface="+mn-cs"/>
            </a:rPr>
            <a:t>（増額）に努める</a:t>
          </a:r>
          <a:r>
            <a:rPr kumimoji="1" lang="ja-JP" altLang="ja-JP" sz="1200">
              <a:solidFill>
                <a:schemeClr val="dk1"/>
              </a:solidFill>
              <a:effectLst/>
              <a:latin typeface="+mn-lt"/>
              <a:ea typeface="+mn-ea"/>
              <a:cs typeface="+mn-cs"/>
            </a:rPr>
            <a:t>。</a:t>
          </a:r>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福岡県遠賀町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mn-ea"/>
              <a:ea typeface="+mn-ea"/>
            </a:rPr>
            <a:t>元利償還金は、令和４年度の公共事業等債及び緊急防災・減災事業債などの元金償還が６年度から始まったが、臨時財政対策債等の償還が令和５年度で終了したため、前年度と比較して</a:t>
          </a:r>
          <a:r>
            <a:rPr kumimoji="1" lang="en-US" altLang="ja-JP" sz="1200">
              <a:latin typeface="+mn-ea"/>
              <a:ea typeface="+mn-ea"/>
            </a:rPr>
            <a:t>23</a:t>
          </a:r>
          <a:r>
            <a:rPr kumimoji="1" lang="ja-JP" altLang="en-US" sz="1200">
              <a:latin typeface="+mn-ea"/>
              <a:ea typeface="+mn-ea"/>
            </a:rPr>
            <a:t>百万円の減となっている。</a:t>
          </a:r>
          <a:endParaRPr kumimoji="1" lang="en-US" altLang="ja-JP" sz="1200">
            <a:latin typeface="+mn-ea"/>
            <a:ea typeface="+mn-ea"/>
          </a:endParaRPr>
        </a:p>
        <a:p>
          <a:r>
            <a:rPr kumimoji="1" lang="ja-JP" altLang="en-US" sz="1400">
              <a:latin typeface="ＭＳ ゴシック" pitchFamily="49" charset="-128"/>
              <a:ea typeface="ＭＳ ゴシック" pitchFamily="49" charset="-128"/>
            </a:rPr>
            <a:t>　</a:t>
          </a:r>
          <a:r>
            <a:rPr kumimoji="1" lang="ja-JP" altLang="ja-JP" sz="1200">
              <a:solidFill>
                <a:schemeClr val="dk1"/>
              </a:solidFill>
              <a:effectLst/>
              <a:latin typeface="+mn-lt"/>
              <a:ea typeface="+mn-ea"/>
              <a:cs typeface="+mn-cs"/>
            </a:rPr>
            <a:t>今後も、</a:t>
          </a:r>
          <a:r>
            <a:rPr kumimoji="1" lang="en-US" altLang="ja-JP" sz="1200">
              <a:solidFill>
                <a:schemeClr val="dk1"/>
              </a:solidFill>
              <a:effectLst/>
              <a:latin typeface="+mn-lt"/>
              <a:ea typeface="+mn-ea"/>
              <a:cs typeface="+mn-cs"/>
            </a:rPr>
            <a:t>JR</a:t>
          </a:r>
          <a:r>
            <a:rPr kumimoji="1" lang="ja-JP" altLang="ja-JP" sz="1200">
              <a:solidFill>
                <a:schemeClr val="dk1"/>
              </a:solidFill>
              <a:effectLst/>
              <a:latin typeface="+mn-lt"/>
              <a:ea typeface="+mn-ea"/>
              <a:cs typeface="+mn-cs"/>
            </a:rPr>
            <a:t>遠賀川駅南地区の基幹道路整備などに伴う地方債の償還額の増加や、小中学校の大規模改修事業などの地方債借入による起債償還額の増加が見込まれるため、効率的な事業の実施により、地方債の新規借入の抑制に努める。</a:t>
          </a:r>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福岡県遠賀町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将来負担額については、一般会計等に係る地方債の現在高が前年度より減少し</a:t>
          </a:r>
          <a:r>
            <a:rPr kumimoji="1" lang="ja-JP" altLang="en-US" sz="1100">
              <a:solidFill>
                <a:schemeClr val="dk1"/>
              </a:solidFill>
              <a:effectLst/>
              <a:latin typeface="+mn-lt"/>
              <a:ea typeface="+mn-ea"/>
              <a:cs typeface="+mn-cs"/>
            </a:rPr>
            <a:t>たものの、公営企業債等繰入見込額が増加したため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となっている。また、充当可能財源等については、充当可能基金が前年度より増加したことにより増となっている。これは主に豊かなふるさと遠賀基金、</a:t>
          </a:r>
          <a:r>
            <a:rPr kumimoji="1" lang="ja-JP" altLang="en-US" sz="1100">
              <a:solidFill>
                <a:schemeClr val="dk1"/>
              </a:solidFill>
              <a:effectLst/>
              <a:latin typeface="+mn-lt"/>
              <a:ea typeface="+mn-ea"/>
              <a:cs typeface="+mn-cs"/>
            </a:rPr>
            <a:t>減債</a:t>
          </a:r>
          <a:r>
            <a:rPr kumimoji="1" lang="ja-JP" altLang="ja-JP" sz="1100">
              <a:solidFill>
                <a:schemeClr val="dk1"/>
              </a:solidFill>
              <a:effectLst/>
              <a:latin typeface="+mn-lt"/>
              <a:ea typeface="+mn-ea"/>
              <a:cs typeface="+mn-cs"/>
            </a:rPr>
            <a:t>基金への積立を行ったことが要因となっている。</a:t>
          </a:r>
          <a:endParaRPr lang="ja-JP" altLang="ja-JP" sz="1400">
            <a:effectLst/>
          </a:endParaRPr>
        </a:p>
        <a:p>
          <a:r>
            <a:rPr kumimoji="1" lang="ja-JP" altLang="ja-JP" sz="1100">
              <a:solidFill>
                <a:schemeClr val="dk1"/>
              </a:solidFill>
              <a:effectLst/>
              <a:latin typeface="+mn-lt"/>
              <a:ea typeface="+mn-ea"/>
              <a:cs typeface="+mn-cs"/>
            </a:rPr>
            <a:t>　今後も</a:t>
          </a:r>
          <a:r>
            <a:rPr kumimoji="1" lang="en-US" altLang="ja-JP" sz="1100">
              <a:solidFill>
                <a:schemeClr val="dk1"/>
              </a:solidFill>
              <a:effectLst/>
              <a:latin typeface="+mn-lt"/>
              <a:ea typeface="+mn-ea"/>
              <a:cs typeface="+mn-cs"/>
            </a:rPr>
            <a:t>JR</a:t>
          </a:r>
          <a:r>
            <a:rPr kumimoji="1" lang="ja-JP" altLang="ja-JP" sz="1100">
              <a:solidFill>
                <a:schemeClr val="dk1"/>
              </a:solidFill>
              <a:effectLst/>
              <a:latin typeface="+mn-lt"/>
              <a:ea typeface="+mn-ea"/>
              <a:cs typeface="+mn-cs"/>
            </a:rPr>
            <a:t>遠賀川駅南地区の基幹道路整備事業や小中学校の大規模改修事業などの大型事業により、地方債残高の増加が見込まれるため、事務事業評価などにより新規事業の実施について適切に取捨選択を行うとともに、効率的な事業の実施により地方債の新規借入の抑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福岡県遠賀町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豊かなふるさと遠賀基金や減債基金への積立が多く、基金全体として</a:t>
          </a:r>
          <a:r>
            <a:rPr kumimoji="1" lang="en-US" altLang="ja-JP" sz="1300">
              <a:solidFill>
                <a:schemeClr val="dk1"/>
              </a:solidFill>
              <a:effectLst/>
              <a:latin typeface="+mn-ea"/>
              <a:ea typeface="+mn-ea"/>
              <a:cs typeface="+mn-cs"/>
            </a:rPr>
            <a:t>517</a:t>
          </a:r>
          <a:r>
            <a:rPr kumimoji="1" lang="ja-JP" altLang="en-US" sz="1300">
              <a:solidFill>
                <a:schemeClr val="dk1"/>
              </a:solidFill>
              <a:effectLst/>
              <a:latin typeface="+mn-ea"/>
              <a:ea typeface="+mn-ea"/>
              <a:cs typeface="+mn-cs"/>
            </a:rPr>
            <a:t>百万円の増額となった。</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ea"/>
              <a:ea typeface="+mn-ea"/>
              <a:cs typeface="+mn-cs"/>
            </a:rPr>
            <a:t>　令和６年度はふるさと納税の伸びがあったが、今後は</a:t>
          </a:r>
          <a:r>
            <a:rPr kumimoji="1" lang="en-US" altLang="ja-JP" sz="1300">
              <a:solidFill>
                <a:schemeClr val="dk1"/>
              </a:solidFill>
              <a:effectLst/>
              <a:latin typeface="+mn-ea"/>
              <a:ea typeface="+mn-ea"/>
              <a:cs typeface="+mn-cs"/>
            </a:rPr>
            <a:t>JR</a:t>
          </a:r>
          <a:r>
            <a:rPr kumimoji="1" lang="ja-JP" altLang="ja-JP" sz="1300">
              <a:solidFill>
                <a:schemeClr val="dk1"/>
              </a:solidFill>
              <a:effectLst/>
              <a:latin typeface="+mn-ea"/>
              <a:ea typeface="+mn-ea"/>
              <a:cs typeface="+mn-cs"/>
            </a:rPr>
            <a:t>遠賀川駅南地区の基幹道路整備事業や小中学校の大規模改修事業</a:t>
          </a:r>
          <a:r>
            <a:rPr kumimoji="1" lang="ja-JP" altLang="en-US" sz="1300">
              <a:solidFill>
                <a:schemeClr val="dk1"/>
              </a:solidFill>
              <a:effectLst/>
              <a:latin typeface="+mn-ea"/>
              <a:ea typeface="+mn-ea"/>
              <a:cs typeface="+mn-cs"/>
            </a:rPr>
            <a:t>などの普通建設事業の増加に伴い</a:t>
          </a:r>
          <a:r>
            <a:rPr kumimoji="1" lang="ja-JP" altLang="ja-JP" sz="1300">
              <a:solidFill>
                <a:schemeClr val="dk1"/>
              </a:solidFill>
              <a:effectLst/>
              <a:latin typeface="+mn-ea"/>
              <a:ea typeface="+mn-ea"/>
              <a:cs typeface="+mn-cs"/>
            </a:rPr>
            <a:t>、中長期的には減少</a:t>
          </a:r>
          <a:r>
            <a:rPr kumimoji="1" lang="ja-JP" altLang="en-US" sz="1300">
              <a:solidFill>
                <a:schemeClr val="dk1"/>
              </a:solidFill>
              <a:effectLst/>
              <a:latin typeface="+mn-ea"/>
              <a:ea typeface="+mn-ea"/>
              <a:cs typeface="+mn-cs"/>
            </a:rPr>
            <a:t>していくと</a:t>
          </a:r>
          <a:r>
            <a:rPr kumimoji="1" lang="ja-JP" altLang="ja-JP" sz="1300">
              <a:solidFill>
                <a:schemeClr val="dk1"/>
              </a:solidFill>
              <a:effectLst/>
              <a:latin typeface="+mn-ea"/>
              <a:ea typeface="+mn-ea"/>
              <a:cs typeface="+mn-cs"/>
            </a:rPr>
            <a:t>見込</a:t>
          </a:r>
          <a:r>
            <a:rPr kumimoji="1" lang="ja-JP" altLang="en-US" sz="1300">
              <a:solidFill>
                <a:schemeClr val="dk1"/>
              </a:solidFill>
              <a:effectLst/>
              <a:latin typeface="+mn-ea"/>
              <a:ea typeface="+mn-ea"/>
              <a:cs typeface="+mn-cs"/>
            </a:rPr>
            <a:t>んでいる</a:t>
          </a:r>
          <a:r>
            <a:rPr kumimoji="1" lang="ja-JP" altLang="ja-JP" sz="1300">
              <a:solidFill>
                <a:schemeClr val="dk1"/>
              </a:solidFill>
              <a:effectLst/>
              <a:latin typeface="+mn-ea"/>
              <a:ea typeface="+mn-ea"/>
              <a:cs typeface="+mn-cs"/>
            </a:rPr>
            <a:t>。</a:t>
          </a:r>
          <a:endParaRPr lang="ja-JP" altLang="ja-JP" sz="13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（基金の使途）</a:t>
          </a:r>
          <a:endParaRPr lang="ja-JP" altLang="ja-JP" sz="1200">
            <a:effectLst/>
            <a:latin typeface="+mn-ea"/>
            <a:ea typeface="+mn-ea"/>
          </a:endParaRPr>
        </a:p>
        <a:p>
          <a:r>
            <a:rPr kumimoji="1" lang="ja-JP" altLang="ja-JP" sz="1200">
              <a:solidFill>
                <a:schemeClr val="dk1"/>
              </a:solidFill>
              <a:effectLst/>
              <a:latin typeface="+mn-ea"/>
              <a:ea typeface="+mn-ea"/>
              <a:cs typeface="+mn-cs"/>
            </a:rPr>
            <a:t>　灌漑排水施設維持管理運営基金：灌漑排水施設の維持管理及び施設更新並びに施設に関係する水路及び農地の整備のため</a:t>
          </a:r>
          <a:endParaRPr lang="ja-JP" altLang="ja-JP" sz="1200">
            <a:effectLst/>
            <a:latin typeface="+mn-ea"/>
            <a:ea typeface="+mn-ea"/>
          </a:endParaRPr>
        </a:p>
        <a:p>
          <a:r>
            <a:rPr kumimoji="1" lang="ja-JP" altLang="ja-JP" sz="1200">
              <a:solidFill>
                <a:schemeClr val="dk1"/>
              </a:solidFill>
              <a:effectLst/>
              <a:latin typeface="+mn-ea"/>
              <a:ea typeface="+mn-ea"/>
              <a:cs typeface="+mn-cs"/>
            </a:rPr>
            <a:t>　霊園管理運営基金：公衆衛生と公共福祉の増進を図り遠賀霊園の管理運営を健全かつ円滑に行うため</a:t>
          </a:r>
          <a:endParaRPr lang="ja-JP" altLang="ja-JP" sz="1200">
            <a:effectLst/>
            <a:latin typeface="+mn-ea"/>
            <a:ea typeface="+mn-ea"/>
          </a:endParaRPr>
        </a:p>
        <a:p>
          <a:r>
            <a:rPr kumimoji="1" lang="ja-JP" altLang="ja-JP" sz="1200">
              <a:solidFill>
                <a:schemeClr val="dk1"/>
              </a:solidFill>
              <a:effectLst/>
              <a:latin typeface="+mn-ea"/>
              <a:ea typeface="+mn-ea"/>
              <a:cs typeface="+mn-cs"/>
            </a:rPr>
            <a:t>　</a:t>
          </a:r>
          <a:r>
            <a:rPr kumimoji="1" lang="ja-JP" altLang="en-US" sz="1200">
              <a:solidFill>
                <a:schemeClr val="dk1"/>
              </a:solidFill>
              <a:effectLst/>
              <a:latin typeface="+mn-ea"/>
              <a:ea typeface="+mn-ea"/>
              <a:cs typeface="+mn-cs"/>
            </a:rPr>
            <a:t>豊かなふるさと遠賀</a:t>
          </a:r>
          <a:r>
            <a:rPr kumimoji="1" lang="ja-JP" altLang="ja-JP" sz="1200">
              <a:solidFill>
                <a:schemeClr val="dk1"/>
              </a:solidFill>
              <a:effectLst/>
              <a:latin typeface="+mn-ea"/>
              <a:ea typeface="+mn-ea"/>
              <a:cs typeface="+mn-cs"/>
            </a:rPr>
            <a:t>基金：</a:t>
          </a:r>
          <a:r>
            <a:rPr kumimoji="1" lang="ja-JP" altLang="en-US" sz="1200">
              <a:solidFill>
                <a:schemeClr val="dk1"/>
              </a:solidFill>
              <a:effectLst/>
              <a:latin typeface="+mn-ea"/>
              <a:ea typeface="+mn-ea"/>
              <a:cs typeface="+mn-cs"/>
            </a:rPr>
            <a:t>未来の人たちに継承する豊かなふるさとづくり及び協働のまちづくりのため</a:t>
          </a:r>
          <a:endParaRPr kumimoji="1" lang="en-US" altLang="ja-JP" sz="1200">
            <a:solidFill>
              <a:schemeClr val="dk1"/>
            </a:solidFill>
            <a:effectLst/>
            <a:latin typeface="+mn-ea"/>
            <a:ea typeface="+mn-ea"/>
            <a:cs typeface="+mn-cs"/>
          </a:endParaRPr>
        </a:p>
        <a:p>
          <a:r>
            <a:rPr kumimoji="1" lang="ja-JP" altLang="en-US" sz="1200">
              <a:solidFill>
                <a:schemeClr val="dk1"/>
              </a:solidFill>
              <a:effectLst/>
              <a:latin typeface="+mn-ea"/>
              <a:ea typeface="+mn-ea"/>
              <a:cs typeface="+mn-cs"/>
            </a:rPr>
            <a:t>　</a:t>
          </a:r>
          <a:r>
            <a:rPr kumimoji="1" lang="ja-JP" altLang="ja-JP" sz="1200">
              <a:solidFill>
                <a:schemeClr val="dk1"/>
              </a:solidFill>
              <a:effectLst/>
              <a:latin typeface="+mn-ea"/>
              <a:ea typeface="+mn-ea"/>
              <a:cs typeface="+mn-cs"/>
            </a:rPr>
            <a:t>まちづくり基金：住みよい豊かなまちづくりを推進するため</a:t>
          </a:r>
          <a:endParaRPr lang="ja-JP" altLang="ja-JP" sz="1200">
            <a:effectLst/>
            <a:latin typeface="+mn-ea"/>
            <a:ea typeface="+mn-ea"/>
          </a:endParaRPr>
        </a:p>
        <a:p>
          <a:r>
            <a:rPr kumimoji="1" lang="ja-JP" altLang="ja-JP" sz="1200">
              <a:solidFill>
                <a:schemeClr val="dk1"/>
              </a:solidFill>
              <a:effectLst/>
              <a:latin typeface="+mn-ea"/>
              <a:ea typeface="+mn-ea"/>
              <a:cs typeface="+mn-cs"/>
            </a:rPr>
            <a:t>　教育関係施設基金：学校施設及び社会教育施設の新設・改築・大規模改修及び管理運営のため</a:t>
          </a:r>
          <a:endParaRPr kumimoji="1" lang="en-US" altLang="ja-JP" sz="1200">
            <a:solidFill>
              <a:schemeClr val="dk1"/>
            </a:solidFill>
            <a:effectLst/>
            <a:latin typeface="+mn-ea"/>
            <a:ea typeface="+mn-ea"/>
            <a:cs typeface="+mn-cs"/>
          </a:endParaRPr>
        </a:p>
        <a:p>
          <a:endParaRPr lang="ja-JP" altLang="ja-JP" sz="1200">
            <a:effectLst/>
            <a:latin typeface="+mn-ea"/>
            <a:ea typeface="+mn-ea"/>
          </a:endParaRPr>
        </a:p>
        <a:p>
          <a:r>
            <a:rPr kumimoji="1" lang="ja-JP" altLang="ja-JP" sz="1200">
              <a:solidFill>
                <a:sysClr val="windowText" lastClr="000000"/>
              </a:solidFill>
              <a:effectLst/>
              <a:latin typeface="+mn-ea"/>
              <a:ea typeface="+mn-ea"/>
              <a:cs typeface="+mn-cs"/>
            </a:rPr>
            <a:t>（増減理由）</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灌漑排水施設維持管理運営基金：排水機施設や水利施設の改修に伴い</a:t>
          </a:r>
          <a:r>
            <a:rPr kumimoji="1" lang="en-US" altLang="ja-JP" sz="1200">
              <a:solidFill>
                <a:sysClr val="windowText" lastClr="000000"/>
              </a:solidFill>
              <a:effectLst/>
              <a:latin typeface="+mn-ea"/>
              <a:ea typeface="+mn-ea"/>
              <a:cs typeface="+mn-cs"/>
            </a:rPr>
            <a:t>20</a:t>
          </a:r>
          <a:r>
            <a:rPr kumimoji="1" lang="ja-JP" altLang="ja-JP" sz="1200">
              <a:solidFill>
                <a:sysClr val="windowText" lastClr="000000"/>
              </a:solidFill>
              <a:effectLst/>
              <a:latin typeface="+mn-ea"/>
              <a:ea typeface="+mn-ea"/>
              <a:cs typeface="+mn-cs"/>
            </a:rPr>
            <a:t>百万円取り崩したことにより減少</a:t>
          </a:r>
          <a:endParaRPr kumimoji="1" lang="en-US" altLang="ja-JP" sz="1200">
            <a:solidFill>
              <a:sysClr val="windowText" lastClr="000000"/>
            </a:solidFill>
            <a:effectLst/>
            <a:latin typeface="+mn-ea"/>
            <a:ea typeface="+mn-ea"/>
            <a:cs typeface="+mn-cs"/>
          </a:endParaRPr>
        </a:p>
        <a:p>
          <a:r>
            <a:rPr kumimoji="1" lang="ja-JP" altLang="en-US" sz="1200">
              <a:solidFill>
                <a:sysClr val="windowText" lastClr="000000"/>
              </a:solidFill>
              <a:effectLst/>
              <a:latin typeface="+mn-ea"/>
              <a:ea typeface="+mn-ea"/>
              <a:cs typeface="+mn-cs"/>
            </a:rPr>
            <a:t>　</a:t>
          </a:r>
          <a:r>
            <a:rPr kumimoji="1" lang="ja-JP" altLang="ja-JP" sz="1200">
              <a:solidFill>
                <a:sysClr val="windowText" lastClr="000000"/>
              </a:solidFill>
              <a:effectLst/>
              <a:latin typeface="+mn-ea"/>
              <a:ea typeface="+mn-ea"/>
              <a:cs typeface="+mn-cs"/>
            </a:rPr>
            <a:t>豊かなふるさと遠賀基金</a:t>
          </a:r>
          <a:r>
            <a:rPr kumimoji="1" lang="ja-JP" altLang="en-US" sz="1200">
              <a:solidFill>
                <a:sysClr val="windowText" lastClr="000000"/>
              </a:solidFill>
              <a:effectLst/>
              <a:latin typeface="+mn-ea"/>
              <a:ea typeface="+mn-ea"/>
              <a:cs typeface="+mn-cs"/>
            </a:rPr>
            <a:t>：各事業に充てるため</a:t>
          </a:r>
          <a:r>
            <a:rPr kumimoji="1" lang="en-US" altLang="ja-JP" sz="1200">
              <a:solidFill>
                <a:sysClr val="windowText" lastClr="000000"/>
              </a:solidFill>
              <a:effectLst/>
              <a:latin typeface="+mn-ea"/>
              <a:ea typeface="+mn-ea"/>
              <a:cs typeface="+mn-cs"/>
            </a:rPr>
            <a:t>200</a:t>
          </a:r>
          <a:r>
            <a:rPr kumimoji="1" lang="ja-JP" altLang="en-US" sz="1200">
              <a:solidFill>
                <a:sysClr val="windowText" lastClr="000000"/>
              </a:solidFill>
              <a:effectLst/>
              <a:latin typeface="+mn-ea"/>
              <a:ea typeface="+mn-ea"/>
              <a:cs typeface="+mn-cs"/>
            </a:rPr>
            <a:t>百万円取り崩したものの、寄附額の伸びにより</a:t>
          </a:r>
          <a:r>
            <a:rPr kumimoji="1" lang="en-US" altLang="ja-JP" sz="1200">
              <a:solidFill>
                <a:sysClr val="windowText" lastClr="000000"/>
              </a:solidFill>
              <a:effectLst/>
              <a:latin typeface="+mn-ea"/>
              <a:ea typeface="+mn-ea"/>
              <a:cs typeface="+mn-cs"/>
            </a:rPr>
            <a:t>417</a:t>
          </a:r>
          <a:r>
            <a:rPr kumimoji="1" lang="ja-JP" altLang="en-US" sz="1200">
              <a:solidFill>
                <a:sysClr val="windowText" lastClr="000000"/>
              </a:solidFill>
              <a:effectLst/>
              <a:latin typeface="+mn-ea"/>
              <a:ea typeface="+mn-ea"/>
              <a:cs typeface="+mn-cs"/>
            </a:rPr>
            <a:t>百万積立てしたことによる増額</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霊園管理運営基金：遠賀霊園事業のため</a:t>
          </a:r>
          <a:r>
            <a:rPr kumimoji="1" lang="en-US" altLang="ja-JP" sz="1200">
              <a:solidFill>
                <a:sysClr val="windowText" lastClr="000000"/>
              </a:solidFill>
              <a:effectLst/>
              <a:latin typeface="+mn-ea"/>
              <a:ea typeface="+mn-ea"/>
              <a:cs typeface="+mn-cs"/>
            </a:rPr>
            <a:t>56</a:t>
          </a:r>
          <a:r>
            <a:rPr kumimoji="1" lang="ja-JP" altLang="en-US" sz="1200">
              <a:solidFill>
                <a:sysClr val="windowText" lastClr="000000"/>
              </a:solidFill>
              <a:effectLst/>
              <a:latin typeface="+mn-ea"/>
              <a:ea typeface="+mn-ea"/>
              <a:cs typeface="+mn-cs"/>
            </a:rPr>
            <a:t>百万円を取崩したものの、</a:t>
          </a:r>
          <a:r>
            <a:rPr kumimoji="1" lang="ja-JP" altLang="ja-JP" sz="1200">
              <a:solidFill>
                <a:sysClr val="windowText" lastClr="000000"/>
              </a:solidFill>
              <a:effectLst/>
              <a:latin typeface="+mn-ea"/>
              <a:ea typeface="+mn-ea"/>
              <a:cs typeface="+mn-cs"/>
            </a:rPr>
            <a:t>管理料を財源として</a:t>
          </a:r>
          <a:r>
            <a:rPr kumimoji="1" lang="en-US" altLang="ja-JP" sz="1200">
              <a:solidFill>
                <a:sysClr val="windowText" lastClr="000000"/>
              </a:solidFill>
              <a:effectLst/>
              <a:latin typeface="+mn-ea"/>
              <a:ea typeface="+mn-ea"/>
              <a:cs typeface="+mn-cs"/>
            </a:rPr>
            <a:t>89</a:t>
          </a:r>
          <a:r>
            <a:rPr kumimoji="1" lang="ja-JP" altLang="ja-JP" sz="1200">
              <a:solidFill>
                <a:sysClr val="windowText" lastClr="000000"/>
              </a:solidFill>
              <a:effectLst/>
              <a:latin typeface="+mn-ea"/>
              <a:ea typeface="+mn-ea"/>
              <a:cs typeface="+mn-cs"/>
            </a:rPr>
            <a:t>百万円積立てた</a:t>
          </a:r>
          <a:r>
            <a:rPr kumimoji="1" lang="ja-JP" altLang="en-US" sz="1200">
              <a:solidFill>
                <a:sysClr val="windowText" lastClr="000000"/>
              </a:solidFill>
              <a:effectLst/>
              <a:latin typeface="+mn-ea"/>
              <a:ea typeface="+mn-ea"/>
              <a:cs typeface="+mn-cs"/>
            </a:rPr>
            <a:t>ことによる増額</a:t>
          </a:r>
          <a:endParaRPr kumimoji="1" lang="en-US" altLang="ja-JP" sz="1200">
            <a:solidFill>
              <a:sysClr val="windowText" lastClr="000000"/>
            </a:solidFill>
            <a:effectLst/>
            <a:latin typeface="+mn-ea"/>
            <a:ea typeface="+mn-ea"/>
            <a:cs typeface="+mn-cs"/>
          </a:endParaRPr>
        </a:p>
        <a:p>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（今後の方針）</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　灌漑排水施設維持管理運営基金：排水機施設や水利施設の改修に伴い、継続して取り崩していく見込み</a:t>
          </a:r>
          <a:endParaRPr kumimoji="1" lang="en-US" altLang="ja-JP" sz="1200">
            <a:solidFill>
              <a:sysClr val="windowText" lastClr="000000"/>
            </a:solidFill>
            <a:effectLst/>
            <a:latin typeface="+mn-ea"/>
            <a:ea typeface="+mn-ea"/>
            <a:cs typeface="+mn-cs"/>
          </a:endParaRPr>
        </a:p>
        <a:p>
          <a:r>
            <a:rPr kumimoji="1" lang="ja-JP" altLang="en-US" sz="1200">
              <a:solidFill>
                <a:sysClr val="windowText" lastClr="000000"/>
              </a:solidFill>
              <a:effectLst/>
              <a:latin typeface="+mn-ea"/>
              <a:ea typeface="+mn-ea"/>
              <a:cs typeface="+mn-cs"/>
            </a:rPr>
            <a:t>　豊かなふるさと遠賀基金：各事業に充てるため基金を取り崩す一方、寄附額の一部は今後も積立予定</a:t>
          </a:r>
          <a:endParaRPr lang="ja-JP" altLang="ja-JP" sz="1200">
            <a:solidFill>
              <a:sysClr val="windowText" lastClr="000000"/>
            </a:solidFill>
            <a:effectLst/>
            <a:latin typeface="+mn-ea"/>
            <a:ea typeface="+mn-ea"/>
          </a:endParaRPr>
        </a:p>
        <a:p>
          <a:r>
            <a:rPr kumimoji="1" lang="ja-JP" altLang="ja-JP" sz="1200">
              <a:solidFill>
                <a:schemeClr val="dk1"/>
              </a:solidFill>
              <a:effectLst/>
              <a:latin typeface="+mn-ea"/>
              <a:ea typeface="+mn-ea"/>
              <a:cs typeface="+mn-cs"/>
            </a:rPr>
            <a:t>　霊園管理運営基金：遠賀霊園の管理運営のため基金を取り崩す一方、今後の事業運営のため管理料を財源として積立予定</a:t>
          </a:r>
          <a:endParaRPr lang="ja-JP" altLang="ja-JP" sz="1200">
            <a:effectLst/>
            <a:latin typeface="+mn-ea"/>
            <a:ea typeface="+mn-ea"/>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後年度の普通建設事業費負担を軽減するため、元金</a:t>
          </a:r>
          <a:r>
            <a:rPr kumimoji="1" lang="en-US" altLang="ja-JP" sz="1300">
              <a:solidFill>
                <a:schemeClr val="dk1"/>
              </a:solidFill>
              <a:effectLst/>
              <a:latin typeface="+mn-ea"/>
              <a:ea typeface="+mn-ea"/>
              <a:cs typeface="+mn-cs"/>
            </a:rPr>
            <a:t>21</a:t>
          </a:r>
          <a:r>
            <a:rPr kumimoji="1" lang="ja-JP" altLang="en-US" sz="1300">
              <a:solidFill>
                <a:schemeClr val="dk1"/>
              </a:solidFill>
              <a:effectLst/>
              <a:latin typeface="+mn-ea"/>
              <a:ea typeface="+mn-ea"/>
              <a:cs typeface="+mn-cs"/>
            </a:rPr>
            <a:t>百万円及び利子の積立を行ったことによる増額</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en-US" altLang="ja-JP" sz="1300">
              <a:solidFill>
                <a:schemeClr val="dk1"/>
              </a:solidFill>
              <a:effectLst/>
              <a:latin typeface="+mn-ea"/>
              <a:ea typeface="+mn-ea"/>
              <a:cs typeface="+mn-cs"/>
            </a:rPr>
            <a:t>JR</a:t>
          </a:r>
          <a:r>
            <a:rPr kumimoji="1" lang="ja-JP" altLang="en-US" sz="1300">
              <a:solidFill>
                <a:schemeClr val="dk1"/>
              </a:solidFill>
              <a:effectLst/>
              <a:latin typeface="+mn-ea"/>
              <a:ea typeface="+mn-ea"/>
              <a:cs typeface="+mn-cs"/>
            </a:rPr>
            <a:t>遠賀川駅南地区の基幹道路整備事業や小中学校の大規模改修事業などの実施に伴い、中長期的には減少の見込み</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後年度の公債費負担（元金償還）を軽減するため、元金</a:t>
          </a:r>
          <a:r>
            <a:rPr kumimoji="1" lang="en-US" altLang="ja-JP" sz="1300">
              <a:solidFill>
                <a:schemeClr val="dk1"/>
              </a:solidFill>
              <a:effectLst/>
              <a:latin typeface="+mn-ea"/>
              <a:ea typeface="+mn-ea"/>
              <a:cs typeface="+mn-cs"/>
            </a:rPr>
            <a:t>268</a:t>
          </a:r>
          <a:r>
            <a:rPr kumimoji="1" lang="ja-JP" altLang="en-US" sz="1300">
              <a:solidFill>
                <a:schemeClr val="dk1"/>
              </a:solidFill>
              <a:effectLst/>
              <a:latin typeface="+mn-ea"/>
              <a:ea typeface="+mn-ea"/>
              <a:cs typeface="+mn-cs"/>
            </a:rPr>
            <a:t>百万円及び利子の積立を行ったことによる増額</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地方債償還に充てるため、中長期的に減少していく見込み</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861A8E-7BE4-42D1-BD69-FD5A4EA2E0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A9517D4-B2BD-477F-A658-8570D6A15A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C712B95-3653-4889-B70D-FF191461E157}"/>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60E03595-0337-4763-9B17-304D9A203723}"/>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EBF69450-0623-406F-946A-0E9A51DB5CB3}"/>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D68167D8-9D31-4E7D-9E87-D4E796788A6A}"/>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188A766F-22E7-48E0-B09A-E201F8AEA342}"/>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E57F59A0-3372-4071-B1C0-25FC5CDE83E5}"/>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1DCD8275-B3A9-4C0E-BC3C-F8B65D7F047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3F2638C-A7A8-4BEC-9924-0B94C642E768}"/>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D4A5C1EF-50D6-4170-94DD-7FD1B1F6E888}"/>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20910F01-1999-4776-B118-0CD430F6C527}"/>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6FFDC9B-B2E2-4261-98EE-6A5C05CFB02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CCF8DC71-A4A1-4342-AA91-27D6F74266D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788275EF-09A8-40BC-B48E-3AB0298DB62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1E1CEC8B-A1F9-4802-89FF-7FE457069A27}"/>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C46C57D8-80D8-4DA5-B28B-C532F139B4FD}"/>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8B36BA72-4B78-4A0C-9C96-0AC1018E4747}"/>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1B2DFA70-39B8-4249-890D-12353515393B}"/>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45C5BAD6-3EBC-4496-B3C6-67C34DCDDBA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E2BF4C8E-3029-4D5E-AC56-9B8D5CFAB0E1}"/>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E0704B22-716D-4362-BC10-353B7D8099D1}"/>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7F8F8F4-991A-4267-8764-B0722EF6DE57}"/>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6A0FF4CF-C21D-458D-843E-0AAAC693A058}"/>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2849FE6E-5787-48D2-BD54-FDEBD30AD75F}"/>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9D94ADBE-7406-47A9-B9F7-C540A68C684C}"/>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A16BAE83-B432-4002-A4A3-C316E95E0D21}"/>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FFB8C16C-1EF5-44C3-ABF9-28EA9E85A1DC}"/>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45C8661B-F7D9-4122-A118-BA372107EAB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920DEAD2-8503-4110-9442-D0F5ADD2FFFA}"/>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B0565A4-B5E6-4AA6-BFC5-EE02AFBF8268}"/>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4880EB6E-CB44-4A3E-8456-53F8E115835F}"/>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DC212616-3FEA-4F80-9861-7E143CFB5E5D}"/>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177875D-E3F5-4A6A-A693-D67F7ECE231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9F459B82-267B-4EA0-A639-D643A6CF54C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9055D713-63FF-48E3-9DED-CC85FA0A3B8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BE240E6A-69B8-44C3-89C1-1F5CEDF42F6B}"/>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B2FB4973-2044-4A8F-BF0F-B330D34969D2}"/>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CEFA8D05-B9A0-42DD-8624-B019F2C66709}"/>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3DAF46FE-531C-4678-B77E-6369797DA7F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99A34F9A-1E04-4DB3-876D-06A1A9E6D83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8D0FE4F-A08A-47EE-92B5-5A4F4332A415}"/>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347A6EF7-ADA8-4A06-B289-E4413F2B0205}"/>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9A328EC7-4D3F-412B-BA49-E4A5C7E608C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6DD54A0-4D10-4DF9-BA74-5A46B3A0A66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18AD0005-54CC-4573-9ED1-E0F10C56DB5E}"/>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9A26286-47EC-4DEE-9785-62F7F0D4540C}"/>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C29C81EF-309B-4DAE-8284-554EFD9CF60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65E32929-8EDB-4689-B2DC-6E1B0467D4FD}"/>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ADCDB470-5626-4BE2-84E2-2CC8661E3CB0}"/>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3D5C760-6472-4C0B-B8C5-52AF0DD69438}"/>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D9603204-4904-40A2-9F6C-A715C7311C37}"/>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FE0CCD02-888C-4E23-BFD8-E2916BA8DF8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類似団体の平均値を上回っていることから、今後も引き続き公共施設等総合管理計画に基づき、老朽化した施設の改修費の平準化や統合・廃止等を進め、計画的な取り組みにより、改善させ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A7BA8596-8943-4896-8194-C158D9D01529}"/>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85EEBB6-CF1C-46F2-B89D-DCAB6833976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54E217CC-A0F4-4110-9C78-F5BD75017927}"/>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8FD76D85-C595-4109-ABC9-360E9DF9C721}"/>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DD5A145C-E55C-4286-A735-52B1BD131794}"/>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53033605-E289-4F79-89E2-7B16690E560A}"/>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FE8EF60E-A0FA-4BB4-80DA-56A115FA8F13}"/>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39516871-4A6F-4259-99D1-7D0AA9B85624}"/>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3ABDEB34-B867-41B2-9D34-2B5E5C410696}"/>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1BA1FDA0-67EB-48AE-9362-FD788C4515C3}"/>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F88D4D9A-F412-4635-AB3A-D5A1382BAF6C}"/>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125D8F14-2FA1-4C73-A4AB-DE5E37E1A11D}"/>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3BAFBB37-FB6F-49F7-9E1F-A96F4EA0B07C}"/>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DEFA2EDE-9546-4497-9097-0EBAF0DCB90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C94160CA-CEFB-437A-9D4F-E4A0FE165104}"/>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B66CAA1-0CB4-4728-9661-A894A5ECDF31}"/>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AAF42D2-4553-4E02-922B-AE4C3C3BCEB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E1F4A3E-DD96-4269-A711-1A1546F877B8}"/>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3" name="直線コネクタ 72">
          <a:extLst>
            <a:ext uri="{FF2B5EF4-FFF2-40B4-BE49-F238E27FC236}">
              <a16:creationId xmlns:a16="http://schemas.microsoft.com/office/drawing/2014/main" id="{F3883749-18E6-4A91-BFD6-42E3EBDD4734}"/>
            </a:ext>
          </a:extLst>
        </xdr:cNvPr>
        <xdr:cNvCxnSpPr/>
      </xdr:nvCxnSpPr>
      <xdr:spPr>
        <a:xfrm flipV="1">
          <a:off x="4300220" y="5186408"/>
          <a:ext cx="127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4" name="有形固定資産減価償却率最小値テキスト">
          <a:extLst>
            <a:ext uri="{FF2B5EF4-FFF2-40B4-BE49-F238E27FC236}">
              <a16:creationId xmlns:a16="http://schemas.microsoft.com/office/drawing/2014/main" id="{AB746FFA-7EE4-4E1C-8911-63D6528EC7C8}"/>
            </a:ext>
          </a:extLst>
        </xdr:cNvPr>
        <xdr:cNvSpPr txBox="1"/>
      </xdr:nvSpPr>
      <xdr:spPr>
        <a:xfrm>
          <a:off x="4352925" y="658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5" name="直線コネクタ 74">
          <a:extLst>
            <a:ext uri="{FF2B5EF4-FFF2-40B4-BE49-F238E27FC236}">
              <a16:creationId xmlns:a16="http://schemas.microsoft.com/office/drawing/2014/main" id="{A537E712-A3A6-46F4-962A-666A5FAFB2B7}"/>
            </a:ext>
          </a:extLst>
        </xdr:cNvPr>
        <xdr:cNvCxnSpPr/>
      </xdr:nvCxnSpPr>
      <xdr:spPr>
        <a:xfrm>
          <a:off x="4213225" y="65819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6" name="有形固定資産減価償却率最大値テキスト">
          <a:extLst>
            <a:ext uri="{FF2B5EF4-FFF2-40B4-BE49-F238E27FC236}">
              <a16:creationId xmlns:a16="http://schemas.microsoft.com/office/drawing/2014/main" id="{3180FE82-73B6-4C5A-AE6F-E907DBB42C5D}"/>
            </a:ext>
          </a:extLst>
        </xdr:cNvPr>
        <xdr:cNvSpPr txBox="1"/>
      </xdr:nvSpPr>
      <xdr:spPr>
        <a:xfrm>
          <a:off x="4352925" y="496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7" name="直線コネクタ 76">
          <a:extLst>
            <a:ext uri="{FF2B5EF4-FFF2-40B4-BE49-F238E27FC236}">
              <a16:creationId xmlns:a16="http://schemas.microsoft.com/office/drawing/2014/main" id="{32E437C8-0D54-4C2C-BC5E-8CCF89CAA96B}"/>
            </a:ext>
          </a:extLst>
        </xdr:cNvPr>
        <xdr:cNvCxnSpPr/>
      </xdr:nvCxnSpPr>
      <xdr:spPr>
        <a:xfrm>
          <a:off x="4213225" y="5186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8" name="有形固定資産減価償却率平均値テキスト">
          <a:extLst>
            <a:ext uri="{FF2B5EF4-FFF2-40B4-BE49-F238E27FC236}">
              <a16:creationId xmlns:a16="http://schemas.microsoft.com/office/drawing/2014/main" id="{3F7FA01C-24C7-44C3-B9E3-8F9A6712A8DC}"/>
            </a:ext>
          </a:extLst>
        </xdr:cNvPr>
        <xdr:cNvSpPr txBox="1"/>
      </xdr:nvSpPr>
      <xdr:spPr>
        <a:xfrm>
          <a:off x="4352925" y="5966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9" name="フローチャート: 判断 78">
          <a:extLst>
            <a:ext uri="{FF2B5EF4-FFF2-40B4-BE49-F238E27FC236}">
              <a16:creationId xmlns:a16="http://schemas.microsoft.com/office/drawing/2014/main" id="{88222B06-D91D-4733-B0F3-B35D6DA1EA22}"/>
            </a:ext>
          </a:extLst>
        </xdr:cNvPr>
        <xdr:cNvSpPr/>
      </xdr:nvSpPr>
      <xdr:spPr>
        <a:xfrm>
          <a:off x="4251325" y="610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0" name="フローチャート: 判断 79">
          <a:extLst>
            <a:ext uri="{FF2B5EF4-FFF2-40B4-BE49-F238E27FC236}">
              <a16:creationId xmlns:a16="http://schemas.microsoft.com/office/drawing/2014/main" id="{7AA7B595-1B38-4323-8C80-584CC2D853AD}"/>
            </a:ext>
          </a:extLst>
        </xdr:cNvPr>
        <xdr:cNvSpPr/>
      </xdr:nvSpPr>
      <xdr:spPr>
        <a:xfrm>
          <a:off x="36163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1" name="フローチャート: 判断 80">
          <a:extLst>
            <a:ext uri="{FF2B5EF4-FFF2-40B4-BE49-F238E27FC236}">
              <a16:creationId xmlns:a16="http://schemas.microsoft.com/office/drawing/2014/main" id="{F4E96DBE-A97B-4527-B11A-C43D4DC1E926}"/>
            </a:ext>
          </a:extLst>
        </xdr:cNvPr>
        <xdr:cNvSpPr/>
      </xdr:nvSpPr>
      <xdr:spPr>
        <a:xfrm>
          <a:off x="29305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2" name="フローチャート: 判断 81">
          <a:extLst>
            <a:ext uri="{FF2B5EF4-FFF2-40B4-BE49-F238E27FC236}">
              <a16:creationId xmlns:a16="http://schemas.microsoft.com/office/drawing/2014/main" id="{561D2934-149E-429E-88BD-EBBF5264D262}"/>
            </a:ext>
          </a:extLst>
        </xdr:cNvPr>
        <xdr:cNvSpPr/>
      </xdr:nvSpPr>
      <xdr:spPr>
        <a:xfrm>
          <a:off x="2244725" y="6056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3" name="フローチャート: 判断 82">
          <a:extLst>
            <a:ext uri="{FF2B5EF4-FFF2-40B4-BE49-F238E27FC236}">
              <a16:creationId xmlns:a16="http://schemas.microsoft.com/office/drawing/2014/main" id="{4F0F3063-2588-429D-A5DB-5DB855370B25}"/>
            </a:ext>
          </a:extLst>
        </xdr:cNvPr>
        <xdr:cNvSpPr/>
      </xdr:nvSpPr>
      <xdr:spPr>
        <a:xfrm>
          <a:off x="1558925" y="599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49CB226-DBAA-4C6A-9000-37F2995C443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509D86F-90CA-4E87-A28B-190B284B2245}"/>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1D72FDC-CF98-4FF4-B52F-614FBF399768}"/>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29F2154-0286-418E-9C5F-22F346D6A219}"/>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8D3BCAE-7857-4012-97A9-5BEAA81637A2}"/>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96974</xdr:rowOff>
    </xdr:from>
    <xdr:to>
      <xdr:col>23</xdr:col>
      <xdr:colOff>136525</xdr:colOff>
      <xdr:row>33</xdr:row>
      <xdr:rowOff>27124</xdr:rowOff>
    </xdr:to>
    <xdr:sp macro="" textlink="">
      <xdr:nvSpPr>
        <xdr:cNvPr id="89" name="楕円 88">
          <a:extLst>
            <a:ext uri="{FF2B5EF4-FFF2-40B4-BE49-F238E27FC236}">
              <a16:creationId xmlns:a16="http://schemas.microsoft.com/office/drawing/2014/main" id="{5CFEA535-8D7D-46B9-8B57-BDBFD7646285}"/>
            </a:ext>
          </a:extLst>
        </xdr:cNvPr>
        <xdr:cNvSpPr/>
      </xdr:nvSpPr>
      <xdr:spPr>
        <a:xfrm>
          <a:off x="4251325" y="61739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75401</xdr:rowOff>
    </xdr:from>
    <xdr:ext cx="405111" cy="259045"/>
    <xdr:sp macro="" textlink="">
      <xdr:nvSpPr>
        <xdr:cNvPr id="90" name="有形固定資産減価償却率該当値テキスト">
          <a:extLst>
            <a:ext uri="{FF2B5EF4-FFF2-40B4-BE49-F238E27FC236}">
              <a16:creationId xmlns:a16="http://schemas.microsoft.com/office/drawing/2014/main" id="{4EFEF8BA-BF85-4999-807D-A185B6DB1EEA}"/>
            </a:ext>
          </a:extLst>
        </xdr:cNvPr>
        <xdr:cNvSpPr txBox="1"/>
      </xdr:nvSpPr>
      <xdr:spPr>
        <a:xfrm>
          <a:off x="4352925" y="615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38372</xdr:rowOff>
    </xdr:from>
    <xdr:to>
      <xdr:col>19</xdr:col>
      <xdr:colOff>187325</xdr:colOff>
      <xdr:row>32</xdr:row>
      <xdr:rowOff>139972</xdr:rowOff>
    </xdr:to>
    <xdr:sp macro="" textlink="">
      <xdr:nvSpPr>
        <xdr:cNvPr id="91" name="楕円 90">
          <a:extLst>
            <a:ext uri="{FF2B5EF4-FFF2-40B4-BE49-F238E27FC236}">
              <a16:creationId xmlns:a16="http://schemas.microsoft.com/office/drawing/2014/main" id="{8335EF6F-6791-45D8-B446-64C4014A0617}"/>
            </a:ext>
          </a:extLst>
        </xdr:cNvPr>
        <xdr:cNvSpPr/>
      </xdr:nvSpPr>
      <xdr:spPr>
        <a:xfrm>
          <a:off x="3616325" y="61153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89172</xdr:rowOff>
    </xdr:from>
    <xdr:to>
      <xdr:col>23</xdr:col>
      <xdr:colOff>85725</xdr:colOff>
      <xdr:row>32</xdr:row>
      <xdr:rowOff>147774</xdr:rowOff>
    </xdr:to>
    <xdr:cxnSp macro="">
      <xdr:nvCxnSpPr>
        <xdr:cNvPr id="92" name="直線コネクタ 91">
          <a:extLst>
            <a:ext uri="{FF2B5EF4-FFF2-40B4-BE49-F238E27FC236}">
              <a16:creationId xmlns:a16="http://schemas.microsoft.com/office/drawing/2014/main" id="{6DCE57EC-4407-4FE2-B5D7-830D093D57A7}"/>
            </a:ext>
          </a:extLst>
        </xdr:cNvPr>
        <xdr:cNvCxnSpPr/>
      </xdr:nvCxnSpPr>
      <xdr:spPr>
        <a:xfrm>
          <a:off x="3667125" y="6166122"/>
          <a:ext cx="635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22951</xdr:rowOff>
    </xdr:from>
    <xdr:to>
      <xdr:col>15</xdr:col>
      <xdr:colOff>187325</xdr:colOff>
      <xdr:row>32</xdr:row>
      <xdr:rowOff>124551</xdr:rowOff>
    </xdr:to>
    <xdr:sp macro="" textlink="">
      <xdr:nvSpPr>
        <xdr:cNvPr id="93" name="楕円 92">
          <a:extLst>
            <a:ext uri="{FF2B5EF4-FFF2-40B4-BE49-F238E27FC236}">
              <a16:creationId xmlns:a16="http://schemas.microsoft.com/office/drawing/2014/main" id="{30EC6DFB-89A3-46AD-A280-CC4378C21D35}"/>
            </a:ext>
          </a:extLst>
        </xdr:cNvPr>
        <xdr:cNvSpPr/>
      </xdr:nvSpPr>
      <xdr:spPr>
        <a:xfrm>
          <a:off x="2930525" y="60999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73751</xdr:rowOff>
    </xdr:from>
    <xdr:to>
      <xdr:col>19</xdr:col>
      <xdr:colOff>136525</xdr:colOff>
      <xdr:row>32</xdr:row>
      <xdr:rowOff>89172</xdr:rowOff>
    </xdr:to>
    <xdr:cxnSp macro="">
      <xdr:nvCxnSpPr>
        <xdr:cNvPr id="94" name="直線コネクタ 93">
          <a:extLst>
            <a:ext uri="{FF2B5EF4-FFF2-40B4-BE49-F238E27FC236}">
              <a16:creationId xmlns:a16="http://schemas.microsoft.com/office/drawing/2014/main" id="{FEAC3845-8593-4A84-B867-892EC76A0AFA}"/>
            </a:ext>
          </a:extLst>
        </xdr:cNvPr>
        <xdr:cNvCxnSpPr/>
      </xdr:nvCxnSpPr>
      <xdr:spPr>
        <a:xfrm>
          <a:off x="2981325" y="6150701"/>
          <a:ext cx="6858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26035</xdr:rowOff>
    </xdr:from>
    <xdr:to>
      <xdr:col>11</xdr:col>
      <xdr:colOff>187325</xdr:colOff>
      <xdr:row>32</xdr:row>
      <xdr:rowOff>127635</xdr:rowOff>
    </xdr:to>
    <xdr:sp macro="" textlink="">
      <xdr:nvSpPr>
        <xdr:cNvPr id="95" name="楕円 94">
          <a:extLst>
            <a:ext uri="{FF2B5EF4-FFF2-40B4-BE49-F238E27FC236}">
              <a16:creationId xmlns:a16="http://schemas.microsoft.com/office/drawing/2014/main" id="{240C3AFD-6FAA-4ECD-BC8E-D627B9974867}"/>
            </a:ext>
          </a:extLst>
        </xdr:cNvPr>
        <xdr:cNvSpPr/>
      </xdr:nvSpPr>
      <xdr:spPr>
        <a:xfrm>
          <a:off x="2244725" y="6102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73751</xdr:rowOff>
    </xdr:from>
    <xdr:to>
      <xdr:col>15</xdr:col>
      <xdr:colOff>136525</xdr:colOff>
      <xdr:row>32</xdr:row>
      <xdr:rowOff>76835</xdr:rowOff>
    </xdr:to>
    <xdr:cxnSp macro="">
      <xdr:nvCxnSpPr>
        <xdr:cNvPr id="96" name="直線コネクタ 95">
          <a:extLst>
            <a:ext uri="{FF2B5EF4-FFF2-40B4-BE49-F238E27FC236}">
              <a16:creationId xmlns:a16="http://schemas.microsoft.com/office/drawing/2014/main" id="{F689224B-74D9-4CFC-82D9-EDA387F52B5A}"/>
            </a:ext>
          </a:extLst>
        </xdr:cNvPr>
        <xdr:cNvCxnSpPr/>
      </xdr:nvCxnSpPr>
      <xdr:spPr>
        <a:xfrm flipV="1">
          <a:off x="2295525" y="6150701"/>
          <a:ext cx="6858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7529</xdr:rowOff>
    </xdr:from>
    <xdr:to>
      <xdr:col>7</xdr:col>
      <xdr:colOff>187325</xdr:colOff>
      <xdr:row>32</xdr:row>
      <xdr:rowOff>109129</xdr:rowOff>
    </xdr:to>
    <xdr:sp macro="" textlink="">
      <xdr:nvSpPr>
        <xdr:cNvPr id="97" name="楕円 96">
          <a:extLst>
            <a:ext uri="{FF2B5EF4-FFF2-40B4-BE49-F238E27FC236}">
              <a16:creationId xmlns:a16="http://schemas.microsoft.com/office/drawing/2014/main" id="{F006251B-F775-4DD0-8BC6-8082B6BDFECB}"/>
            </a:ext>
          </a:extLst>
        </xdr:cNvPr>
        <xdr:cNvSpPr/>
      </xdr:nvSpPr>
      <xdr:spPr>
        <a:xfrm>
          <a:off x="1558925" y="60844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58329</xdr:rowOff>
    </xdr:from>
    <xdr:to>
      <xdr:col>11</xdr:col>
      <xdr:colOff>136525</xdr:colOff>
      <xdr:row>32</xdr:row>
      <xdr:rowOff>76835</xdr:rowOff>
    </xdr:to>
    <xdr:cxnSp macro="">
      <xdr:nvCxnSpPr>
        <xdr:cNvPr id="98" name="直線コネクタ 97">
          <a:extLst>
            <a:ext uri="{FF2B5EF4-FFF2-40B4-BE49-F238E27FC236}">
              <a16:creationId xmlns:a16="http://schemas.microsoft.com/office/drawing/2014/main" id="{C59DA45D-8710-4272-B17B-4DF50379E19A}"/>
            </a:ext>
          </a:extLst>
        </xdr:cNvPr>
        <xdr:cNvCxnSpPr/>
      </xdr:nvCxnSpPr>
      <xdr:spPr>
        <a:xfrm>
          <a:off x="1609725" y="6135279"/>
          <a:ext cx="6858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9" name="n_1aveValue有形固定資産減価償却率">
          <a:extLst>
            <a:ext uri="{FF2B5EF4-FFF2-40B4-BE49-F238E27FC236}">
              <a16:creationId xmlns:a16="http://schemas.microsoft.com/office/drawing/2014/main" id="{D2553088-4AF0-404B-B633-A40B68B9EA3F}"/>
            </a:ext>
          </a:extLst>
        </xdr:cNvPr>
        <xdr:cNvSpPr txBox="1"/>
      </xdr:nvSpPr>
      <xdr:spPr>
        <a:xfrm>
          <a:off x="3470919"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0" name="n_2aveValue有形固定資産減価償却率">
          <a:extLst>
            <a:ext uri="{FF2B5EF4-FFF2-40B4-BE49-F238E27FC236}">
              <a16:creationId xmlns:a16="http://schemas.microsoft.com/office/drawing/2014/main" id="{6B40EE02-8E29-46A4-95E5-C299364B2B2F}"/>
            </a:ext>
          </a:extLst>
        </xdr:cNvPr>
        <xdr:cNvSpPr txBox="1"/>
      </xdr:nvSpPr>
      <xdr:spPr>
        <a:xfrm>
          <a:off x="2797819"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1" name="n_3aveValue有形固定資産減価償却率">
          <a:extLst>
            <a:ext uri="{FF2B5EF4-FFF2-40B4-BE49-F238E27FC236}">
              <a16:creationId xmlns:a16="http://schemas.microsoft.com/office/drawing/2014/main" id="{D07D95F8-5D59-4BEF-889F-679732D7DB39}"/>
            </a:ext>
          </a:extLst>
        </xdr:cNvPr>
        <xdr:cNvSpPr txBox="1"/>
      </xdr:nvSpPr>
      <xdr:spPr>
        <a:xfrm>
          <a:off x="2112019" y="583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2" name="n_4aveValue有形固定資産減価償却率">
          <a:extLst>
            <a:ext uri="{FF2B5EF4-FFF2-40B4-BE49-F238E27FC236}">
              <a16:creationId xmlns:a16="http://schemas.microsoft.com/office/drawing/2014/main" id="{089665AC-BC35-4CED-B6AB-BE6C5B0E46EA}"/>
            </a:ext>
          </a:extLst>
        </xdr:cNvPr>
        <xdr:cNvSpPr txBox="1"/>
      </xdr:nvSpPr>
      <xdr:spPr>
        <a:xfrm>
          <a:off x="1426219" y="577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131099</xdr:rowOff>
    </xdr:from>
    <xdr:ext cx="405111" cy="259045"/>
    <xdr:sp macro="" textlink="">
      <xdr:nvSpPr>
        <xdr:cNvPr id="103" name="n_1mainValue有形固定資産減価償却率">
          <a:extLst>
            <a:ext uri="{FF2B5EF4-FFF2-40B4-BE49-F238E27FC236}">
              <a16:creationId xmlns:a16="http://schemas.microsoft.com/office/drawing/2014/main" id="{678F19CD-853C-41ED-9435-F19B41D920CA}"/>
            </a:ext>
          </a:extLst>
        </xdr:cNvPr>
        <xdr:cNvSpPr txBox="1"/>
      </xdr:nvSpPr>
      <xdr:spPr>
        <a:xfrm>
          <a:off x="3470919" y="6208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115678</xdr:rowOff>
    </xdr:from>
    <xdr:ext cx="405111" cy="259045"/>
    <xdr:sp macro="" textlink="">
      <xdr:nvSpPr>
        <xdr:cNvPr id="104" name="n_2mainValue有形固定資産減価償却率">
          <a:extLst>
            <a:ext uri="{FF2B5EF4-FFF2-40B4-BE49-F238E27FC236}">
              <a16:creationId xmlns:a16="http://schemas.microsoft.com/office/drawing/2014/main" id="{B396FFEF-1093-497D-AF2F-AE76705B3C45}"/>
            </a:ext>
          </a:extLst>
        </xdr:cNvPr>
        <xdr:cNvSpPr txBox="1"/>
      </xdr:nvSpPr>
      <xdr:spPr>
        <a:xfrm>
          <a:off x="2797819" y="619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118762</xdr:rowOff>
    </xdr:from>
    <xdr:ext cx="405111" cy="259045"/>
    <xdr:sp macro="" textlink="">
      <xdr:nvSpPr>
        <xdr:cNvPr id="105" name="n_3mainValue有形固定資産減価償却率">
          <a:extLst>
            <a:ext uri="{FF2B5EF4-FFF2-40B4-BE49-F238E27FC236}">
              <a16:creationId xmlns:a16="http://schemas.microsoft.com/office/drawing/2014/main" id="{A2C4C50F-0349-4099-9E28-6827EE475F8E}"/>
            </a:ext>
          </a:extLst>
        </xdr:cNvPr>
        <xdr:cNvSpPr txBox="1"/>
      </xdr:nvSpPr>
      <xdr:spPr>
        <a:xfrm>
          <a:off x="2112019"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100256</xdr:rowOff>
    </xdr:from>
    <xdr:ext cx="405111" cy="259045"/>
    <xdr:sp macro="" textlink="">
      <xdr:nvSpPr>
        <xdr:cNvPr id="106" name="n_4mainValue有形固定資産減価償却率">
          <a:extLst>
            <a:ext uri="{FF2B5EF4-FFF2-40B4-BE49-F238E27FC236}">
              <a16:creationId xmlns:a16="http://schemas.microsoft.com/office/drawing/2014/main" id="{1DE05197-4B59-40B4-AECE-1A2179A14547}"/>
            </a:ext>
          </a:extLst>
        </xdr:cNvPr>
        <xdr:cNvSpPr txBox="1"/>
      </xdr:nvSpPr>
      <xdr:spPr>
        <a:xfrm>
          <a:off x="1426219" y="617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F39F3BA-1C09-4DFB-A6DB-7657DE6DEE82}"/>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51ED61F-85A6-4661-8724-FF18F962B76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A089FDB-903D-47AF-BD95-5AC26F347C2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0113931-93EC-4E71-AEEB-119C7AEBD66E}"/>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1F8DC9E-E3E9-4924-8949-1C74AC3D150D}"/>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CDE4FD3-BF58-438A-9E8F-444C25D6E312}"/>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636D163-43BC-4D70-808E-9B5B04D0B2C5}"/>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E551614-E069-4CE8-98E4-B27977CFCD24}"/>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9F92234-BCD6-4ACB-9B08-99B447498DF4}"/>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F11AEB1-4A0A-4919-9D83-45CC1028399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0C79100-E206-471A-B69E-4EEC783F063B}"/>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691A3A1-F1D2-4B10-9794-F32671BECD31}"/>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F34E0D2-462B-4C2B-95EB-CA93A92244FD}"/>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については、類似団体の平均値を下回っている。将来負担額の減少や充当可能基金残高の増加が継続していることから、引き続き基金の取り崩しや新発債の発行抑制に努め、行政運営を行っ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27FF6E1-DA0C-4BC6-8615-60ECB16DBC96}"/>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D4EAFDE-7D3E-4961-AE22-A75811A7814F}"/>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65FD0D4-018D-491B-B5A4-BA7A22ECA03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0628247-E2D8-4A17-8E91-B66EC91D692F}"/>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9E5873C-6FA4-4A76-A6CB-465DA6BF7767}"/>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38CB544-16E9-4487-9FB1-A95D592366C2}"/>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FFD7B67D-8653-4D58-BC45-6388788BFC09}"/>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7AC7D0FC-2901-45C7-B031-C4F51355A33C}"/>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3729613-BAB8-4655-9C5B-EB12C13CC374}"/>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3E64D456-2E63-433A-BCAA-2BBAC0B96953}"/>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A1E15682-B332-4108-ACC5-F5E24B1E4893}"/>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CAE8C89A-610D-49DC-ACB0-AEBF2DE04993}"/>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273FEE86-DA6F-4990-BC80-0748F348638F}"/>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18D023D-1116-43CC-8843-983B17D8094C}"/>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3F231406-3929-4420-95E9-608F39B316CB}"/>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7DD7847-0F44-4775-8963-821EF59432B4}"/>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C4E13F5-27BF-4024-8A7A-EF6854556AEC}"/>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7" name="直線コネクタ 136">
          <a:extLst>
            <a:ext uri="{FF2B5EF4-FFF2-40B4-BE49-F238E27FC236}">
              <a16:creationId xmlns:a16="http://schemas.microsoft.com/office/drawing/2014/main" id="{C3F4108E-861F-4BDA-B603-A30721B8EDAF}"/>
            </a:ext>
          </a:extLst>
        </xdr:cNvPr>
        <xdr:cNvCxnSpPr/>
      </xdr:nvCxnSpPr>
      <xdr:spPr>
        <a:xfrm flipV="1">
          <a:off x="13323570" y="5118553"/>
          <a:ext cx="1269" cy="129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8" name="債務償還比率最小値テキスト">
          <a:extLst>
            <a:ext uri="{FF2B5EF4-FFF2-40B4-BE49-F238E27FC236}">
              <a16:creationId xmlns:a16="http://schemas.microsoft.com/office/drawing/2014/main" id="{24AA4EA7-09A0-48E0-950F-7593FA0F214A}"/>
            </a:ext>
          </a:extLst>
        </xdr:cNvPr>
        <xdr:cNvSpPr txBox="1"/>
      </xdr:nvSpPr>
      <xdr:spPr>
        <a:xfrm>
          <a:off x="13376275" y="641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9" name="直線コネクタ 138">
          <a:extLst>
            <a:ext uri="{FF2B5EF4-FFF2-40B4-BE49-F238E27FC236}">
              <a16:creationId xmlns:a16="http://schemas.microsoft.com/office/drawing/2014/main" id="{8F803E3E-B057-4210-AADD-E6F2D76C6FF5}"/>
            </a:ext>
          </a:extLst>
        </xdr:cNvPr>
        <xdr:cNvCxnSpPr/>
      </xdr:nvCxnSpPr>
      <xdr:spPr>
        <a:xfrm>
          <a:off x="13255625" y="6414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7DC0E9B3-802D-43CA-A879-7687242B7B0A}"/>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463F4A7C-3074-4622-BDDC-C85D52DA1A83}"/>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2" name="債務償還比率平均値テキスト">
          <a:extLst>
            <a:ext uri="{FF2B5EF4-FFF2-40B4-BE49-F238E27FC236}">
              <a16:creationId xmlns:a16="http://schemas.microsoft.com/office/drawing/2014/main" id="{21E9E392-ADEB-4F78-8AFF-8C92B9C2D869}"/>
            </a:ext>
          </a:extLst>
        </xdr:cNvPr>
        <xdr:cNvSpPr txBox="1"/>
      </xdr:nvSpPr>
      <xdr:spPr>
        <a:xfrm>
          <a:off x="13376275" y="5647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3" name="フローチャート: 判断 142">
          <a:extLst>
            <a:ext uri="{FF2B5EF4-FFF2-40B4-BE49-F238E27FC236}">
              <a16:creationId xmlns:a16="http://schemas.microsoft.com/office/drawing/2014/main" id="{11588456-6B85-4732-9F7D-19A596844F43}"/>
            </a:ext>
          </a:extLst>
        </xdr:cNvPr>
        <xdr:cNvSpPr/>
      </xdr:nvSpPr>
      <xdr:spPr>
        <a:xfrm>
          <a:off x="13293725" y="5668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4" name="フローチャート: 判断 143">
          <a:extLst>
            <a:ext uri="{FF2B5EF4-FFF2-40B4-BE49-F238E27FC236}">
              <a16:creationId xmlns:a16="http://schemas.microsoft.com/office/drawing/2014/main" id="{903585BA-5A09-4BE4-A3DF-4C44A2FA217B}"/>
            </a:ext>
          </a:extLst>
        </xdr:cNvPr>
        <xdr:cNvSpPr/>
      </xdr:nvSpPr>
      <xdr:spPr>
        <a:xfrm>
          <a:off x="12639675" y="5662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5" name="フローチャート: 判断 144">
          <a:extLst>
            <a:ext uri="{FF2B5EF4-FFF2-40B4-BE49-F238E27FC236}">
              <a16:creationId xmlns:a16="http://schemas.microsoft.com/office/drawing/2014/main" id="{0B4F472B-FF4E-44E3-8ABD-02DDBF75CBF5}"/>
            </a:ext>
          </a:extLst>
        </xdr:cNvPr>
        <xdr:cNvSpPr/>
      </xdr:nvSpPr>
      <xdr:spPr>
        <a:xfrm>
          <a:off x="11953875" y="5713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6" name="フローチャート: 判断 145">
          <a:extLst>
            <a:ext uri="{FF2B5EF4-FFF2-40B4-BE49-F238E27FC236}">
              <a16:creationId xmlns:a16="http://schemas.microsoft.com/office/drawing/2014/main" id="{8771570B-76FF-4431-BE61-B050AE638F4C}"/>
            </a:ext>
          </a:extLst>
        </xdr:cNvPr>
        <xdr:cNvSpPr/>
      </xdr:nvSpPr>
      <xdr:spPr>
        <a:xfrm>
          <a:off x="11268075" y="56817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7" name="フローチャート: 判断 146">
          <a:extLst>
            <a:ext uri="{FF2B5EF4-FFF2-40B4-BE49-F238E27FC236}">
              <a16:creationId xmlns:a16="http://schemas.microsoft.com/office/drawing/2014/main" id="{0130FE20-B5C9-40D7-A252-793BCCD0865E}"/>
            </a:ext>
          </a:extLst>
        </xdr:cNvPr>
        <xdr:cNvSpPr/>
      </xdr:nvSpPr>
      <xdr:spPr>
        <a:xfrm>
          <a:off x="10582275" y="5902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CAFE4AB-300A-4A7C-9820-3A0946C5DE3A}"/>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C5D0609-2A57-418E-AC92-C47939DD8BBB}"/>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2E93DD7-D4EA-49F4-AA66-E03BFB4A8E4A}"/>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13997DF-613D-4AEA-AD55-F2DB5269CCD7}"/>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DCA8B78-BFE8-4C27-A7AA-D4B95F697A34}"/>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152191</xdr:rowOff>
    </xdr:from>
    <xdr:to>
      <xdr:col>76</xdr:col>
      <xdr:colOff>73025</xdr:colOff>
      <xdr:row>29</xdr:row>
      <xdr:rowOff>82341</xdr:rowOff>
    </xdr:to>
    <xdr:sp macro="" textlink="">
      <xdr:nvSpPr>
        <xdr:cNvPr id="153" name="楕円 152">
          <a:extLst>
            <a:ext uri="{FF2B5EF4-FFF2-40B4-BE49-F238E27FC236}">
              <a16:creationId xmlns:a16="http://schemas.microsoft.com/office/drawing/2014/main" id="{D68CBCDB-A29E-40FC-BD96-F9B309488542}"/>
            </a:ext>
          </a:extLst>
        </xdr:cNvPr>
        <xdr:cNvSpPr/>
      </xdr:nvSpPr>
      <xdr:spPr>
        <a:xfrm>
          <a:off x="13293725" y="55687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3618</xdr:rowOff>
    </xdr:from>
    <xdr:ext cx="469744" cy="259045"/>
    <xdr:sp macro="" textlink="">
      <xdr:nvSpPr>
        <xdr:cNvPr id="154" name="債務償還比率該当値テキスト">
          <a:extLst>
            <a:ext uri="{FF2B5EF4-FFF2-40B4-BE49-F238E27FC236}">
              <a16:creationId xmlns:a16="http://schemas.microsoft.com/office/drawing/2014/main" id="{5F1A47BA-48D5-4219-8AB0-FE742A10B183}"/>
            </a:ext>
          </a:extLst>
        </xdr:cNvPr>
        <xdr:cNvSpPr txBox="1"/>
      </xdr:nvSpPr>
      <xdr:spPr>
        <a:xfrm>
          <a:off x="13376275" y="542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141088</xdr:rowOff>
    </xdr:from>
    <xdr:to>
      <xdr:col>72</xdr:col>
      <xdr:colOff>123825</xdr:colOff>
      <xdr:row>29</xdr:row>
      <xdr:rowOff>71238</xdr:rowOff>
    </xdr:to>
    <xdr:sp macro="" textlink="">
      <xdr:nvSpPr>
        <xdr:cNvPr id="155" name="楕円 154">
          <a:extLst>
            <a:ext uri="{FF2B5EF4-FFF2-40B4-BE49-F238E27FC236}">
              <a16:creationId xmlns:a16="http://schemas.microsoft.com/office/drawing/2014/main" id="{0C32DF8F-46C9-4818-9ECC-CF5FD4FD923D}"/>
            </a:ext>
          </a:extLst>
        </xdr:cNvPr>
        <xdr:cNvSpPr/>
      </xdr:nvSpPr>
      <xdr:spPr>
        <a:xfrm>
          <a:off x="12639675" y="55576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20438</xdr:rowOff>
    </xdr:from>
    <xdr:to>
      <xdr:col>76</xdr:col>
      <xdr:colOff>22225</xdr:colOff>
      <xdr:row>29</xdr:row>
      <xdr:rowOff>31541</xdr:rowOff>
    </xdr:to>
    <xdr:cxnSp macro="">
      <xdr:nvCxnSpPr>
        <xdr:cNvPr id="156" name="直線コネクタ 155">
          <a:extLst>
            <a:ext uri="{FF2B5EF4-FFF2-40B4-BE49-F238E27FC236}">
              <a16:creationId xmlns:a16="http://schemas.microsoft.com/office/drawing/2014/main" id="{32455B85-02B3-4BA7-9200-DE808F0C7F21}"/>
            </a:ext>
          </a:extLst>
        </xdr:cNvPr>
        <xdr:cNvCxnSpPr/>
      </xdr:nvCxnSpPr>
      <xdr:spPr>
        <a:xfrm>
          <a:off x="12690475" y="5602088"/>
          <a:ext cx="635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19639</xdr:rowOff>
    </xdr:from>
    <xdr:to>
      <xdr:col>68</xdr:col>
      <xdr:colOff>123825</xdr:colOff>
      <xdr:row>30</xdr:row>
      <xdr:rowOff>121239</xdr:rowOff>
    </xdr:to>
    <xdr:sp macro="" textlink="">
      <xdr:nvSpPr>
        <xdr:cNvPr id="157" name="楕円 156">
          <a:extLst>
            <a:ext uri="{FF2B5EF4-FFF2-40B4-BE49-F238E27FC236}">
              <a16:creationId xmlns:a16="http://schemas.microsoft.com/office/drawing/2014/main" id="{BA4636C0-689C-4E91-B4A7-BC35DA39173A}"/>
            </a:ext>
          </a:extLst>
        </xdr:cNvPr>
        <xdr:cNvSpPr/>
      </xdr:nvSpPr>
      <xdr:spPr>
        <a:xfrm>
          <a:off x="11953875" y="576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20438</xdr:rowOff>
    </xdr:from>
    <xdr:to>
      <xdr:col>72</xdr:col>
      <xdr:colOff>73025</xdr:colOff>
      <xdr:row>30</xdr:row>
      <xdr:rowOff>70439</xdr:rowOff>
    </xdr:to>
    <xdr:cxnSp macro="">
      <xdr:nvCxnSpPr>
        <xdr:cNvPr id="158" name="直線コネクタ 157">
          <a:extLst>
            <a:ext uri="{FF2B5EF4-FFF2-40B4-BE49-F238E27FC236}">
              <a16:creationId xmlns:a16="http://schemas.microsoft.com/office/drawing/2014/main" id="{E4807A7D-539C-4613-A90A-E0F8E130AE75}"/>
            </a:ext>
          </a:extLst>
        </xdr:cNvPr>
        <xdr:cNvCxnSpPr/>
      </xdr:nvCxnSpPr>
      <xdr:spPr>
        <a:xfrm flipV="1">
          <a:off x="12004675" y="5602088"/>
          <a:ext cx="685800" cy="21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92084</xdr:rowOff>
    </xdr:from>
    <xdr:to>
      <xdr:col>64</xdr:col>
      <xdr:colOff>123825</xdr:colOff>
      <xdr:row>30</xdr:row>
      <xdr:rowOff>22234</xdr:rowOff>
    </xdr:to>
    <xdr:sp macro="" textlink="">
      <xdr:nvSpPr>
        <xdr:cNvPr id="159" name="楕円 158">
          <a:extLst>
            <a:ext uri="{FF2B5EF4-FFF2-40B4-BE49-F238E27FC236}">
              <a16:creationId xmlns:a16="http://schemas.microsoft.com/office/drawing/2014/main" id="{06D5D05A-C5AC-4409-A2BF-9EC712C07C88}"/>
            </a:ext>
          </a:extLst>
        </xdr:cNvPr>
        <xdr:cNvSpPr/>
      </xdr:nvSpPr>
      <xdr:spPr>
        <a:xfrm>
          <a:off x="11268075" y="5673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142884</xdr:rowOff>
    </xdr:from>
    <xdr:to>
      <xdr:col>68</xdr:col>
      <xdr:colOff>73025</xdr:colOff>
      <xdr:row>30</xdr:row>
      <xdr:rowOff>70439</xdr:rowOff>
    </xdr:to>
    <xdr:cxnSp macro="">
      <xdr:nvCxnSpPr>
        <xdr:cNvPr id="160" name="直線コネクタ 159">
          <a:extLst>
            <a:ext uri="{FF2B5EF4-FFF2-40B4-BE49-F238E27FC236}">
              <a16:creationId xmlns:a16="http://schemas.microsoft.com/office/drawing/2014/main" id="{524340CC-0EF7-47DF-93B7-CC03B0D0A0E5}"/>
            </a:ext>
          </a:extLst>
        </xdr:cNvPr>
        <xdr:cNvCxnSpPr/>
      </xdr:nvCxnSpPr>
      <xdr:spPr>
        <a:xfrm>
          <a:off x="11318875" y="5724534"/>
          <a:ext cx="685800" cy="9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87839</xdr:rowOff>
    </xdr:from>
    <xdr:to>
      <xdr:col>60</xdr:col>
      <xdr:colOff>123825</xdr:colOff>
      <xdr:row>32</xdr:row>
      <xdr:rowOff>17989</xdr:rowOff>
    </xdr:to>
    <xdr:sp macro="" textlink="">
      <xdr:nvSpPr>
        <xdr:cNvPr id="161" name="楕円 160">
          <a:extLst>
            <a:ext uri="{FF2B5EF4-FFF2-40B4-BE49-F238E27FC236}">
              <a16:creationId xmlns:a16="http://schemas.microsoft.com/office/drawing/2014/main" id="{3DC61A9C-6977-4685-81E8-489624B77EED}"/>
            </a:ext>
          </a:extLst>
        </xdr:cNvPr>
        <xdr:cNvSpPr/>
      </xdr:nvSpPr>
      <xdr:spPr>
        <a:xfrm>
          <a:off x="10582275" y="59996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142884</xdr:rowOff>
    </xdr:from>
    <xdr:to>
      <xdr:col>64</xdr:col>
      <xdr:colOff>73025</xdr:colOff>
      <xdr:row>31</xdr:row>
      <xdr:rowOff>138639</xdr:rowOff>
    </xdr:to>
    <xdr:cxnSp macro="">
      <xdr:nvCxnSpPr>
        <xdr:cNvPr id="162" name="直線コネクタ 161">
          <a:extLst>
            <a:ext uri="{FF2B5EF4-FFF2-40B4-BE49-F238E27FC236}">
              <a16:creationId xmlns:a16="http://schemas.microsoft.com/office/drawing/2014/main" id="{66C2AFA5-F8FC-4D7A-8B92-87D41393CEAA}"/>
            </a:ext>
          </a:extLst>
        </xdr:cNvPr>
        <xdr:cNvCxnSpPr/>
      </xdr:nvCxnSpPr>
      <xdr:spPr>
        <a:xfrm flipV="1">
          <a:off x="10633075" y="5724534"/>
          <a:ext cx="685800" cy="32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3" name="n_1aveValue債務償還比率">
          <a:extLst>
            <a:ext uri="{FF2B5EF4-FFF2-40B4-BE49-F238E27FC236}">
              <a16:creationId xmlns:a16="http://schemas.microsoft.com/office/drawing/2014/main" id="{A1217C84-0E38-4931-BCC6-A078D09DEF4F}"/>
            </a:ext>
          </a:extLst>
        </xdr:cNvPr>
        <xdr:cNvSpPr txBox="1"/>
      </xdr:nvSpPr>
      <xdr:spPr>
        <a:xfrm>
          <a:off x="12461952" y="574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4" name="n_2aveValue債務償還比率">
          <a:extLst>
            <a:ext uri="{FF2B5EF4-FFF2-40B4-BE49-F238E27FC236}">
              <a16:creationId xmlns:a16="http://schemas.microsoft.com/office/drawing/2014/main" id="{ECC98929-4BCC-4808-BA70-654E01D242A5}"/>
            </a:ext>
          </a:extLst>
        </xdr:cNvPr>
        <xdr:cNvSpPr txBox="1"/>
      </xdr:nvSpPr>
      <xdr:spPr>
        <a:xfrm>
          <a:off x="11788852" y="549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5" name="n_3aveValue債務償還比率">
          <a:extLst>
            <a:ext uri="{FF2B5EF4-FFF2-40B4-BE49-F238E27FC236}">
              <a16:creationId xmlns:a16="http://schemas.microsoft.com/office/drawing/2014/main" id="{45F01FE3-E0D8-4880-9F17-8E12EE7AB6D0}"/>
            </a:ext>
          </a:extLst>
        </xdr:cNvPr>
        <xdr:cNvSpPr txBox="1"/>
      </xdr:nvSpPr>
      <xdr:spPr>
        <a:xfrm>
          <a:off x="11103052" y="57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6" name="n_4aveValue債務償還比率">
          <a:extLst>
            <a:ext uri="{FF2B5EF4-FFF2-40B4-BE49-F238E27FC236}">
              <a16:creationId xmlns:a16="http://schemas.microsoft.com/office/drawing/2014/main" id="{AF356651-0C17-4BF2-A2FE-A0EF48B534DE}"/>
            </a:ext>
          </a:extLst>
        </xdr:cNvPr>
        <xdr:cNvSpPr txBox="1"/>
      </xdr:nvSpPr>
      <xdr:spPr>
        <a:xfrm>
          <a:off x="10417252" y="568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87765</xdr:rowOff>
    </xdr:from>
    <xdr:ext cx="469744" cy="259045"/>
    <xdr:sp macro="" textlink="">
      <xdr:nvSpPr>
        <xdr:cNvPr id="167" name="n_1mainValue債務償還比率">
          <a:extLst>
            <a:ext uri="{FF2B5EF4-FFF2-40B4-BE49-F238E27FC236}">
              <a16:creationId xmlns:a16="http://schemas.microsoft.com/office/drawing/2014/main" id="{A2361D1E-0B5B-49F4-9D40-EE3E2BFFBFEE}"/>
            </a:ext>
          </a:extLst>
        </xdr:cNvPr>
        <xdr:cNvSpPr txBox="1"/>
      </xdr:nvSpPr>
      <xdr:spPr>
        <a:xfrm>
          <a:off x="12461952" y="533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112366</xdr:rowOff>
    </xdr:from>
    <xdr:ext cx="469744" cy="259045"/>
    <xdr:sp macro="" textlink="">
      <xdr:nvSpPr>
        <xdr:cNvPr id="168" name="n_2mainValue債務償還比率">
          <a:extLst>
            <a:ext uri="{FF2B5EF4-FFF2-40B4-BE49-F238E27FC236}">
              <a16:creationId xmlns:a16="http://schemas.microsoft.com/office/drawing/2014/main" id="{0820DB44-AB7B-455E-9C38-F194B26DEB7F}"/>
            </a:ext>
          </a:extLst>
        </xdr:cNvPr>
        <xdr:cNvSpPr txBox="1"/>
      </xdr:nvSpPr>
      <xdr:spPr>
        <a:xfrm>
          <a:off x="11788852" y="585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38761</xdr:rowOff>
    </xdr:from>
    <xdr:ext cx="469744" cy="259045"/>
    <xdr:sp macro="" textlink="">
      <xdr:nvSpPr>
        <xdr:cNvPr id="169" name="n_3mainValue債務償還比率">
          <a:extLst>
            <a:ext uri="{FF2B5EF4-FFF2-40B4-BE49-F238E27FC236}">
              <a16:creationId xmlns:a16="http://schemas.microsoft.com/office/drawing/2014/main" id="{720ECA60-D541-4E35-87D9-547FB5C2987E}"/>
            </a:ext>
          </a:extLst>
        </xdr:cNvPr>
        <xdr:cNvSpPr txBox="1"/>
      </xdr:nvSpPr>
      <xdr:spPr>
        <a:xfrm>
          <a:off x="11103052" y="545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9116</xdr:rowOff>
    </xdr:from>
    <xdr:ext cx="469744" cy="259045"/>
    <xdr:sp macro="" textlink="">
      <xdr:nvSpPr>
        <xdr:cNvPr id="170" name="n_4mainValue債務償還比率">
          <a:extLst>
            <a:ext uri="{FF2B5EF4-FFF2-40B4-BE49-F238E27FC236}">
              <a16:creationId xmlns:a16="http://schemas.microsoft.com/office/drawing/2014/main" id="{5BB9E531-3498-43EA-A859-8400230EBF6C}"/>
            </a:ext>
          </a:extLst>
        </xdr:cNvPr>
        <xdr:cNvSpPr txBox="1"/>
      </xdr:nvSpPr>
      <xdr:spPr>
        <a:xfrm>
          <a:off x="10417252" y="608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0927502-E488-483A-BAA4-F761C34DE3A5}"/>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6887F18-3F4F-4F3F-BE63-D3DB9D246583}"/>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189C8DB-3D76-4DDE-BA6A-D634E94C25C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B8482B2-E44C-4187-815E-9F5BAEB41556}"/>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C3B87D3-E75C-402C-924C-F5DC26F433B6}"/>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8511273-0A38-445A-B261-716BC8E0229B}"/>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0B085C-0CA2-4965-9B04-272050CB256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D6967D-6A41-40C4-ACAD-0E1C081C07E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5ACD41-B696-4B38-9219-0B721CF94B3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2024A6-2155-459B-8F11-7AF952194A8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ACD98A-0A40-46B0-A2F1-50F84193E106}"/>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9C2DAD-51B5-41AA-ABE4-D78FF357200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D7396D-E0B6-4CCA-88A9-92377E6028E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D3B09D5-9BB1-4832-A741-39773C72ED7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9C0EA4-C6D4-45A7-93A7-2827019ECA7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2DBF71-0382-4901-8321-2AC83206BB2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27E2B3-4FE2-459C-B468-E34168ED602C}"/>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A2B83C-36E4-48A5-8614-9FDF606C854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6F2113-8BF4-4587-99B7-1E81E1F4CBE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F42762-A953-4AD0-8290-551EACAC70C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C6289E-2C02-4015-BFD2-4CB3E89EB03F}"/>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D1186B8-136F-4E6E-81DF-FFA16EB9BECC}"/>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C695AB-77FD-4613-A8BF-03D730E3400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75FC06-6D34-431E-8746-E84693F3456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D88B0B5-A1DF-420B-BAD1-73DB2171B99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B2662A-B48E-4049-8914-7FEF8705A5D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C32158-344F-4546-9625-26C277A0B5C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31A471-91CB-44CA-B6AC-668C1F02A0D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BE11D8-DBC0-4CFF-8343-CA179605C1B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E46A2E-15DE-4CC3-9C5F-0EC800DF7D7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BC7701-5886-4852-B208-70DC7024F52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8129AB-16F8-4633-A114-C358953AC6D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2D2618D-B0EA-4FB9-87E0-D18B5A4FE9BC}"/>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637A04-EF77-415F-9F53-C823E454501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DCCC01-090E-454A-A4D4-1097FB400384}"/>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E94B6B-1A90-4BA8-8AAA-6322F9B40A0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E40A2E-F82C-4421-B9E8-E970E891794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F27D7B-BAFF-464B-9046-7DFEC6D58B8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42450D5-88BC-497B-A02C-41CC3943B23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F7F71E-13BA-4773-BF1D-5F2F14C98DF6}"/>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EF63B9-B329-4181-A8D3-B3D52668459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8735B1-1A19-4134-83C0-E79FAB65EABE}"/>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F0210C-589F-460D-8EA2-9329E0FCC10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9CD2AE-E651-4DB6-AF4B-7459A6D262C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63B0D2-04F9-4151-AC1A-0A5A2A2AEF0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090041-CC54-45E0-8643-C2BDD068FB1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584E87-8C12-4048-88A6-AFB0B93F793C}"/>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4C6BD5-5F6F-48B6-9A4D-086454CFB45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C1F1DC-D549-4B11-A85A-38F9B6D6E893}"/>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FE34C0C-753E-4ED1-BC4A-3DC4C4B1C0E1}"/>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261262-0224-41CF-9D56-58843190704E}"/>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F20547A-31BC-472C-BF24-C9840B79972B}"/>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6986B4D-6003-40B3-867F-CD897A47CAF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8455BA7-511D-4826-BA25-C4AD29996DEB}"/>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45FC56-1545-4280-A960-31C73304A2D4}"/>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342BCD0-662A-40F5-8C3C-A503EA258801}"/>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D30A20E-DD68-4A93-9C57-7EADF06F7EB9}"/>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5B4B96D-9438-4DA8-A45F-577C8916921F}"/>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74FD629-6C55-4C75-8489-5D45FB83B92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21E4F19-B2FE-466F-9B25-B442FDFC1944}"/>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A32F8E7-5BC2-44BF-9EBA-56947E02D2D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506EA30-3804-4D24-802E-89E3C42005E7}"/>
            </a:ext>
          </a:extLst>
        </xdr:cNvPr>
        <xdr:cNvCxnSpPr/>
      </xdr:nvCxnSpPr>
      <xdr:spPr>
        <a:xfrm flipV="1">
          <a:off x="4177665" y="559371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2C150FA0-5CBD-48B2-985D-EDFAC6059034}"/>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DF149F1-B5BC-4A19-B57F-12D8FF86B4C6}"/>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4EA420A-41A9-4F06-93F8-13134F0FB73F}"/>
            </a:ext>
          </a:extLst>
        </xdr:cNvPr>
        <xdr:cNvSpPr txBox="1"/>
      </xdr:nvSpPr>
      <xdr:spPr>
        <a:xfrm>
          <a:off x="4216400"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56344022-1E8C-4883-99EE-0D0DD86522D7}"/>
            </a:ext>
          </a:extLst>
        </xdr:cNvPr>
        <xdr:cNvCxnSpPr/>
      </xdr:nvCxnSpPr>
      <xdr:spPr>
        <a:xfrm>
          <a:off x="4108450" y="5593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83C18876-67C1-489B-A167-7169830044E3}"/>
            </a:ext>
          </a:extLst>
        </xdr:cNvPr>
        <xdr:cNvSpPr txBox="1"/>
      </xdr:nvSpPr>
      <xdr:spPr>
        <a:xfrm>
          <a:off x="4216400" y="6337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C47DC1ED-8051-4BCC-98B0-81AFEBE97AF5}"/>
            </a:ext>
          </a:extLst>
        </xdr:cNvPr>
        <xdr:cNvSpPr/>
      </xdr:nvSpPr>
      <xdr:spPr>
        <a:xfrm>
          <a:off x="4127500" y="6358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FD101C1-0FCB-4122-AF50-D53500AB13D4}"/>
            </a:ext>
          </a:extLst>
        </xdr:cNvPr>
        <xdr:cNvSpPr/>
      </xdr:nvSpPr>
      <xdr:spPr>
        <a:xfrm>
          <a:off x="33845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69386810-6B05-4D23-86A6-DDB125B8108D}"/>
            </a:ext>
          </a:extLst>
        </xdr:cNvPr>
        <xdr:cNvSpPr/>
      </xdr:nvSpPr>
      <xdr:spPr>
        <a:xfrm>
          <a:off x="25717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4F99EAE2-ECF0-4ABF-8FC0-7054E4865AA9}"/>
            </a:ext>
          </a:extLst>
        </xdr:cNvPr>
        <xdr:cNvSpPr/>
      </xdr:nvSpPr>
      <xdr:spPr>
        <a:xfrm>
          <a:off x="17780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AAF72DC1-0610-4E5E-9FE4-C018F3A6E502}"/>
            </a:ext>
          </a:extLst>
        </xdr:cNvPr>
        <xdr:cNvSpPr/>
      </xdr:nvSpPr>
      <xdr:spPr>
        <a:xfrm>
          <a:off x="984250" y="625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8F12F41-D2D7-4AB4-A7AF-3CBB9EE7AE4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3234EF-6C6C-491A-B160-C5F75737FB19}"/>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EC8103-3C7E-41B6-88EC-D12217E2FE9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556BC42-E088-47DD-85BD-D7C3944A53A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C136DEB-0012-4009-B11D-6DBD8B0BF1C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114935</xdr:rowOff>
    </xdr:from>
    <xdr:to>
      <xdr:col>24</xdr:col>
      <xdr:colOff>114300</xdr:colOff>
      <xdr:row>38</xdr:row>
      <xdr:rowOff>45085</xdr:rowOff>
    </xdr:to>
    <xdr:sp macro="" textlink="">
      <xdr:nvSpPr>
        <xdr:cNvPr id="73" name="楕円 72">
          <a:extLst>
            <a:ext uri="{FF2B5EF4-FFF2-40B4-BE49-F238E27FC236}">
              <a16:creationId xmlns:a16="http://schemas.microsoft.com/office/drawing/2014/main" id="{5B9300A4-794C-4976-A165-9CFE6A269D8B}"/>
            </a:ext>
          </a:extLst>
        </xdr:cNvPr>
        <xdr:cNvSpPr/>
      </xdr:nvSpPr>
      <xdr:spPr>
        <a:xfrm>
          <a:off x="4127500" y="62299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137812</xdr:rowOff>
    </xdr:from>
    <xdr:ext cx="405111" cy="259045"/>
    <xdr:sp macro="" textlink="">
      <xdr:nvSpPr>
        <xdr:cNvPr id="74" name="【道路】&#10;有形固定資産減価償却率該当値テキスト">
          <a:extLst>
            <a:ext uri="{FF2B5EF4-FFF2-40B4-BE49-F238E27FC236}">
              <a16:creationId xmlns:a16="http://schemas.microsoft.com/office/drawing/2014/main" id="{BFB96242-889B-44F2-AC75-E67158EAE9ED}"/>
            </a:ext>
          </a:extLst>
        </xdr:cNvPr>
        <xdr:cNvSpPr txBox="1"/>
      </xdr:nvSpPr>
      <xdr:spPr>
        <a:xfrm>
          <a:off x="4216400"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76835</xdr:rowOff>
    </xdr:from>
    <xdr:to>
      <xdr:col>20</xdr:col>
      <xdr:colOff>38100</xdr:colOff>
      <xdr:row>38</xdr:row>
      <xdr:rowOff>6985</xdr:rowOff>
    </xdr:to>
    <xdr:sp macro="" textlink="">
      <xdr:nvSpPr>
        <xdr:cNvPr id="75" name="楕円 74">
          <a:extLst>
            <a:ext uri="{FF2B5EF4-FFF2-40B4-BE49-F238E27FC236}">
              <a16:creationId xmlns:a16="http://schemas.microsoft.com/office/drawing/2014/main" id="{5A2074C8-A05F-40CF-AAFC-EB7389B3AE72}"/>
            </a:ext>
          </a:extLst>
        </xdr:cNvPr>
        <xdr:cNvSpPr/>
      </xdr:nvSpPr>
      <xdr:spPr>
        <a:xfrm>
          <a:off x="3384550" y="61918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127635</xdr:rowOff>
    </xdr:from>
    <xdr:to>
      <xdr:col>24</xdr:col>
      <xdr:colOff>63500</xdr:colOff>
      <xdr:row>37</xdr:row>
      <xdr:rowOff>165735</xdr:rowOff>
    </xdr:to>
    <xdr:cxnSp macro="">
      <xdr:nvCxnSpPr>
        <xdr:cNvPr id="76" name="直線コネクタ 75">
          <a:extLst>
            <a:ext uri="{FF2B5EF4-FFF2-40B4-BE49-F238E27FC236}">
              <a16:creationId xmlns:a16="http://schemas.microsoft.com/office/drawing/2014/main" id="{4FAE036C-913E-4429-A0AD-0A128BAA96BC}"/>
            </a:ext>
          </a:extLst>
        </xdr:cNvPr>
        <xdr:cNvCxnSpPr/>
      </xdr:nvCxnSpPr>
      <xdr:spPr>
        <a:xfrm>
          <a:off x="3429000" y="6242685"/>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105410</xdr:rowOff>
    </xdr:from>
    <xdr:to>
      <xdr:col>15</xdr:col>
      <xdr:colOff>101600</xdr:colOff>
      <xdr:row>38</xdr:row>
      <xdr:rowOff>35560</xdr:rowOff>
    </xdr:to>
    <xdr:sp macro="" textlink="">
      <xdr:nvSpPr>
        <xdr:cNvPr id="77" name="楕円 76">
          <a:extLst>
            <a:ext uri="{FF2B5EF4-FFF2-40B4-BE49-F238E27FC236}">
              <a16:creationId xmlns:a16="http://schemas.microsoft.com/office/drawing/2014/main" id="{0AF9C0C0-5400-4B6F-B40A-131635245BF2}"/>
            </a:ext>
          </a:extLst>
        </xdr:cNvPr>
        <xdr:cNvSpPr/>
      </xdr:nvSpPr>
      <xdr:spPr>
        <a:xfrm>
          <a:off x="2571750" y="6220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DF72219A-2D21-4C58-AEFC-22ED5950FF7B}"/>
            </a:ext>
          </a:extLst>
        </xdr:cNvPr>
        <xdr:cNvCxnSpPr/>
      </xdr:nvCxnSpPr>
      <xdr:spPr>
        <a:xfrm flipV="1">
          <a:off x="2622550" y="624268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71120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DC4F5D03-B897-4105-B9E7-A2A0B7A72CE1}"/>
            </a:ext>
          </a:extLst>
        </xdr:cNvPr>
        <xdr:cNvSpPr/>
      </xdr:nvSpPr>
      <xdr:spPr>
        <a:xfrm>
          <a:off x="1778000" y="6186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121920</xdr:rowOff>
    </xdr:from>
    <xdr:to>
      <xdr:col>15</xdr:col>
      <xdr:colOff>50800</xdr:colOff>
      <xdr:row>37</xdr:row>
      <xdr:rowOff>156210</xdr:rowOff>
    </xdr:to>
    <xdr:cxnSp macro="">
      <xdr:nvCxnSpPr>
        <xdr:cNvPr id="80" name="直線コネクタ 79">
          <a:extLst>
            <a:ext uri="{FF2B5EF4-FFF2-40B4-BE49-F238E27FC236}">
              <a16:creationId xmlns:a16="http://schemas.microsoft.com/office/drawing/2014/main" id="{C1DEDA08-E7B8-4790-8A8B-14DF1CEB01B8}"/>
            </a:ext>
          </a:extLst>
        </xdr:cNvPr>
        <xdr:cNvCxnSpPr/>
      </xdr:nvCxnSpPr>
      <xdr:spPr>
        <a:xfrm>
          <a:off x="1828800" y="623697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59690</xdr:rowOff>
    </xdr:from>
    <xdr:to>
      <xdr:col>6</xdr:col>
      <xdr:colOff>38100</xdr:colOff>
      <xdr:row>37</xdr:row>
      <xdr:rowOff>161290</xdr:rowOff>
    </xdr:to>
    <xdr:sp macro="" textlink="">
      <xdr:nvSpPr>
        <xdr:cNvPr id="81" name="楕円 80">
          <a:extLst>
            <a:ext uri="{FF2B5EF4-FFF2-40B4-BE49-F238E27FC236}">
              <a16:creationId xmlns:a16="http://schemas.microsoft.com/office/drawing/2014/main" id="{5534747E-8C65-496F-8BDB-15A617D0399A}"/>
            </a:ext>
          </a:extLst>
        </xdr:cNvPr>
        <xdr:cNvSpPr/>
      </xdr:nvSpPr>
      <xdr:spPr>
        <a:xfrm>
          <a:off x="984250" y="6174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110490</xdr:rowOff>
    </xdr:from>
    <xdr:to>
      <xdr:col>10</xdr:col>
      <xdr:colOff>114300</xdr:colOff>
      <xdr:row>37</xdr:row>
      <xdr:rowOff>121920</xdr:rowOff>
    </xdr:to>
    <xdr:cxnSp macro="">
      <xdr:nvCxnSpPr>
        <xdr:cNvPr id="82" name="直線コネクタ 81">
          <a:extLst>
            <a:ext uri="{FF2B5EF4-FFF2-40B4-BE49-F238E27FC236}">
              <a16:creationId xmlns:a16="http://schemas.microsoft.com/office/drawing/2014/main" id="{DD1A577F-439E-41FC-967A-8169BAED77B3}"/>
            </a:ext>
          </a:extLst>
        </xdr:cNvPr>
        <xdr:cNvCxnSpPr/>
      </xdr:nvCxnSpPr>
      <xdr:spPr>
        <a:xfrm>
          <a:off x="1028700" y="622554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26C0C475-438E-45D6-939F-022B1340A2E1}"/>
            </a:ext>
          </a:extLst>
        </xdr:cNvPr>
        <xdr:cNvSpPr txBox="1"/>
      </xdr:nvSpPr>
      <xdr:spPr>
        <a:xfrm>
          <a:off x="3239144"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A9516513-644E-4348-AD4D-65D027DE7538}"/>
            </a:ext>
          </a:extLst>
        </xdr:cNvPr>
        <xdr:cNvSpPr txBox="1"/>
      </xdr:nvSpPr>
      <xdr:spPr>
        <a:xfrm>
          <a:off x="2439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55499A95-AC6E-4FC3-968A-FD50A94541AA}"/>
            </a:ext>
          </a:extLst>
        </xdr:cNvPr>
        <xdr:cNvSpPr txBox="1"/>
      </xdr:nvSpPr>
      <xdr:spPr>
        <a:xfrm>
          <a:off x="1645294" y="64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85829279-59AB-414C-ABBD-7B53D0B8FA98}"/>
            </a:ext>
          </a:extLst>
        </xdr:cNvPr>
        <xdr:cNvSpPr txBox="1"/>
      </xdr:nvSpPr>
      <xdr:spPr>
        <a:xfrm>
          <a:off x="85154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23512</xdr:rowOff>
    </xdr:from>
    <xdr:ext cx="405111" cy="259045"/>
    <xdr:sp macro="" textlink="">
      <xdr:nvSpPr>
        <xdr:cNvPr id="87" name="n_1mainValue【道路】&#10;有形固定資産減価償却率">
          <a:extLst>
            <a:ext uri="{FF2B5EF4-FFF2-40B4-BE49-F238E27FC236}">
              <a16:creationId xmlns:a16="http://schemas.microsoft.com/office/drawing/2014/main" id="{AE6E7193-8FD0-4F79-9217-1AA7BA36BC69}"/>
            </a:ext>
          </a:extLst>
        </xdr:cNvPr>
        <xdr:cNvSpPr txBox="1"/>
      </xdr:nvSpPr>
      <xdr:spPr>
        <a:xfrm>
          <a:off x="3239144"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52087</xdr:rowOff>
    </xdr:from>
    <xdr:ext cx="405111" cy="259045"/>
    <xdr:sp macro="" textlink="">
      <xdr:nvSpPr>
        <xdr:cNvPr id="88" name="n_2mainValue【道路】&#10;有形固定資産減価償却率">
          <a:extLst>
            <a:ext uri="{FF2B5EF4-FFF2-40B4-BE49-F238E27FC236}">
              <a16:creationId xmlns:a16="http://schemas.microsoft.com/office/drawing/2014/main" id="{AF743B0B-6BD0-49E2-818E-ECA621B11633}"/>
            </a:ext>
          </a:extLst>
        </xdr:cNvPr>
        <xdr:cNvSpPr txBox="1"/>
      </xdr:nvSpPr>
      <xdr:spPr>
        <a:xfrm>
          <a:off x="243904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17797</xdr:rowOff>
    </xdr:from>
    <xdr:ext cx="405111" cy="259045"/>
    <xdr:sp macro="" textlink="">
      <xdr:nvSpPr>
        <xdr:cNvPr id="89" name="n_3mainValue【道路】&#10;有形固定資産減価償却率">
          <a:extLst>
            <a:ext uri="{FF2B5EF4-FFF2-40B4-BE49-F238E27FC236}">
              <a16:creationId xmlns:a16="http://schemas.microsoft.com/office/drawing/2014/main" id="{182865E3-776B-4557-B409-349F3489F5FE}"/>
            </a:ext>
          </a:extLst>
        </xdr:cNvPr>
        <xdr:cNvSpPr txBox="1"/>
      </xdr:nvSpPr>
      <xdr:spPr>
        <a:xfrm>
          <a:off x="1645294" y="596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6367</xdr:rowOff>
    </xdr:from>
    <xdr:ext cx="405111" cy="259045"/>
    <xdr:sp macro="" textlink="">
      <xdr:nvSpPr>
        <xdr:cNvPr id="90" name="n_4mainValue【道路】&#10;有形固定資産減価償却率">
          <a:extLst>
            <a:ext uri="{FF2B5EF4-FFF2-40B4-BE49-F238E27FC236}">
              <a16:creationId xmlns:a16="http://schemas.microsoft.com/office/drawing/2014/main" id="{19D4CAB3-C9BA-432A-B570-89802BED1674}"/>
            </a:ext>
          </a:extLst>
        </xdr:cNvPr>
        <xdr:cNvSpPr txBox="1"/>
      </xdr:nvSpPr>
      <xdr:spPr>
        <a:xfrm>
          <a:off x="8515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A3EC3B-BC2C-4DCF-8845-3003C88484E2}"/>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445A188-8A0C-44FB-8582-730C2EA35055}"/>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0AF6DAA-64C5-489D-A0B4-78A039ACCCB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0AE1B1E-44A8-4079-AD42-49BF8C4D448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D47F20B-F4B2-4952-9590-C02CA168CAC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CEECF6A-3B9C-49B8-9669-A3E59A58C81A}"/>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5576DBF-1080-451B-B8B9-F8F795F818B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E8E8190-3833-4CCE-8433-335476E4D39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1D4A5B5-F59B-4C3F-BC67-B0622B7D9CE6}"/>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23DF40F-8131-4351-86C5-6F4E0EB68A4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7CB99CB-6436-42EB-A524-CBC63B1D2C7E}"/>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6726C46-49E3-4D62-A999-A12055FF439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7E37687-897C-438D-A6E4-B8D5AC61A00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18189CE-2AC0-4F81-9791-A6ACD59A81E4}"/>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EA0CAD7-2EFC-4482-B001-B4C280C006E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A76CA1D0-3FE8-4E39-AAA4-1B321961909B}"/>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55824E5-9A08-48E2-BAA5-BCCC9EF29BBE}"/>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0B91AEC-918F-415C-B221-0AD8212C2937}"/>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9ECBA5C-0CFB-4A84-A020-4D3BB2EE5123}"/>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5499AC51-2EC1-4BFD-8EE7-3F08DEB4BFF9}"/>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4F8B220-3557-44A3-A5AE-445DC8A9466D}"/>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6564F8AD-EF0C-456F-8F4C-D2041DF5F764}"/>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D4AD13-EAF8-4D43-B667-1AAA69C24CCC}"/>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1871E4C2-8C13-4BCC-B695-20908064385C}"/>
            </a:ext>
          </a:extLst>
        </xdr:cNvPr>
        <xdr:cNvCxnSpPr/>
      </xdr:nvCxnSpPr>
      <xdr:spPr>
        <a:xfrm flipV="1">
          <a:off x="9429115" y="5755724"/>
          <a:ext cx="0" cy="121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6617E3D-8C61-4A05-B0DB-C6EAB8EA254C}"/>
            </a:ext>
          </a:extLst>
        </xdr:cNvPr>
        <xdr:cNvSpPr txBox="1"/>
      </xdr:nvSpPr>
      <xdr:spPr>
        <a:xfrm>
          <a:off x="9467850" y="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887A3033-DA3E-4BC4-8C47-9023F1E7B30B}"/>
            </a:ext>
          </a:extLst>
        </xdr:cNvPr>
        <xdr:cNvCxnSpPr/>
      </xdr:nvCxnSpPr>
      <xdr:spPr>
        <a:xfrm>
          <a:off x="9359900" y="6974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295060D3-1275-4046-B65F-B2F90EA11C80}"/>
            </a:ext>
          </a:extLst>
        </xdr:cNvPr>
        <xdr:cNvSpPr txBox="1"/>
      </xdr:nvSpPr>
      <xdr:spPr>
        <a:xfrm>
          <a:off x="9467850" y="553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1C94BAA-7B6C-47CA-A221-82AA797D8B1F}"/>
            </a:ext>
          </a:extLst>
        </xdr:cNvPr>
        <xdr:cNvCxnSpPr/>
      </xdr:nvCxnSpPr>
      <xdr:spPr>
        <a:xfrm>
          <a:off x="9359900" y="5755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CF786B18-4632-461A-8403-1C1E27F009BB}"/>
            </a:ext>
          </a:extLst>
        </xdr:cNvPr>
        <xdr:cNvSpPr txBox="1"/>
      </xdr:nvSpPr>
      <xdr:spPr>
        <a:xfrm>
          <a:off x="9467850" y="674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881EBA6-9640-47F2-A8A6-21725534D0F0}"/>
            </a:ext>
          </a:extLst>
        </xdr:cNvPr>
        <xdr:cNvSpPr/>
      </xdr:nvSpPr>
      <xdr:spPr>
        <a:xfrm>
          <a:off x="9398000" y="68872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C2AE0C52-369F-41AE-B4C1-95EA32432305}"/>
            </a:ext>
          </a:extLst>
        </xdr:cNvPr>
        <xdr:cNvSpPr/>
      </xdr:nvSpPr>
      <xdr:spPr>
        <a:xfrm>
          <a:off x="8636000" y="6887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791ECB9-EFC1-4608-9236-729E971B5123}"/>
            </a:ext>
          </a:extLst>
        </xdr:cNvPr>
        <xdr:cNvSpPr/>
      </xdr:nvSpPr>
      <xdr:spPr>
        <a:xfrm>
          <a:off x="7842250" y="6875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CC03EBD-AF99-4CE7-935D-808F2619513B}"/>
            </a:ext>
          </a:extLst>
        </xdr:cNvPr>
        <xdr:cNvSpPr/>
      </xdr:nvSpPr>
      <xdr:spPr>
        <a:xfrm>
          <a:off x="7029450" y="6875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B883CF55-A708-4E54-984F-6A56D26284AE}"/>
            </a:ext>
          </a:extLst>
        </xdr:cNvPr>
        <xdr:cNvSpPr/>
      </xdr:nvSpPr>
      <xdr:spPr>
        <a:xfrm>
          <a:off x="6235700" y="687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8B48EFE-9F70-4651-A36F-F1E30BF0985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9119F77-D4CC-4052-BFF2-6072243600B5}"/>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619EE1B-3302-40CE-AE81-CD993D5319A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90F15A5-827F-46CE-A904-9CD4F9D83FA0}"/>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88AD208-5F66-45E7-8E22-691B371B3C0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146134</xdr:rowOff>
    </xdr:from>
    <xdr:to>
      <xdr:col>55</xdr:col>
      <xdr:colOff>50800</xdr:colOff>
      <xdr:row>42</xdr:row>
      <xdr:rowOff>76284</xdr:rowOff>
    </xdr:to>
    <xdr:sp macro="" textlink="">
      <xdr:nvSpPr>
        <xdr:cNvPr id="130" name="楕円 129">
          <a:extLst>
            <a:ext uri="{FF2B5EF4-FFF2-40B4-BE49-F238E27FC236}">
              <a16:creationId xmlns:a16="http://schemas.microsoft.com/office/drawing/2014/main" id="{84704B79-2146-41A1-8DB3-81E42453915F}"/>
            </a:ext>
          </a:extLst>
        </xdr:cNvPr>
        <xdr:cNvSpPr/>
      </xdr:nvSpPr>
      <xdr:spPr>
        <a:xfrm>
          <a:off x="9398000" y="69215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6303B717-6D2C-480B-9F8A-C2EA0A47EAAB}"/>
            </a:ext>
          </a:extLst>
        </xdr:cNvPr>
        <xdr:cNvSpPr txBox="1"/>
      </xdr:nvSpPr>
      <xdr:spPr>
        <a:xfrm>
          <a:off x="9467850" y="686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146225</xdr:rowOff>
    </xdr:from>
    <xdr:to>
      <xdr:col>50</xdr:col>
      <xdr:colOff>165100</xdr:colOff>
      <xdr:row>42</xdr:row>
      <xdr:rowOff>76375</xdr:rowOff>
    </xdr:to>
    <xdr:sp macro="" textlink="">
      <xdr:nvSpPr>
        <xdr:cNvPr id="132" name="楕円 131">
          <a:extLst>
            <a:ext uri="{FF2B5EF4-FFF2-40B4-BE49-F238E27FC236}">
              <a16:creationId xmlns:a16="http://schemas.microsoft.com/office/drawing/2014/main" id="{9E6FAA17-DFA1-4DAB-A287-7E7A24294623}"/>
            </a:ext>
          </a:extLst>
        </xdr:cNvPr>
        <xdr:cNvSpPr/>
      </xdr:nvSpPr>
      <xdr:spPr>
        <a:xfrm>
          <a:off x="8636000" y="69216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25484</xdr:rowOff>
    </xdr:from>
    <xdr:to>
      <xdr:col>55</xdr:col>
      <xdr:colOff>0</xdr:colOff>
      <xdr:row>42</xdr:row>
      <xdr:rowOff>25575</xdr:rowOff>
    </xdr:to>
    <xdr:cxnSp macro="">
      <xdr:nvCxnSpPr>
        <xdr:cNvPr id="133" name="直線コネクタ 132">
          <a:extLst>
            <a:ext uri="{FF2B5EF4-FFF2-40B4-BE49-F238E27FC236}">
              <a16:creationId xmlns:a16="http://schemas.microsoft.com/office/drawing/2014/main" id="{B76DCACB-ECAB-4063-ADAB-C95F74523A18}"/>
            </a:ext>
          </a:extLst>
        </xdr:cNvPr>
        <xdr:cNvCxnSpPr/>
      </xdr:nvCxnSpPr>
      <xdr:spPr>
        <a:xfrm flipV="1">
          <a:off x="8686800" y="6966034"/>
          <a:ext cx="74295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146317</xdr:rowOff>
    </xdr:from>
    <xdr:to>
      <xdr:col>46</xdr:col>
      <xdr:colOff>38100</xdr:colOff>
      <xdr:row>42</xdr:row>
      <xdr:rowOff>76467</xdr:rowOff>
    </xdr:to>
    <xdr:sp macro="" textlink="">
      <xdr:nvSpPr>
        <xdr:cNvPr id="134" name="楕円 133">
          <a:extLst>
            <a:ext uri="{FF2B5EF4-FFF2-40B4-BE49-F238E27FC236}">
              <a16:creationId xmlns:a16="http://schemas.microsoft.com/office/drawing/2014/main" id="{D244BA38-B19A-4F64-9709-46FA0F3CF3FE}"/>
            </a:ext>
          </a:extLst>
        </xdr:cNvPr>
        <xdr:cNvSpPr/>
      </xdr:nvSpPr>
      <xdr:spPr>
        <a:xfrm>
          <a:off x="7842250" y="69217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25575</xdr:rowOff>
    </xdr:from>
    <xdr:to>
      <xdr:col>50</xdr:col>
      <xdr:colOff>114300</xdr:colOff>
      <xdr:row>42</xdr:row>
      <xdr:rowOff>25667</xdr:rowOff>
    </xdr:to>
    <xdr:cxnSp macro="">
      <xdr:nvCxnSpPr>
        <xdr:cNvPr id="135" name="直線コネクタ 134">
          <a:extLst>
            <a:ext uri="{FF2B5EF4-FFF2-40B4-BE49-F238E27FC236}">
              <a16:creationId xmlns:a16="http://schemas.microsoft.com/office/drawing/2014/main" id="{3E42FF94-5D87-407E-AA5F-15CCF184D370}"/>
            </a:ext>
          </a:extLst>
        </xdr:cNvPr>
        <xdr:cNvCxnSpPr/>
      </xdr:nvCxnSpPr>
      <xdr:spPr>
        <a:xfrm flipV="1">
          <a:off x="7886700" y="6966125"/>
          <a:ext cx="8001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146346</xdr:rowOff>
    </xdr:from>
    <xdr:to>
      <xdr:col>41</xdr:col>
      <xdr:colOff>101600</xdr:colOff>
      <xdr:row>42</xdr:row>
      <xdr:rowOff>76496</xdr:rowOff>
    </xdr:to>
    <xdr:sp macro="" textlink="">
      <xdr:nvSpPr>
        <xdr:cNvPr id="136" name="楕円 135">
          <a:extLst>
            <a:ext uri="{FF2B5EF4-FFF2-40B4-BE49-F238E27FC236}">
              <a16:creationId xmlns:a16="http://schemas.microsoft.com/office/drawing/2014/main" id="{D3204893-0B23-4444-BA71-77DF2A57F47B}"/>
            </a:ext>
          </a:extLst>
        </xdr:cNvPr>
        <xdr:cNvSpPr/>
      </xdr:nvSpPr>
      <xdr:spPr>
        <a:xfrm>
          <a:off x="7029450" y="69217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25667</xdr:rowOff>
    </xdr:from>
    <xdr:to>
      <xdr:col>45</xdr:col>
      <xdr:colOff>177800</xdr:colOff>
      <xdr:row>42</xdr:row>
      <xdr:rowOff>25696</xdr:rowOff>
    </xdr:to>
    <xdr:cxnSp macro="">
      <xdr:nvCxnSpPr>
        <xdr:cNvPr id="137" name="直線コネクタ 136">
          <a:extLst>
            <a:ext uri="{FF2B5EF4-FFF2-40B4-BE49-F238E27FC236}">
              <a16:creationId xmlns:a16="http://schemas.microsoft.com/office/drawing/2014/main" id="{31740590-DB9A-4514-A6F5-C0CB0A817F4C}"/>
            </a:ext>
          </a:extLst>
        </xdr:cNvPr>
        <xdr:cNvCxnSpPr/>
      </xdr:nvCxnSpPr>
      <xdr:spPr>
        <a:xfrm flipV="1">
          <a:off x="7080250" y="6966217"/>
          <a:ext cx="80645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146346</xdr:rowOff>
    </xdr:from>
    <xdr:to>
      <xdr:col>36</xdr:col>
      <xdr:colOff>165100</xdr:colOff>
      <xdr:row>42</xdr:row>
      <xdr:rowOff>76496</xdr:rowOff>
    </xdr:to>
    <xdr:sp macro="" textlink="">
      <xdr:nvSpPr>
        <xdr:cNvPr id="138" name="楕円 137">
          <a:extLst>
            <a:ext uri="{FF2B5EF4-FFF2-40B4-BE49-F238E27FC236}">
              <a16:creationId xmlns:a16="http://schemas.microsoft.com/office/drawing/2014/main" id="{356F7465-C9C4-4978-A9A4-502A54173C4A}"/>
            </a:ext>
          </a:extLst>
        </xdr:cNvPr>
        <xdr:cNvSpPr/>
      </xdr:nvSpPr>
      <xdr:spPr>
        <a:xfrm>
          <a:off x="6235700" y="69217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25696</xdr:rowOff>
    </xdr:from>
    <xdr:to>
      <xdr:col>41</xdr:col>
      <xdr:colOff>50800</xdr:colOff>
      <xdr:row>42</xdr:row>
      <xdr:rowOff>25696</xdr:rowOff>
    </xdr:to>
    <xdr:cxnSp macro="">
      <xdr:nvCxnSpPr>
        <xdr:cNvPr id="139" name="直線コネクタ 138">
          <a:extLst>
            <a:ext uri="{FF2B5EF4-FFF2-40B4-BE49-F238E27FC236}">
              <a16:creationId xmlns:a16="http://schemas.microsoft.com/office/drawing/2014/main" id="{3D05843F-1B28-4590-B4AE-3AF90A0222B7}"/>
            </a:ext>
          </a:extLst>
        </xdr:cNvPr>
        <xdr:cNvCxnSpPr/>
      </xdr:nvCxnSpPr>
      <xdr:spPr>
        <a:xfrm>
          <a:off x="6286500" y="696624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7C534EC6-A47A-4FD8-924C-74592693C0A0}"/>
            </a:ext>
          </a:extLst>
        </xdr:cNvPr>
        <xdr:cNvSpPr txBox="1"/>
      </xdr:nvSpPr>
      <xdr:spPr>
        <a:xfrm>
          <a:off x="8425961" y="666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731014EE-C6EC-480B-B71F-E3A269C0AA25}"/>
            </a:ext>
          </a:extLst>
        </xdr:cNvPr>
        <xdr:cNvSpPr txBox="1"/>
      </xdr:nvSpPr>
      <xdr:spPr>
        <a:xfrm>
          <a:off x="7644911" y="66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8B3CEDD9-115D-4319-9325-E87A8F4E4FD9}"/>
            </a:ext>
          </a:extLst>
        </xdr:cNvPr>
        <xdr:cNvSpPr txBox="1"/>
      </xdr:nvSpPr>
      <xdr:spPr>
        <a:xfrm>
          <a:off x="6851161" y="66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A864D688-B62F-41E9-B968-05A4E6C22222}"/>
            </a:ext>
          </a:extLst>
        </xdr:cNvPr>
        <xdr:cNvSpPr txBox="1"/>
      </xdr:nvSpPr>
      <xdr:spPr>
        <a:xfrm>
          <a:off x="6038361" y="66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67502</xdr:rowOff>
    </xdr:from>
    <xdr:ext cx="469744" cy="259045"/>
    <xdr:sp macro="" textlink="">
      <xdr:nvSpPr>
        <xdr:cNvPr id="144" name="n_1mainValue【道路】&#10;一人当たり延長">
          <a:extLst>
            <a:ext uri="{FF2B5EF4-FFF2-40B4-BE49-F238E27FC236}">
              <a16:creationId xmlns:a16="http://schemas.microsoft.com/office/drawing/2014/main" id="{C0BCC013-734D-483B-AA51-95E3A0C2B8C4}"/>
            </a:ext>
          </a:extLst>
        </xdr:cNvPr>
        <xdr:cNvSpPr txBox="1"/>
      </xdr:nvSpPr>
      <xdr:spPr>
        <a:xfrm>
          <a:off x="8458277" y="700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67594</xdr:rowOff>
    </xdr:from>
    <xdr:ext cx="469744" cy="259045"/>
    <xdr:sp macro="" textlink="">
      <xdr:nvSpPr>
        <xdr:cNvPr id="145" name="n_2mainValue【道路】&#10;一人当たり延長">
          <a:extLst>
            <a:ext uri="{FF2B5EF4-FFF2-40B4-BE49-F238E27FC236}">
              <a16:creationId xmlns:a16="http://schemas.microsoft.com/office/drawing/2014/main" id="{FD02A86F-7B1B-4982-A889-0513FAFD9058}"/>
            </a:ext>
          </a:extLst>
        </xdr:cNvPr>
        <xdr:cNvSpPr txBox="1"/>
      </xdr:nvSpPr>
      <xdr:spPr>
        <a:xfrm>
          <a:off x="7677227" y="700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67623</xdr:rowOff>
    </xdr:from>
    <xdr:ext cx="469744" cy="259045"/>
    <xdr:sp macro="" textlink="">
      <xdr:nvSpPr>
        <xdr:cNvPr id="146" name="n_3mainValue【道路】&#10;一人当たり延長">
          <a:extLst>
            <a:ext uri="{FF2B5EF4-FFF2-40B4-BE49-F238E27FC236}">
              <a16:creationId xmlns:a16="http://schemas.microsoft.com/office/drawing/2014/main" id="{F56D43EA-10FC-4EC9-91A0-B51FE7B70C0A}"/>
            </a:ext>
          </a:extLst>
        </xdr:cNvPr>
        <xdr:cNvSpPr txBox="1"/>
      </xdr:nvSpPr>
      <xdr:spPr>
        <a:xfrm>
          <a:off x="6864427" y="700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67623</xdr:rowOff>
    </xdr:from>
    <xdr:ext cx="469744" cy="259045"/>
    <xdr:sp macro="" textlink="">
      <xdr:nvSpPr>
        <xdr:cNvPr id="147" name="n_4mainValue【道路】&#10;一人当たり延長">
          <a:extLst>
            <a:ext uri="{FF2B5EF4-FFF2-40B4-BE49-F238E27FC236}">
              <a16:creationId xmlns:a16="http://schemas.microsoft.com/office/drawing/2014/main" id="{9BA3CAB2-00E7-4758-ABD6-33EA3A9A09B4}"/>
            </a:ext>
          </a:extLst>
        </xdr:cNvPr>
        <xdr:cNvSpPr txBox="1"/>
      </xdr:nvSpPr>
      <xdr:spPr>
        <a:xfrm>
          <a:off x="6070677" y="700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BCCE0A8-284C-48D9-8F35-C35C0C0FD3EA}"/>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C21E5FE-8B2C-44E7-9497-9EDBE209230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F49141F-9EED-490F-82E2-BD4FC3938E8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CF37E13-8466-44F3-9355-4DA92D7DA62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3EA4CC7-C78E-4FBA-B1F2-F4EDB962970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15FD10C-D724-4798-97EE-A0FAE02DC31F}"/>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82DB136-3A23-452E-A722-ECDB150D1F2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926DAA0-885F-4B82-B888-894CDD47E15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6DB3CAA-0063-4DB8-A45D-33A9C3CF590A}"/>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3F66A85-8CCC-401B-9D5E-E5C4127C8B8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FC400AA-86F6-497F-AE7B-20A73E949283}"/>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07E645A-B207-40D2-B313-1EE46133C933}"/>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16FB366-59AC-457E-8EED-9FAE8ED69DE9}"/>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0855E07-E899-4A7D-B584-8437E0987BA3}"/>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135A05D-D843-47CB-BE2E-6760AE81E4AC}"/>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E83BAC8-3AC5-4ED1-AA29-9CB4007C37FE}"/>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59206BF8-25DF-4503-A93E-26AD12AC0D9C}"/>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C919A0DA-EE16-41FA-A4BD-EDAAEEC9C78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646EB92-5408-4651-9BAE-EA951973DCBC}"/>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E4A4ABA-8E42-4FFE-8517-C3C5CC2B2305}"/>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086C491-768A-4183-9620-DA981E30BAE3}"/>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F6F977-55A6-48B5-B098-AB26372345F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1AD618A-476A-47E9-9AB8-047A869C5D6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AF4F218-72E9-4BDF-9C3D-1A45E418577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3E0DC20-E91A-45EF-9C19-06888784E4A8}"/>
            </a:ext>
          </a:extLst>
        </xdr:cNvPr>
        <xdr:cNvCxnSpPr/>
      </xdr:nvCxnSpPr>
      <xdr:spPr>
        <a:xfrm flipV="1">
          <a:off x="4177665" y="928433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B164908-1D5C-42F3-8C9E-10EE4D533B7B}"/>
            </a:ext>
          </a:extLst>
        </xdr:cNvPr>
        <xdr:cNvSpPr txBox="1"/>
      </xdr:nvSpPr>
      <xdr:spPr>
        <a:xfrm>
          <a:off x="42164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F1A7601F-716C-425F-BBB2-E937B9071300}"/>
            </a:ext>
          </a:extLst>
        </xdr:cNvPr>
        <xdr:cNvCxnSpPr/>
      </xdr:nvCxnSpPr>
      <xdr:spPr>
        <a:xfrm>
          <a:off x="4108450" y="1060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2D4775E-E78C-44A3-BEDC-43977FB46FF4}"/>
            </a:ext>
          </a:extLst>
        </xdr:cNvPr>
        <xdr:cNvSpPr txBox="1"/>
      </xdr:nvSpPr>
      <xdr:spPr>
        <a:xfrm>
          <a:off x="4216400" y="907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709BB972-07C1-408E-9BD1-31C0AD911BD6}"/>
            </a:ext>
          </a:extLst>
        </xdr:cNvPr>
        <xdr:cNvCxnSpPr/>
      </xdr:nvCxnSpPr>
      <xdr:spPr>
        <a:xfrm>
          <a:off x="4108450" y="928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342D8CE-1022-4106-8C5E-25335C36BEB9}"/>
            </a:ext>
          </a:extLst>
        </xdr:cNvPr>
        <xdr:cNvSpPr txBox="1"/>
      </xdr:nvSpPr>
      <xdr:spPr>
        <a:xfrm>
          <a:off x="4216400" y="9778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EF123281-5949-4016-94D8-7313F68FC067}"/>
            </a:ext>
          </a:extLst>
        </xdr:cNvPr>
        <xdr:cNvSpPr/>
      </xdr:nvSpPr>
      <xdr:spPr>
        <a:xfrm>
          <a:off x="41275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4907B464-36DC-4423-87C5-4458A27BCDA4}"/>
            </a:ext>
          </a:extLst>
        </xdr:cNvPr>
        <xdr:cNvSpPr/>
      </xdr:nvSpPr>
      <xdr:spPr>
        <a:xfrm>
          <a:off x="3384550" y="9904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F703BE52-0B00-41E7-9B63-5CE2D289FBB6}"/>
            </a:ext>
          </a:extLst>
        </xdr:cNvPr>
        <xdr:cNvSpPr/>
      </xdr:nvSpPr>
      <xdr:spPr>
        <a:xfrm>
          <a:off x="2571750" y="987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C2A29048-8335-4B1C-9D11-14AE81987857}"/>
            </a:ext>
          </a:extLst>
        </xdr:cNvPr>
        <xdr:cNvSpPr/>
      </xdr:nvSpPr>
      <xdr:spPr>
        <a:xfrm>
          <a:off x="1778000" y="9860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9CE4AEAD-2427-48F0-9355-223949C8E1E5}"/>
            </a:ext>
          </a:extLst>
        </xdr:cNvPr>
        <xdr:cNvSpPr/>
      </xdr:nvSpPr>
      <xdr:spPr>
        <a:xfrm>
          <a:off x="984250" y="98431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194B7FF-09E2-45C4-BD57-0F243B3DE67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670E46-1763-43C3-8F93-209A643AC41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1E9CEB8-AA8E-42C1-AEB2-6D33EE04083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5AB0278-E0EC-4176-8975-5BA36064D27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0451CC3-1052-4682-BF96-B9BFCC8AA67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71120</xdr:rowOff>
    </xdr:from>
    <xdr:to>
      <xdr:col>24</xdr:col>
      <xdr:colOff>114300</xdr:colOff>
      <xdr:row>61</xdr:row>
      <xdr:rowOff>1270</xdr:rowOff>
    </xdr:to>
    <xdr:sp macro="" textlink="">
      <xdr:nvSpPr>
        <xdr:cNvPr id="188" name="楕円 187">
          <a:extLst>
            <a:ext uri="{FF2B5EF4-FFF2-40B4-BE49-F238E27FC236}">
              <a16:creationId xmlns:a16="http://schemas.microsoft.com/office/drawing/2014/main" id="{71244B61-FA5C-4B51-85E8-62B92529391A}"/>
            </a:ext>
          </a:extLst>
        </xdr:cNvPr>
        <xdr:cNvSpPr/>
      </xdr:nvSpPr>
      <xdr:spPr>
        <a:xfrm>
          <a:off x="4127500" y="9983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49547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0A350D8-0750-454E-B9BA-14723BFF6A5A}"/>
            </a:ext>
          </a:extLst>
        </xdr:cNvPr>
        <xdr:cNvSpPr txBox="1"/>
      </xdr:nvSpPr>
      <xdr:spPr>
        <a:xfrm>
          <a:off x="421640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38735</xdr:rowOff>
    </xdr:from>
    <xdr:to>
      <xdr:col>20</xdr:col>
      <xdr:colOff>38100</xdr:colOff>
      <xdr:row>60</xdr:row>
      <xdr:rowOff>140335</xdr:rowOff>
    </xdr:to>
    <xdr:sp macro="" textlink="">
      <xdr:nvSpPr>
        <xdr:cNvPr id="190" name="楕円 189">
          <a:extLst>
            <a:ext uri="{FF2B5EF4-FFF2-40B4-BE49-F238E27FC236}">
              <a16:creationId xmlns:a16="http://schemas.microsoft.com/office/drawing/2014/main" id="{AB73B435-6BD3-4283-843E-D2CC494A50E9}"/>
            </a:ext>
          </a:extLst>
        </xdr:cNvPr>
        <xdr:cNvSpPr/>
      </xdr:nvSpPr>
      <xdr:spPr>
        <a:xfrm>
          <a:off x="3384550" y="99510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89535</xdr:rowOff>
    </xdr:from>
    <xdr:to>
      <xdr:col>24</xdr:col>
      <xdr:colOff>63500</xdr:colOff>
      <xdr:row>60</xdr:row>
      <xdr:rowOff>121920</xdr:rowOff>
    </xdr:to>
    <xdr:cxnSp macro="">
      <xdr:nvCxnSpPr>
        <xdr:cNvPr id="191" name="直線コネクタ 190">
          <a:extLst>
            <a:ext uri="{FF2B5EF4-FFF2-40B4-BE49-F238E27FC236}">
              <a16:creationId xmlns:a16="http://schemas.microsoft.com/office/drawing/2014/main" id="{C50B71CD-F436-4C71-9B93-251C0C5EFAE7}"/>
            </a:ext>
          </a:extLst>
        </xdr:cNvPr>
        <xdr:cNvCxnSpPr/>
      </xdr:nvCxnSpPr>
      <xdr:spPr>
        <a:xfrm>
          <a:off x="3429000" y="10001885"/>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65405</xdr:rowOff>
    </xdr:from>
    <xdr:to>
      <xdr:col>15</xdr:col>
      <xdr:colOff>101600</xdr:colOff>
      <xdr:row>60</xdr:row>
      <xdr:rowOff>167005</xdr:rowOff>
    </xdr:to>
    <xdr:sp macro="" textlink="">
      <xdr:nvSpPr>
        <xdr:cNvPr id="192" name="楕円 191">
          <a:extLst>
            <a:ext uri="{FF2B5EF4-FFF2-40B4-BE49-F238E27FC236}">
              <a16:creationId xmlns:a16="http://schemas.microsoft.com/office/drawing/2014/main" id="{29CAECA9-EFB4-405C-89AD-D94ABCC9F14C}"/>
            </a:ext>
          </a:extLst>
        </xdr:cNvPr>
        <xdr:cNvSpPr/>
      </xdr:nvSpPr>
      <xdr:spPr>
        <a:xfrm>
          <a:off x="257175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89535</xdr:rowOff>
    </xdr:from>
    <xdr:to>
      <xdr:col>19</xdr:col>
      <xdr:colOff>177800</xdr:colOff>
      <xdr:row>60</xdr:row>
      <xdr:rowOff>116205</xdr:rowOff>
    </xdr:to>
    <xdr:cxnSp macro="">
      <xdr:nvCxnSpPr>
        <xdr:cNvPr id="193" name="直線コネクタ 192">
          <a:extLst>
            <a:ext uri="{FF2B5EF4-FFF2-40B4-BE49-F238E27FC236}">
              <a16:creationId xmlns:a16="http://schemas.microsoft.com/office/drawing/2014/main" id="{116C1095-9947-4EF2-8A0A-77338419219D}"/>
            </a:ext>
          </a:extLst>
        </xdr:cNvPr>
        <xdr:cNvCxnSpPr/>
      </xdr:nvCxnSpPr>
      <xdr:spPr>
        <a:xfrm flipV="1">
          <a:off x="2622550" y="1000188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38735</xdr:rowOff>
    </xdr:from>
    <xdr:to>
      <xdr:col>10</xdr:col>
      <xdr:colOff>165100</xdr:colOff>
      <xdr:row>60</xdr:row>
      <xdr:rowOff>140335</xdr:rowOff>
    </xdr:to>
    <xdr:sp macro="" textlink="">
      <xdr:nvSpPr>
        <xdr:cNvPr id="194" name="楕円 193">
          <a:extLst>
            <a:ext uri="{FF2B5EF4-FFF2-40B4-BE49-F238E27FC236}">
              <a16:creationId xmlns:a16="http://schemas.microsoft.com/office/drawing/2014/main" id="{239EDE63-AA3C-4DBA-88F8-6D3998FCD7F6}"/>
            </a:ext>
          </a:extLst>
        </xdr:cNvPr>
        <xdr:cNvSpPr/>
      </xdr:nvSpPr>
      <xdr:spPr>
        <a:xfrm>
          <a:off x="1778000" y="995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89535</xdr:rowOff>
    </xdr:from>
    <xdr:to>
      <xdr:col>15</xdr:col>
      <xdr:colOff>50800</xdr:colOff>
      <xdr:row>60</xdr:row>
      <xdr:rowOff>116205</xdr:rowOff>
    </xdr:to>
    <xdr:cxnSp macro="">
      <xdr:nvCxnSpPr>
        <xdr:cNvPr id="195" name="直線コネクタ 194">
          <a:extLst>
            <a:ext uri="{FF2B5EF4-FFF2-40B4-BE49-F238E27FC236}">
              <a16:creationId xmlns:a16="http://schemas.microsoft.com/office/drawing/2014/main" id="{966A35AA-1314-4965-9F58-604873170AC2}"/>
            </a:ext>
          </a:extLst>
        </xdr:cNvPr>
        <xdr:cNvCxnSpPr/>
      </xdr:nvCxnSpPr>
      <xdr:spPr>
        <a:xfrm>
          <a:off x="1828800" y="10001885"/>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xdr:rowOff>
    </xdr:from>
    <xdr:to>
      <xdr:col>6</xdr:col>
      <xdr:colOff>38100</xdr:colOff>
      <xdr:row>60</xdr:row>
      <xdr:rowOff>111760</xdr:rowOff>
    </xdr:to>
    <xdr:sp macro="" textlink="">
      <xdr:nvSpPr>
        <xdr:cNvPr id="196" name="楕円 195">
          <a:extLst>
            <a:ext uri="{FF2B5EF4-FFF2-40B4-BE49-F238E27FC236}">
              <a16:creationId xmlns:a16="http://schemas.microsoft.com/office/drawing/2014/main" id="{DB4E0D2F-1FF7-4FBB-869F-BE5E1C7B2F3D}"/>
            </a:ext>
          </a:extLst>
        </xdr:cNvPr>
        <xdr:cNvSpPr/>
      </xdr:nvSpPr>
      <xdr:spPr>
        <a:xfrm>
          <a:off x="984250" y="9922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60960</xdr:rowOff>
    </xdr:from>
    <xdr:to>
      <xdr:col>10</xdr:col>
      <xdr:colOff>114300</xdr:colOff>
      <xdr:row>60</xdr:row>
      <xdr:rowOff>89535</xdr:rowOff>
    </xdr:to>
    <xdr:cxnSp macro="">
      <xdr:nvCxnSpPr>
        <xdr:cNvPr id="197" name="直線コネクタ 196">
          <a:extLst>
            <a:ext uri="{FF2B5EF4-FFF2-40B4-BE49-F238E27FC236}">
              <a16:creationId xmlns:a16="http://schemas.microsoft.com/office/drawing/2014/main" id="{85B4719B-BA9A-479B-BE9E-CBD0ED820A35}"/>
            </a:ext>
          </a:extLst>
        </xdr:cNvPr>
        <xdr:cNvCxnSpPr/>
      </xdr:nvCxnSpPr>
      <xdr:spPr>
        <a:xfrm>
          <a:off x="1028700" y="997331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FD162D4-A2BF-4073-97EC-E1B7644A4FFB}"/>
            </a:ext>
          </a:extLst>
        </xdr:cNvPr>
        <xdr:cNvSpPr txBox="1"/>
      </xdr:nvSpPr>
      <xdr:spPr>
        <a:xfrm>
          <a:off x="32391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B22C7D3-1FA5-406F-9686-A115C0C8ACBB}"/>
            </a:ext>
          </a:extLst>
        </xdr:cNvPr>
        <xdr:cNvSpPr txBox="1"/>
      </xdr:nvSpPr>
      <xdr:spPr>
        <a:xfrm>
          <a:off x="24390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0922041-BBCB-440C-AD2C-20791141002A}"/>
            </a:ext>
          </a:extLst>
        </xdr:cNvPr>
        <xdr:cNvSpPr txBox="1"/>
      </xdr:nvSpPr>
      <xdr:spPr>
        <a:xfrm>
          <a:off x="164529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89D2644-6B47-4D7D-8367-8F03AF8F3F3C}"/>
            </a:ext>
          </a:extLst>
        </xdr:cNvPr>
        <xdr:cNvSpPr txBox="1"/>
      </xdr:nvSpPr>
      <xdr:spPr>
        <a:xfrm>
          <a:off x="8515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131462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FE50E2A-99E2-43E8-BEE4-EC773895F2B5}"/>
            </a:ext>
          </a:extLst>
        </xdr:cNvPr>
        <xdr:cNvSpPr txBox="1"/>
      </xdr:nvSpPr>
      <xdr:spPr>
        <a:xfrm>
          <a:off x="32391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DF2EA59-E5FF-4DFD-BEC4-6D3805C90F12}"/>
            </a:ext>
          </a:extLst>
        </xdr:cNvPr>
        <xdr:cNvSpPr txBox="1"/>
      </xdr:nvSpPr>
      <xdr:spPr>
        <a:xfrm>
          <a:off x="2439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131462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475D683-28FB-422C-AC8F-C1A615DAFA33}"/>
            </a:ext>
          </a:extLst>
        </xdr:cNvPr>
        <xdr:cNvSpPr txBox="1"/>
      </xdr:nvSpPr>
      <xdr:spPr>
        <a:xfrm>
          <a:off x="164529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4833128-4861-4D35-B91C-9C8B3B818335}"/>
            </a:ext>
          </a:extLst>
        </xdr:cNvPr>
        <xdr:cNvSpPr txBox="1"/>
      </xdr:nvSpPr>
      <xdr:spPr>
        <a:xfrm>
          <a:off x="8515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2FFD4B3-7D4E-497B-8772-6EA9376A448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C3E075C-E6A2-4E72-8654-E8321EF0BCE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4D35DA8-2005-496C-BC40-CF3E2EB30B2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66DD10E-81C2-4134-8D93-BB32B0CE7622}"/>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E068761-BE2A-4491-BAF2-CA2DB6BB386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819589E-F61C-4967-AEAE-C753736E85E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C8B1C37-D2DB-4DAF-A169-E089A6B6F67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3AD5524-0A46-4695-AB0B-139EA30D5EB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1E1FB6F-8BC1-4BD1-A0E4-519F65C9B2E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FDDCA4A-A7D9-4C22-83A8-40CFA78F4AC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122201FA-3771-43FF-B568-337B8FDBC914}"/>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26D871B-D71A-495E-B01A-EE74BF3B572F}"/>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152540ED-1D99-4D7C-BB35-FE1E4316A145}"/>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110C2E3E-B9ED-4EF3-9862-12F03F26804F}"/>
            </a:ext>
          </a:extLst>
        </xdr:cNvPr>
        <xdr:cNvSpPr txBox="1"/>
      </xdr:nvSpPr>
      <xdr:spPr>
        <a:xfrm>
          <a:off x="5327878" y="9998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A4A46F3-DE2A-45ED-899A-ECCD6C22928F}"/>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72219D31-8071-475D-90DC-A637DC30EE6D}"/>
            </a:ext>
          </a:extLst>
        </xdr:cNvPr>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4F14AE6-1034-47EF-B6BD-EB613FC31664}"/>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8916097-AB96-4462-BD40-106A5D65BE96}"/>
            </a:ext>
          </a:extLst>
        </xdr:cNvPr>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4881A47A-DC19-4C49-90DB-DFBC52665D4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BB551B24-9750-4EFC-844A-38CD5778556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A872C58-0C31-42CB-9581-64042A6DBE1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BB49576E-D334-4BED-9E09-AB333A88E42A}"/>
            </a:ext>
          </a:extLst>
        </xdr:cNvPr>
        <xdr:cNvCxnSpPr/>
      </xdr:nvCxnSpPr>
      <xdr:spPr>
        <a:xfrm flipV="1">
          <a:off x="9429115" y="9400692"/>
          <a:ext cx="0" cy="11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9BAA1A64-54AB-43AB-B3D9-A35FC3519985}"/>
            </a:ext>
          </a:extLst>
        </xdr:cNvPr>
        <xdr:cNvSpPr txBox="1"/>
      </xdr:nvSpPr>
      <xdr:spPr>
        <a:xfrm>
          <a:off x="9467850" y="1057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8A7D1794-DEE5-4BE6-9C37-1C5096420BDE}"/>
            </a:ext>
          </a:extLst>
        </xdr:cNvPr>
        <xdr:cNvCxnSpPr/>
      </xdr:nvCxnSpPr>
      <xdr:spPr>
        <a:xfrm>
          <a:off x="9359900" y="10571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EFC0C370-921F-49C9-99B3-983CFCDAB387}"/>
            </a:ext>
          </a:extLst>
        </xdr:cNvPr>
        <xdr:cNvSpPr txBox="1"/>
      </xdr:nvSpPr>
      <xdr:spPr>
        <a:xfrm>
          <a:off x="9467850" y="9182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6C0561E4-D7BE-4771-9023-81828DE0ABE5}"/>
            </a:ext>
          </a:extLst>
        </xdr:cNvPr>
        <xdr:cNvCxnSpPr/>
      </xdr:nvCxnSpPr>
      <xdr:spPr>
        <a:xfrm>
          <a:off x="9359900" y="9400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9B49152-57CF-4E26-8B73-081728FE1F05}"/>
            </a:ext>
          </a:extLst>
        </xdr:cNvPr>
        <xdr:cNvSpPr txBox="1"/>
      </xdr:nvSpPr>
      <xdr:spPr>
        <a:xfrm>
          <a:off x="9467850" y="1026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F2E9A26E-CB1E-48D9-9F1D-200E65983F82}"/>
            </a:ext>
          </a:extLst>
        </xdr:cNvPr>
        <xdr:cNvSpPr/>
      </xdr:nvSpPr>
      <xdr:spPr>
        <a:xfrm>
          <a:off x="9398000" y="104092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B75ADA43-7F70-408F-A713-168DA7BBF55E}"/>
            </a:ext>
          </a:extLst>
        </xdr:cNvPr>
        <xdr:cNvSpPr/>
      </xdr:nvSpPr>
      <xdr:spPr>
        <a:xfrm>
          <a:off x="8636000" y="104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F1D6D1FC-535F-4391-BA2B-E50A2C17E940}"/>
            </a:ext>
          </a:extLst>
        </xdr:cNvPr>
        <xdr:cNvSpPr/>
      </xdr:nvSpPr>
      <xdr:spPr>
        <a:xfrm>
          <a:off x="7842250" y="10410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62C657B5-AC88-4A56-9E85-E48DC6890000}"/>
            </a:ext>
          </a:extLst>
        </xdr:cNvPr>
        <xdr:cNvSpPr/>
      </xdr:nvSpPr>
      <xdr:spPr>
        <a:xfrm>
          <a:off x="7029450" y="1041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4DEED58F-5B6D-43FA-824B-EDF29B6D2B09}"/>
            </a:ext>
          </a:extLst>
        </xdr:cNvPr>
        <xdr:cNvSpPr/>
      </xdr:nvSpPr>
      <xdr:spPr>
        <a:xfrm>
          <a:off x="6235700" y="104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27E2F7B-56E2-4E0D-8D8B-63458528044A}"/>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A86006-5DF2-4EA5-8DAD-7683B6FBA25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1F72246-379A-4579-BE91-0390A5CFDA15}"/>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E86F753-B37D-4274-AA5D-8B84B417730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8287E7A-67B2-4062-B892-5D93ED2870C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46289</xdr:rowOff>
    </xdr:from>
    <xdr:to>
      <xdr:col>55</xdr:col>
      <xdr:colOff>50800</xdr:colOff>
      <xdr:row>63</xdr:row>
      <xdr:rowOff>147889</xdr:rowOff>
    </xdr:to>
    <xdr:sp macro="" textlink="">
      <xdr:nvSpPr>
        <xdr:cNvPr id="243" name="楕円 242">
          <a:extLst>
            <a:ext uri="{FF2B5EF4-FFF2-40B4-BE49-F238E27FC236}">
              <a16:creationId xmlns:a16="http://schemas.microsoft.com/office/drawing/2014/main" id="{62F8E792-CC16-4842-A02C-09BB3C145175}"/>
            </a:ext>
          </a:extLst>
        </xdr:cNvPr>
        <xdr:cNvSpPr/>
      </xdr:nvSpPr>
      <xdr:spPr>
        <a:xfrm>
          <a:off x="9398000" y="104539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BF5D64F2-A837-4964-A3D7-A038B37B9490}"/>
            </a:ext>
          </a:extLst>
        </xdr:cNvPr>
        <xdr:cNvSpPr txBox="1"/>
      </xdr:nvSpPr>
      <xdr:spPr>
        <a:xfrm>
          <a:off x="9467850" y="1039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46682</xdr:rowOff>
    </xdr:from>
    <xdr:to>
      <xdr:col>50</xdr:col>
      <xdr:colOff>165100</xdr:colOff>
      <xdr:row>63</xdr:row>
      <xdr:rowOff>148282</xdr:rowOff>
    </xdr:to>
    <xdr:sp macro="" textlink="">
      <xdr:nvSpPr>
        <xdr:cNvPr id="245" name="楕円 244">
          <a:extLst>
            <a:ext uri="{FF2B5EF4-FFF2-40B4-BE49-F238E27FC236}">
              <a16:creationId xmlns:a16="http://schemas.microsoft.com/office/drawing/2014/main" id="{4B9E1DA5-EFCC-4586-9EC7-8A84C2BB2FBE}"/>
            </a:ext>
          </a:extLst>
        </xdr:cNvPr>
        <xdr:cNvSpPr/>
      </xdr:nvSpPr>
      <xdr:spPr>
        <a:xfrm>
          <a:off x="8636000" y="1045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97089</xdr:rowOff>
    </xdr:from>
    <xdr:to>
      <xdr:col>55</xdr:col>
      <xdr:colOff>0</xdr:colOff>
      <xdr:row>63</xdr:row>
      <xdr:rowOff>97482</xdr:rowOff>
    </xdr:to>
    <xdr:cxnSp macro="">
      <xdr:nvCxnSpPr>
        <xdr:cNvPr id="246" name="直線コネクタ 245">
          <a:extLst>
            <a:ext uri="{FF2B5EF4-FFF2-40B4-BE49-F238E27FC236}">
              <a16:creationId xmlns:a16="http://schemas.microsoft.com/office/drawing/2014/main" id="{81F2B6D3-8E41-456C-97B3-56F6F1D7DC6D}"/>
            </a:ext>
          </a:extLst>
        </xdr:cNvPr>
        <xdr:cNvCxnSpPr/>
      </xdr:nvCxnSpPr>
      <xdr:spPr>
        <a:xfrm flipV="1">
          <a:off x="8686800" y="10504739"/>
          <a:ext cx="74295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50522</xdr:rowOff>
    </xdr:from>
    <xdr:to>
      <xdr:col>46</xdr:col>
      <xdr:colOff>38100</xdr:colOff>
      <xdr:row>63</xdr:row>
      <xdr:rowOff>152122</xdr:rowOff>
    </xdr:to>
    <xdr:sp macro="" textlink="">
      <xdr:nvSpPr>
        <xdr:cNvPr id="247" name="楕円 246">
          <a:extLst>
            <a:ext uri="{FF2B5EF4-FFF2-40B4-BE49-F238E27FC236}">
              <a16:creationId xmlns:a16="http://schemas.microsoft.com/office/drawing/2014/main" id="{E80F1E33-AF2E-4146-9235-20374BF7022D}"/>
            </a:ext>
          </a:extLst>
        </xdr:cNvPr>
        <xdr:cNvSpPr/>
      </xdr:nvSpPr>
      <xdr:spPr>
        <a:xfrm>
          <a:off x="7842250" y="104581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97482</xdr:rowOff>
    </xdr:from>
    <xdr:to>
      <xdr:col>50</xdr:col>
      <xdr:colOff>114300</xdr:colOff>
      <xdr:row>63</xdr:row>
      <xdr:rowOff>101322</xdr:rowOff>
    </xdr:to>
    <xdr:cxnSp macro="">
      <xdr:nvCxnSpPr>
        <xdr:cNvPr id="248" name="直線コネクタ 247">
          <a:extLst>
            <a:ext uri="{FF2B5EF4-FFF2-40B4-BE49-F238E27FC236}">
              <a16:creationId xmlns:a16="http://schemas.microsoft.com/office/drawing/2014/main" id="{D96470C7-ABD3-4E15-967F-6ECC4F07CBBB}"/>
            </a:ext>
          </a:extLst>
        </xdr:cNvPr>
        <xdr:cNvCxnSpPr/>
      </xdr:nvCxnSpPr>
      <xdr:spPr>
        <a:xfrm flipV="1">
          <a:off x="7886700" y="10505132"/>
          <a:ext cx="8001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51251</xdr:rowOff>
    </xdr:from>
    <xdr:to>
      <xdr:col>41</xdr:col>
      <xdr:colOff>101600</xdr:colOff>
      <xdr:row>63</xdr:row>
      <xdr:rowOff>152851</xdr:rowOff>
    </xdr:to>
    <xdr:sp macro="" textlink="">
      <xdr:nvSpPr>
        <xdr:cNvPr id="249" name="楕円 248">
          <a:extLst>
            <a:ext uri="{FF2B5EF4-FFF2-40B4-BE49-F238E27FC236}">
              <a16:creationId xmlns:a16="http://schemas.microsoft.com/office/drawing/2014/main" id="{B754BCD4-28AA-44FA-A0A6-5099221FA9F2}"/>
            </a:ext>
          </a:extLst>
        </xdr:cNvPr>
        <xdr:cNvSpPr/>
      </xdr:nvSpPr>
      <xdr:spPr>
        <a:xfrm>
          <a:off x="7029450" y="1045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101322</xdr:rowOff>
    </xdr:from>
    <xdr:to>
      <xdr:col>45</xdr:col>
      <xdr:colOff>177800</xdr:colOff>
      <xdr:row>63</xdr:row>
      <xdr:rowOff>102051</xdr:rowOff>
    </xdr:to>
    <xdr:cxnSp macro="">
      <xdr:nvCxnSpPr>
        <xdr:cNvPr id="250" name="直線コネクタ 249">
          <a:extLst>
            <a:ext uri="{FF2B5EF4-FFF2-40B4-BE49-F238E27FC236}">
              <a16:creationId xmlns:a16="http://schemas.microsoft.com/office/drawing/2014/main" id="{86F61417-FE7D-4F09-915F-DEB83767EC19}"/>
            </a:ext>
          </a:extLst>
        </xdr:cNvPr>
        <xdr:cNvCxnSpPr/>
      </xdr:nvCxnSpPr>
      <xdr:spPr>
        <a:xfrm flipV="1">
          <a:off x="7080250" y="10508972"/>
          <a:ext cx="806450" cy="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50643</xdr:rowOff>
    </xdr:from>
    <xdr:to>
      <xdr:col>36</xdr:col>
      <xdr:colOff>165100</xdr:colOff>
      <xdr:row>63</xdr:row>
      <xdr:rowOff>152243</xdr:rowOff>
    </xdr:to>
    <xdr:sp macro="" textlink="">
      <xdr:nvSpPr>
        <xdr:cNvPr id="251" name="楕円 250">
          <a:extLst>
            <a:ext uri="{FF2B5EF4-FFF2-40B4-BE49-F238E27FC236}">
              <a16:creationId xmlns:a16="http://schemas.microsoft.com/office/drawing/2014/main" id="{790F3E3E-72E0-4A00-97BF-319F77A067AD}"/>
            </a:ext>
          </a:extLst>
        </xdr:cNvPr>
        <xdr:cNvSpPr/>
      </xdr:nvSpPr>
      <xdr:spPr>
        <a:xfrm>
          <a:off x="6235700" y="104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101443</xdr:rowOff>
    </xdr:from>
    <xdr:to>
      <xdr:col>41</xdr:col>
      <xdr:colOff>50800</xdr:colOff>
      <xdr:row>63</xdr:row>
      <xdr:rowOff>102051</xdr:rowOff>
    </xdr:to>
    <xdr:cxnSp macro="">
      <xdr:nvCxnSpPr>
        <xdr:cNvPr id="252" name="直線コネクタ 251">
          <a:extLst>
            <a:ext uri="{FF2B5EF4-FFF2-40B4-BE49-F238E27FC236}">
              <a16:creationId xmlns:a16="http://schemas.microsoft.com/office/drawing/2014/main" id="{20E9E14D-C2A5-48F4-B022-4F63A6851FCB}"/>
            </a:ext>
          </a:extLst>
        </xdr:cNvPr>
        <xdr:cNvCxnSpPr/>
      </xdr:nvCxnSpPr>
      <xdr:spPr>
        <a:xfrm>
          <a:off x="6286500" y="10509093"/>
          <a:ext cx="79375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68C70B46-3D64-45F6-82ED-A3770EA9216B}"/>
            </a:ext>
          </a:extLst>
        </xdr:cNvPr>
        <xdr:cNvSpPr txBox="1"/>
      </xdr:nvSpPr>
      <xdr:spPr>
        <a:xfrm>
          <a:off x="8399995" y="1019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EF9650E-19D7-4279-B5AE-B2426762EBEA}"/>
            </a:ext>
          </a:extLst>
        </xdr:cNvPr>
        <xdr:cNvSpPr txBox="1"/>
      </xdr:nvSpPr>
      <xdr:spPr>
        <a:xfrm>
          <a:off x="7612595" y="1019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201B8B6C-2DEE-4B66-8848-42283159FFF7}"/>
            </a:ext>
          </a:extLst>
        </xdr:cNvPr>
        <xdr:cNvSpPr txBox="1"/>
      </xdr:nvSpPr>
      <xdr:spPr>
        <a:xfrm>
          <a:off x="6818845" y="1020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35D0CB56-B286-487E-BB63-D2E4DCB0F118}"/>
            </a:ext>
          </a:extLst>
        </xdr:cNvPr>
        <xdr:cNvSpPr txBox="1"/>
      </xdr:nvSpPr>
      <xdr:spPr>
        <a:xfrm>
          <a:off x="6006045" y="1019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139409</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FACE9BE0-9D6D-4F74-A9D9-075174C13BBE}"/>
            </a:ext>
          </a:extLst>
        </xdr:cNvPr>
        <xdr:cNvSpPr txBox="1"/>
      </xdr:nvSpPr>
      <xdr:spPr>
        <a:xfrm>
          <a:off x="8399995" y="1054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143249</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5DE95506-E44D-4207-BCD5-29686DCE1C8A}"/>
            </a:ext>
          </a:extLst>
        </xdr:cNvPr>
        <xdr:cNvSpPr txBox="1"/>
      </xdr:nvSpPr>
      <xdr:spPr>
        <a:xfrm>
          <a:off x="7612595" y="1055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143978</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BF9121A7-5B1B-4339-A469-97994EB1B203}"/>
            </a:ext>
          </a:extLst>
        </xdr:cNvPr>
        <xdr:cNvSpPr txBox="1"/>
      </xdr:nvSpPr>
      <xdr:spPr>
        <a:xfrm>
          <a:off x="6818845" y="1055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143370</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8CA874FD-58EA-4B6A-8735-E91E37D1F7EC}"/>
            </a:ext>
          </a:extLst>
        </xdr:cNvPr>
        <xdr:cNvSpPr txBox="1"/>
      </xdr:nvSpPr>
      <xdr:spPr>
        <a:xfrm>
          <a:off x="6006045" y="1055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CA6B3B03-1D11-47DE-9933-963BB760C8A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1B37D21-DB46-4505-9CD5-59AB7717A635}"/>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007CBEB-5060-4CE2-B5BA-0826D902367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B2FF2C0-4081-49AF-B901-BEB9F64DB27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9DD1BF8-DAC9-4B24-AC9B-3C914EF12DC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EDEFD32-562C-4829-BD84-9EEB57A86D9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F089675-0BA6-4B01-9B76-B36B3E899D9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EF860CA-C7E7-474D-8DAD-029E45BF711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982F9A7-094E-4A7E-B722-DB7BCD31318F}"/>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A97B1EF3-9A3A-4867-AEC9-03665FFE19BD}"/>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E8D89114-0522-43D8-9AE8-05EF9C9E8AC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F6F2E13-0C9E-470D-A059-AAA8273C534E}"/>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FEBE95D1-0D2C-4E75-80C9-BA35F62320F3}"/>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87173A7D-1A9C-409B-A222-5A698BC73BF6}"/>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1E296AB8-BEF7-4A00-BC49-2E1FBFC72819}"/>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B97CE5C-DCCF-4C53-83FD-24A02A44C099}"/>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C11FE354-A1AD-4EEA-BFFE-022AB580B92F}"/>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1D0A78E2-1F61-442D-9A4E-F3B2DE41AA9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E56C5731-5671-4D0E-B919-AF61CF1E3D5D}"/>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5D9F5213-D20A-4A5F-8D36-71848B2135FF}"/>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50D2EF3A-93D1-4380-9AB3-186FA51CEB1F}"/>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D152230-0A62-4C39-97CA-A98DA0619BC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785A5534-2EF0-49D4-B85D-030F10B99E28}"/>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57FDAFC-9DA4-408D-A386-2785793AC63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3562F0C1-0B67-4E42-804C-72362C335CCB}"/>
            </a:ext>
          </a:extLst>
        </xdr:cNvPr>
        <xdr:cNvCxnSpPr/>
      </xdr:nvCxnSpPr>
      <xdr:spPr>
        <a:xfrm flipV="1">
          <a:off x="4177665" y="12910820"/>
          <a:ext cx="0" cy="1408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CE37A525-9557-4E58-A279-630CB458CEA2}"/>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18D546C1-BE62-4A45-88B8-82CBFF137CE5}"/>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7CD463B1-3BC9-4C3F-AAB9-E055A122BF26}"/>
            </a:ext>
          </a:extLst>
        </xdr:cNvPr>
        <xdr:cNvSpPr txBox="1"/>
      </xdr:nvSpPr>
      <xdr:spPr>
        <a:xfrm>
          <a:off x="421640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087DE2A3-C984-4A6F-A844-A6DEDC41AF44}"/>
            </a:ext>
          </a:extLst>
        </xdr:cNvPr>
        <xdr:cNvCxnSpPr/>
      </xdr:nvCxnSpPr>
      <xdr:spPr>
        <a:xfrm>
          <a:off x="41084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278A09C8-D0DD-45AA-8827-3D9FA806933C}"/>
            </a:ext>
          </a:extLst>
        </xdr:cNvPr>
        <xdr:cNvSpPr txBox="1"/>
      </xdr:nvSpPr>
      <xdr:spPr>
        <a:xfrm>
          <a:off x="4216400" y="13804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702E247D-B9EC-4C6B-88BE-49BA05FBC234}"/>
            </a:ext>
          </a:extLst>
        </xdr:cNvPr>
        <xdr:cNvSpPr/>
      </xdr:nvSpPr>
      <xdr:spPr>
        <a:xfrm>
          <a:off x="4127500" y="13826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88642CE5-D324-4356-BCE1-B25B1F6F404D}"/>
            </a:ext>
          </a:extLst>
        </xdr:cNvPr>
        <xdr:cNvSpPr/>
      </xdr:nvSpPr>
      <xdr:spPr>
        <a:xfrm>
          <a:off x="3384550" y="13815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C2906C91-DC7D-4317-8B8F-63A19AA8A5A7}"/>
            </a:ext>
          </a:extLst>
        </xdr:cNvPr>
        <xdr:cNvSpPr/>
      </xdr:nvSpPr>
      <xdr:spPr>
        <a:xfrm>
          <a:off x="2571750" y="13797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BF955D9E-CFC4-4BF9-8898-289E52DEC647}"/>
            </a:ext>
          </a:extLst>
        </xdr:cNvPr>
        <xdr:cNvSpPr/>
      </xdr:nvSpPr>
      <xdr:spPr>
        <a:xfrm>
          <a:off x="1778000" y="1377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466381A5-9135-45B9-B3E7-6885796A0F8F}"/>
            </a:ext>
          </a:extLst>
        </xdr:cNvPr>
        <xdr:cNvSpPr/>
      </xdr:nvSpPr>
      <xdr:spPr>
        <a:xfrm>
          <a:off x="984250" y="136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554FA13-114C-4CED-A63A-2AE2DE88493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9E4C65B-353F-48EB-A36F-5C4408EE8C1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37FB972-CC59-4A1E-9EA0-4EEA7917E38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D4D1DFD-78B0-428E-840D-34FC81FD1CF5}"/>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013E727-2EB4-4C0F-B1F0-AA846ABD5E5D}"/>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93980</xdr:rowOff>
    </xdr:from>
    <xdr:to>
      <xdr:col>24</xdr:col>
      <xdr:colOff>114300</xdr:colOff>
      <xdr:row>84</xdr:row>
      <xdr:rowOff>24130</xdr:rowOff>
    </xdr:to>
    <xdr:sp macro="" textlink="">
      <xdr:nvSpPr>
        <xdr:cNvPr id="301" name="楕円 300">
          <a:extLst>
            <a:ext uri="{FF2B5EF4-FFF2-40B4-BE49-F238E27FC236}">
              <a16:creationId xmlns:a16="http://schemas.microsoft.com/office/drawing/2014/main" id="{6E12B77B-35FA-4446-8729-17E1DB03C3C5}"/>
            </a:ext>
          </a:extLst>
        </xdr:cNvPr>
        <xdr:cNvSpPr/>
      </xdr:nvSpPr>
      <xdr:spPr>
        <a:xfrm>
          <a:off x="4127500" y="13803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116857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41343C1-96A2-451C-A69A-545DD7B9BD1D}"/>
            </a:ext>
          </a:extLst>
        </xdr:cNvPr>
        <xdr:cNvSpPr txBox="1"/>
      </xdr:nvSpPr>
      <xdr:spPr>
        <a:xfrm>
          <a:off x="4216400"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55880</xdr:rowOff>
    </xdr:from>
    <xdr:to>
      <xdr:col>20</xdr:col>
      <xdr:colOff>38100</xdr:colOff>
      <xdr:row>83</xdr:row>
      <xdr:rowOff>157480</xdr:rowOff>
    </xdr:to>
    <xdr:sp macro="" textlink="">
      <xdr:nvSpPr>
        <xdr:cNvPr id="303" name="楕円 302">
          <a:extLst>
            <a:ext uri="{FF2B5EF4-FFF2-40B4-BE49-F238E27FC236}">
              <a16:creationId xmlns:a16="http://schemas.microsoft.com/office/drawing/2014/main" id="{66862940-634A-45B7-8671-928D081619A5}"/>
            </a:ext>
          </a:extLst>
        </xdr:cNvPr>
        <xdr:cNvSpPr/>
      </xdr:nvSpPr>
      <xdr:spPr>
        <a:xfrm>
          <a:off x="3384550" y="13765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106680</xdr:rowOff>
    </xdr:from>
    <xdr:to>
      <xdr:col>24</xdr:col>
      <xdr:colOff>63500</xdr:colOff>
      <xdr:row>83</xdr:row>
      <xdr:rowOff>144780</xdr:rowOff>
    </xdr:to>
    <xdr:cxnSp macro="">
      <xdr:nvCxnSpPr>
        <xdr:cNvPr id="304" name="直線コネクタ 303">
          <a:extLst>
            <a:ext uri="{FF2B5EF4-FFF2-40B4-BE49-F238E27FC236}">
              <a16:creationId xmlns:a16="http://schemas.microsoft.com/office/drawing/2014/main" id="{BF3BCB41-701B-44AD-B5FD-D65F75137EFC}"/>
            </a:ext>
          </a:extLst>
        </xdr:cNvPr>
        <xdr:cNvCxnSpPr/>
      </xdr:nvCxnSpPr>
      <xdr:spPr>
        <a:xfrm>
          <a:off x="3429000" y="13816330"/>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6350</xdr:rowOff>
    </xdr:from>
    <xdr:to>
      <xdr:col>15</xdr:col>
      <xdr:colOff>101600</xdr:colOff>
      <xdr:row>83</xdr:row>
      <xdr:rowOff>107950</xdr:rowOff>
    </xdr:to>
    <xdr:sp macro="" textlink="">
      <xdr:nvSpPr>
        <xdr:cNvPr id="305" name="楕円 304">
          <a:extLst>
            <a:ext uri="{FF2B5EF4-FFF2-40B4-BE49-F238E27FC236}">
              <a16:creationId xmlns:a16="http://schemas.microsoft.com/office/drawing/2014/main" id="{9A288E69-49F7-4DFB-A7CC-03FEE21418EA}"/>
            </a:ext>
          </a:extLst>
        </xdr:cNvPr>
        <xdr:cNvSpPr/>
      </xdr:nvSpPr>
      <xdr:spPr>
        <a:xfrm>
          <a:off x="257175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57150</xdr:rowOff>
    </xdr:from>
    <xdr:to>
      <xdr:col>19</xdr:col>
      <xdr:colOff>177800</xdr:colOff>
      <xdr:row>83</xdr:row>
      <xdr:rowOff>106680</xdr:rowOff>
    </xdr:to>
    <xdr:cxnSp macro="">
      <xdr:nvCxnSpPr>
        <xdr:cNvPr id="306" name="直線コネクタ 305">
          <a:extLst>
            <a:ext uri="{FF2B5EF4-FFF2-40B4-BE49-F238E27FC236}">
              <a16:creationId xmlns:a16="http://schemas.microsoft.com/office/drawing/2014/main" id="{8279E2E4-3E39-43BD-8A68-11245786D3BA}"/>
            </a:ext>
          </a:extLst>
        </xdr:cNvPr>
        <xdr:cNvCxnSpPr/>
      </xdr:nvCxnSpPr>
      <xdr:spPr>
        <a:xfrm>
          <a:off x="2622550" y="13766800"/>
          <a:ext cx="8064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168275</xdr:rowOff>
    </xdr:from>
    <xdr:to>
      <xdr:col>10</xdr:col>
      <xdr:colOff>165100</xdr:colOff>
      <xdr:row>83</xdr:row>
      <xdr:rowOff>98425</xdr:rowOff>
    </xdr:to>
    <xdr:sp macro="" textlink="">
      <xdr:nvSpPr>
        <xdr:cNvPr id="307" name="楕円 306">
          <a:extLst>
            <a:ext uri="{FF2B5EF4-FFF2-40B4-BE49-F238E27FC236}">
              <a16:creationId xmlns:a16="http://schemas.microsoft.com/office/drawing/2014/main" id="{1EB386C0-7999-4DDD-B749-051340BB3653}"/>
            </a:ext>
          </a:extLst>
        </xdr:cNvPr>
        <xdr:cNvSpPr/>
      </xdr:nvSpPr>
      <xdr:spPr>
        <a:xfrm>
          <a:off x="1778000" y="1370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47625</xdr:rowOff>
    </xdr:from>
    <xdr:to>
      <xdr:col>15</xdr:col>
      <xdr:colOff>50800</xdr:colOff>
      <xdr:row>83</xdr:row>
      <xdr:rowOff>57150</xdr:rowOff>
    </xdr:to>
    <xdr:cxnSp macro="">
      <xdr:nvCxnSpPr>
        <xdr:cNvPr id="308" name="直線コネクタ 307">
          <a:extLst>
            <a:ext uri="{FF2B5EF4-FFF2-40B4-BE49-F238E27FC236}">
              <a16:creationId xmlns:a16="http://schemas.microsoft.com/office/drawing/2014/main" id="{44870D01-0501-4F22-B539-023CC1681EFF}"/>
            </a:ext>
          </a:extLst>
        </xdr:cNvPr>
        <xdr:cNvCxnSpPr/>
      </xdr:nvCxnSpPr>
      <xdr:spPr>
        <a:xfrm>
          <a:off x="1828800" y="13757275"/>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122555</xdr:rowOff>
    </xdr:from>
    <xdr:to>
      <xdr:col>6</xdr:col>
      <xdr:colOff>38100</xdr:colOff>
      <xdr:row>83</xdr:row>
      <xdr:rowOff>52705</xdr:rowOff>
    </xdr:to>
    <xdr:sp macro="" textlink="">
      <xdr:nvSpPr>
        <xdr:cNvPr id="309" name="楕円 308">
          <a:extLst>
            <a:ext uri="{FF2B5EF4-FFF2-40B4-BE49-F238E27FC236}">
              <a16:creationId xmlns:a16="http://schemas.microsoft.com/office/drawing/2014/main" id="{53783283-2CC7-4391-8325-B642BD13074E}"/>
            </a:ext>
          </a:extLst>
        </xdr:cNvPr>
        <xdr:cNvSpPr/>
      </xdr:nvSpPr>
      <xdr:spPr>
        <a:xfrm>
          <a:off x="984250" y="13667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1905</xdr:rowOff>
    </xdr:from>
    <xdr:to>
      <xdr:col>10</xdr:col>
      <xdr:colOff>114300</xdr:colOff>
      <xdr:row>83</xdr:row>
      <xdr:rowOff>47625</xdr:rowOff>
    </xdr:to>
    <xdr:cxnSp macro="">
      <xdr:nvCxnSpPr>
        <xdr:cNvPr id="310" name="直線コネクタ 309">
          <a:extLst>
            <a:ext uri="{FF2B5EF4-FFF2-40B4-BE49-F238E27FC236}">
              <a16:creationId xmlns:a16="http://schemas.microsoft.com/office/drawing/2014/main" id="{4B73BEB7-1535-483A-BE37-0F86C2602DE4}"/>
            </a:ext>
          </a:extLst>
        </xdr:cNvPr>
        <xdr:cNvCxnSpPr/>
      </xdr:nvCxnSpPr>
      <xdr:spPr>
        <a:xfrm>
          <a:off x="1028700" y="1371155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0CEABB0C-8B6C-4948-909D-53BBF7DC61CD}"/>
            </a:ext>
          </a:extLst>
        </xdr:cNvPr>
        <xdr:cNvSpPr txBox="1"/>
      </xdr:nvSpPr>
      <xdr:spPr>
        <a:xfrm>
          <a:off x="32391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2B5F9714-0B83-45F1-9968-40548CC6FF79}"/>
            </a:ext>
          </a:extLst>
        </xdr:cNvPr>
        <xdr:cNvSpPr txBox="1"/>
      </xdr:nvSpPr>
      <xdr:spPr>
        <a:xfrm>
          <a:off x="24390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97B0FFC-18E4-430A-BCE2-EDCF720BF4C7}"/>
            </a:ext>
          </a:extLst>
        </xdr:cNvPr>
        <xdr:cNvSpPr txBox="1"/>
      </xdr:nvSpPr>
      <xdr:spPr>
        <a:xfrm>
          <a:off x="1645294" y="1386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57CF1E8E-77F9-4185-956D-41E7DA061E35}"/>
            </a:ext>
          </a:extLst>
        </xdr:cNvPr>
        <xdr:cNvSpPr txBox="1"/>
      </xdr:nvSpPr>
      <xdr:spPr>
        <a:xfrm>
          <a:off x="851544" y="1376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2557</xdr:rowOff>
    </xdr:from>
    <xdr:ext cx="405111" cy="259045"/>
    <xdr:sp macro="" textlink="">
      <xdr:nvSpPr>
        <xdr:cNvPr id="315" name="n_1mainValue【公営住宅】&#10;有形固定資産減価償却率">
          <a:extLst>
            <a:ext uri="{FF2B5EF4-FFF2-40B4-BE49-F238E27FC236}">
              <a16:creationId xmlns:a16="http://schemas.microsoft.com/office/drawing/2014/main" id="{8653E320-E960-4E23-A0F7-4BF557A151AE}"/>
            </a:ext>
          </a:extLst>
        </xdr:cNvPr>
        <xdr:cNvSpPr txBox="1"/>
      </xdr:nvSpPr>
      <xdr:spPr>
        <a:xfrm>
          <a:off x="32391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124477</xdr:rowOff>
    </xdr:from>
    <xdr:ext cx="405111" cy="259045"/>
    <xdr:sp macro="" textlink="">
      <xdr:nvSpPr>
        <xdr:cNvPr id="316" name="n_2mainValue【公営住宅】&#10;有形固定資産減価償却率">
          <a:extLst>
            <a:ext uri="{FF2B5EF4-FFF2-40B4-BE49-F238E27FC236}">
              <a16:creationId xmlns:a16="http://schemas.microsoft.com/office/drawing/2014/main" id="{4D63D3D4-9ED2-4107-9F4A-AE6DFB6962F7}"/>
            </a:ext>
          </a:extLst>
        </xdr:cNvPr>
        <xdr:cNvSpPr txBox="1"/>
      </xdr:nvSpPr>
      <xdr:spPr>
        <a:xfrm>
          <a:off x="243904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114952</xdr:rowOff>
    </xdr:from>
    <xdr:ext cx="405111" cy="259045"/>
    <xdr:sp macro="" textlink="">
      <xdr:nvSpPr>
        <xdr:cNvPr id="317" name="n_3mainValue【公営住宅】&#10;有形固定資産減価償却率">
          <a:extLst>
            <a:ext uri="{FF2B5EF4-FFF2-40B4-BE49-F238E27FC236}">
              <a16:creationId xmlns:a16="http://schemas.microsoft.com/office/drawing/2014/main" id="{2A6F5485-CCC2-4926-B6D1-4468866B6A59}"/>
            </a:ext>
          </a:extLst>
        </xdr:cNvPr>
        <xdr:cNvSpPr txBox="1"/>
      </xdr:nvSpPr>
      <xdr:spPr>
        <a:xfrm>
          <a:off x="164529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69232</xdr:rowOff>
    </xdr:from>
    <xdr:ext cx="405111" cy="259045"/>
    <xdr:sp macro="" textlink="">
      <xdr:nvSpPr>
        <xdr:cNvPr id="318" name="n_4mainValue【公営住宅】&#10;有形固定資産減価償却率">
          <a:extLst>
            <a:ext uri="{FF2B5EF4-FFF2-40B4-BE49-F238E27FC236}">
              <a16:creationId xmlns:a16="http://schemas.microsoft.com/office/drawing/2014/main" id="{4B9408D3-9898-4DEE-8798-D9113A8298AA}"/>
            </a:ext>
          </a:extLst>
        </xdr:cNvPr>
        <xdr:cNvSpPr txBox="1"/>
      </xdr:nvSpPr>
      <xdr:spPr>
        <a:xfrm>
          <a:off x="851544" y="1344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DB894D8-AD02-4E42-9946-8052A1A61D0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A158E22-E722-43F8-8B1B-695F0EBB979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B554707-D5D2-4353-84E2-A523FB8D52DB}"/>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8729BCA-0F3C-4190-9F2B-8EBD251CC46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9562564-44F4-4783-815B-2A169D60E9E3}"/>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08BA812-D82C-4FBD-A1A8-69980AE408A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F00726A-DB87-4140-A438-20947E843DB8}"/>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CE355F4-C0CF-4B9E-A81F-882AEDB835DC}"/>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14B6EEF-C9A0-4CE9-B678-8DBA993963DC}"/>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BDAF96A-A1BB-480A-934F-4A06C2210E7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338D8989-A8EA-44E6-8E90-9659186A9BE9}"/>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A14F5A11-9839-4443-A320-E2E7B318DFFC}"/>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4C9EBE01-C0A1-494B-904E-B73BAB8AC3D3}"/>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19AC4840-BECC-489A-9562-232DD599CA34}"/>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C97A97A-088A-44E8-8EDA-3354DAE633C1}"/>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40B4F041-3ECD-4948-A547-202BCF122D69}"/>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7281718-9160-4699-BD84-557F64367B5B}"/>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D411715C-D99C-4ED5-A6B2-5C7F60A6FE1A}"/>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9B149AD-7908-4304-B3CA-2E876AF466D4}"/>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236A314B-C5F5-40CA-ACE7-7F95337134BB}"/>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9F0866A4-2731-4467-9354-7AB650243C51}"/>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6739E74-2564-4DE9-9EF6-F97AFCB81168}"/>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ECF3887-796B-4498-99C7-36FBE1E723B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595B8BA-98A4-442C-A02A-CBD25B12D824}"/>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7006856-9C74-4829-B49C-E5D592AFBDE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F404DF69-9AAC-47BF-A047-2BD9F620BD69}"/>
            </a:ext>
          </a:extLst>
        </xdr:cNvPr>
        <xdr:cNvCxnSpPr/>
      </xdr:nvCxnSpPr>
      <xdr:spPr>
        <a:xfrm flipV="1">
          <a:off x="9429115" y="12871123"/>
          <a:ext cx="0" cy="1500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17FF4032-0FFD-4017-87AF-C9189BFB9F65}"/>
            </a:ext>
          </a:extLst>
        </xdr:cNvPr>
        <xdr:cNvSpPr txBox="1"/>
      </xdr:nvSpPr>
      <xdr:spPr>
        <a:xfrm>
          <a:off x="9467850" y="1436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864C79B1-D21E-4ACB-9909-CF88283D31CB}"/>
            </a:ext>
          </a:extLst>
        </xdr:cNvPr>
        <xdr:cNvCxnSpPr/>
      </xdr:nvCxnSpPr>
      <xdr:spPr>
        <a:xfrm>
          <a:off x="9359900" y="14371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F6666E8A-C2B2-4E3C-9B23-224A054FEA83}"/>
            </a:ext>
          </a:extLst>
        </xdr:cNvPr>
        <xdr:cNvSpPr txBox="1"/>
      </xdr:nvSpPr>
      <xdr:spPr>
        <a:xfrm>
          <a:off x="9467850" y="12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5DEDF0BA-D930-498F-A536-42D72862F63A}"/>
            </a:ext>
          </a:extLst>
        </xdr:cNvPr>
        <xdr:cNvCxnSpPr/>
      </xdr:nvCxnSpPr>
      <xdr:spPr>
        <a:xfrm>
          <a:off x="9359900" y="12871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A2EFD59E-2AE5-4E89-B215-18A120E4A9EC}"/>
            </a:ext>
          </a:extLst>
        </xdr:cNvPr>
        <xdr:cNvSpPr txBox="1"/>
      </xdr:nvSpPr>
      <xdr:spPr>
        <a:xfrm>
          <a:off x="9467850" y="13966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9F992402-7DA7-4DF0-905B-62B033589BF3}"/>
            </a:ext>
          </a:extLst>
        </xdr:cNvPr>
        <xdr:cNvSpPr/>
      </xdr:nvSpPr>
      <xdr:spPr>
        <a:xfrm>
          <a:off x="9398000" y="14109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10F76CE2-1B2C-4A98-A0D4-6F9F9AE3E209}"/>
            </a:ext>
          </a:extLst>
        </xdr:cNvPr>
        <xdr:cNvSpPr/>
      </xdr:nvSpPr>
      <xdr:spPr>
        <a:xfrm>
          <a:off x="8636000" y="14108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976AFB1B-10F6-44EB-850A-C15BD09ACE01}"/>
            </a:ext>
          </a:extLst>
        </xdr:cNvPr>
        <xdr:cNvSpPr/>
      </xdr:nvSpPr>
      <xdr:spPr>
        <a:xfrm>
          <a:off x="7842250" y="14106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C9C53E5A-6156-4DF8-AC82-EC46C3D18C96}"/>
            </a:ext>
          </a:extLst>
        </xdr:cNvPr>
        <xdr:cNvSpPr/>
      </xdr:nvSpPr>
      <xdr:spPr>
        <a:xfrm>
          <a:off x="7029450" y="14114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4FDC0E2E-BBB3-4B6D-B411-B8BE58F42FC3}"/>
            </a:ext>
          </a:extLst>
        </xdr:cNvPr>
        <xdr:cNvSpPr/>
      </xdr:nvSpPr>
      <xdr:spPr>
        <a:xfrm>
          <a:off x="6235700" y="141350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1F7D256-7033-4C92-BBB0-A14470098E53}"/>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FC2C82B-B6B9-4DAD-916B-3F3BAFEB02CB}"/>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FEB7021-D8FC-45E6-B059-4F748D9F1A7C}"/>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42524C8-AB79-47EF-8041-B937FDF2C966}"/>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F4BF320-9799-4E0D-878F-3B7075DF3A6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15058</xdr:rowOff>
    </xdr:from>
    <xdr:to>
      <xdr:col>55</xdr:col>
      <xdr:colOff>50800</xdr:colOff>
      <xdr:row>86</xdr:row>
      <xdr:rowOff>116658</xdr:rowOff>
    </xdr:to>
    <xdr:sp macro="" textlink="">
      <xdr:nvSpPr>
        <xdr:cNvPr id="360" name="楕円 359">
          <a:extLst>
            <a:ext uri="{FF2B5EF4-FFF2-40B4-BE49-F238E27FC236}">
              <a16:creationId xmlns:a16="http://schemas.microsoft.com/office/drawing/2014/main" id="{94D08A82-2A88-412E-B0C8-4BF2BC449DA6}"/>
            </a:ext>
          </a:extLst>
        </xdr:cNvPr>
        <xdr:cNvSpPr/>
      </xdr:nvSpPr>
      <xdr:spPr>
        <a:xfrm>
          <a:off x="9398000" y="14220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101435</xdr:rowOff>
    </xdr:from>
    <xdr:ext cx="469744" cy="259045"/>
    <xdr:sp macro="" textlink="">
      <xdr:nvSpPr>
        <xdr:cNvPr id="361" name="【公営住宅】&#10;一人当たり面積該当値テキスト">
          <a:extLst>
            <a:ext uri="{FF2B5EF4-FFF2-40B4-BE49-F238E27FC236}">
              <a16:creationId xmlns:a16="http://schemas.microsoft.com/office/drawing/2014/main" id="{6E3E2AC0-2E47-4FFF-AA1E-7031025E0F55}"/>
            </a:ext>
          </a:extLst>
        </xdr:cNvPr>
        <xdr:cNvSpPr txBox="1"/>
      </xdr:nvSpPr>
      <xdr:spPr>
        <a:xfrm>
          <a:off x="9467850" y="1414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14568</xdr:rowOff>
    </xdr:from>
    <xdr:to>
      <xdr:col>50</xdr:col>
      <xdr:colOff>165100</xdr:colOff>
      <xdr:row>86</xdr:row>
      <xdr:rowOff>116168</xdr:rowOff>
    </xdr:to>
    <xdr:sp macro="" textlink="">
      <xdr:nvSpPr>
        <xdr:cNvPr id="362" name="楕円 361">
          <a:extLst>
            <a:ext uri="{FF2B5EF4-FFF2-40B4-BE49-F238E27FC236}">
              <a16:creationId xmlns:a16="http://schemas.microsoft.com/office/drawing/2014/main" id="{CBBD617B-B72E-4E04-A202-EE5076B4E572}"/>
            </a:ext>
          </a:extLst>
        </xdr:cNvPr>
        <xdr:cNvSpPr/>
      </xdr:nvSpPr>
      <xdr:spPr>
        <a:xfrm>
          <a:off x="8636000" y="142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65368</xdr:rowOff>
    </xdr:from>
    <xdr:to>
      <xdr:col>55</xdr:col>
      <xdr:colOff>0</xdr:colOff>
      <xdr:row>86</xdr:row>
      <xdr:rowOff>65858</xdr:rowOff>
    </xdr:to>
    <xdr:cxnSp macro="">
      <xdr:nvCxnSpPr>
        <xdr:cNvPr id="363" name="直線コネクタ 362">
          <a:extLst>
            <a:ext uri="{FF2B5EF4-FFF2-40B4-BE49-F238E27FC236}">
              <a16:creationId xmlns:a16="http://schemas.microsoft.com/office/drawing/2014/main" id="{D022FB4D-55E3-44E3-B4B5-2A2AE23E620D}"/>
            </a:ext>
          </a:extLst>
        </xdr:cNvPr>
        <xdr:cNvCxnSpPr/>
      </xdr:nvCxnSpPr>
      <xdr:spPr>
        <a:xfrm>
          <a:off x="8686800" y="14270318"/>
          <a:ext cx="74295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15058</xdr:rowOff>
    </xdr:from>
    <xdr:to>
      <xdr:col>46</xdr:col>
      <xdr:colOff>38100</xdr:colOff>
      <xdr:row>86</xdr:row>
      <xdr:rowOff>116658</xdr:rowOff>
    </xdr:to>
    <xdr:sp macro="" textlink="">
      <xdr:nvSpPr>
        <xdr:cNvPr id="364" name="楕円 363">
          <a:extLst>
            <a:ext uri="{FF2B5EF4-FFF2-40B4-BE49-F238E27FC236}">
              <a16:creationId xmlns:a16="http://schemas.microsoft.com/office/drawing/2014/main" id="{73AC4A4E-CECE-48E1-9CE7-B70F18506C76}"/>
            </a:ext>
          </a:extLst>
        </xdr:cNvPr>
        <xdr:cNvSpPr/>
      </xdr:nvSpPr>
      <xdr:spPr>
        <a:xfrm>
          <a:off x="7842250" y="14220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65368</xdr:rowOff>
    </xdr:from>
    <xdr:to>
      <xdr:col>50</xdr:col>
      <xdr:colOff>114300</xdr:colOff>
      <xdr:row>86</xdr:row>
      <xdr:rowOff>65858</xdr:rowOff>
    </xdr:to>
    <xdr:cxnSp macro="">
      <xdr:nvCxnSpPr>
        <xdr:cNvPr id="365" name="直線コネクタ 364">
          <a:extLst>
            <a:ext uri="{FF2B5EF4-FFF2-40B4-BE49-F238E27FC236}">
              <a16:creationId xmlns:a16="http://schemas.microsoft.com/office/drawing/2014/main" id="{040EDA79-85DB-48DE-BF69-6D501A1B3322}"/>
            </a:ext>
          </a:extLst>
        </xdr:cNvPr>
        <xdr:cNvCxnSpPr/>
      </xdr:nvCxnSpPr>
      <xdr:spPr>
        <a:xfrm flipV="1">
          <a:off x="7886700" y="14270318"/>
          <a:ext cx="8001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15712</xdr:rowOff>
    </xdr:from>
    <xdr:to>
      <xdr:col>41</xdr:col>
      <xdr:colOff>101600</xdr:colOff>
      <xdr:row>86</xdr:row>
      <xdr:rowOff>117312</xdr:rowOff>
    </xdr:to>
    <xdr:sp macro="" textlink="">
      <xdr:nvSpPr>
        <xdr:cNvPr id="366" name="楕円 365">
          <a:extLst>
            <a:ext uri="{FF2B5EF4-FFF2-40B4-BE49-F238E27FC236}">
              <a16:creationId xmlns:a16="http://schemas.microsoft.com/office/drawing/2014/main" id="{5FFC7114-3FB8-41B2-8BD8-84D06E661D9A}"/>
            </a:ext>
          </a:extLst>
        </xdr:cNvPr>
        <xdr:cNvSpPr/>
      </xdr:nvSpPr>
      <xdr:spPr>
        <a:xfrm>
          <a:off x="7029450" y="1422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65858</xdr:rowOff>
    </xdr:from>
    <xdr:to>
      <xdr:col>45</xdr:col>
      <xdr:colOff>177800</xdr:colOff>
      <xdr:row>86</xdr:row>
      <xdr:rowOff>66512</xdr:rowOff>
    </xdr:to>
    <xdr:cxnSp macro="">
      <xdr:nvCxnSpPr>
        <xdr:cNvPr id="367" name="直線コネクタ 366">
          <a:extLst>
            <a:ext uri="{FF2B5EF4-FFF2-40B4-BE49-F238E27FC236}">
              <a16:creationId xmlns:a16="http://schemas.microsoft.com/office/drawing/2014/main" id="{1122646B-02BF-4A2A-8459-E25BF81E67EC}"/>
            </a:ext>
          </a:extLst>
        </xdr:cNvPr>
        <xdr:cNvCxnSpPr/>
      </xdr:nvCxnSpPr>
      <xdr:spPr>
        <a:xfrm flipV="1">
          <a:off x="7080250" y="14270808"/>
          <a:ext cx="80645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15712</xdr:rowOff>
    </xdr:from>
    <xdr:to>
      <xdr:col>36</xdr:col>
      <xdr:colOff>165100</xdr:colOff>
      <xdr:row>86</xdr:row>
      <xdr:rowOff>117312</xdr:rowOff>
    </xdr:to>
    <xdr:sp macro="" textlink="">
      <xdr:nvSpPr>
        <xdr:cNvPr id="368" name="楕円 367">
          <a:extLst>
            <a:ext uri="{FF2B5EF4-FFF2-40B4-BE49-F238E27FC236}">
              <a16:creationId xmlns:a16="http://schemas.microsoft.com/office/drawing/2014/main" id="{F4F5CBA4-FF48-46E1-96CE-038307C58A1C}"/>
            </a:ext>
          </a:extLst>
        </xdr:cNvPr>
        <xdr:cNvSpPr/>
      </xdr:nvSpPr>
      <xdr:spPr>
        <a:xfrm>
          <a:off x="6235700" y="1422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66512</xdr:rowOff>
    </xdr:from>
    <xdr:to>
      <xdr:col>41</xdr:col>
      <xdr:colOff>50800</xdr:colOff>
      <xdr:row>86</xdr:row>
      <xdr:rowOff>66512</xdr:rowOff>
    </xdr:to>
    <xdr:cxnSp macro="">
      <xdr:nvCxnSpPr>
        <xdr:cNvPr id="369" name="直線コネクタ 368">
          <a:extLst>
            <a:ext uri="{FF2B5EF4-FFF2-40B4-BE49-F238E27FC236}">
              <a16:creationId xmlns:a16="http://schemas.microsoft.com/office/drawing/2014/main" id="{908DBB66-F45E-46E3-99F7-ACAF2AFB836C}"/>
            </a:ext>
          </a:extLst>
        </xdr:cNvPr>
        <xdr:cNvCxnSpPr/>
      </xdr:nvCxnSpPr>
      <xdr:spPr>
        <a:xfrm>
          <a:off x="6286500" y="1427146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B44D34F2-1247-4559-BA4F-B7878EFE7A3B}"/>
            </a:ext>
          </a:extLst>
        </xdr:cNvPr>
        <xdr:cNvSpPr txBox="1"/>
      </xdr:nvSpPr>
      <xdr:spPr>
        <a:xfrm>
          <a:off x="8458277" y="1389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09B27E96-FD36-4ED6-87C3-784306046326}"/>
            </a:ext>
          </a:extLst>
        </xdr:cNvPr>
        <xdr:cNvSpPr txBox="1"/>
      </xdr:nvSpPr>
      <xdr:spPr>
        <a:xfrm>
          <a:off x="7677227" y="1388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CC87F712-9C7B-40BE-BD80-C7CBEB85D1F7}"/>
            </a:ext>
          </a:extLst>
        </xdr:cNvPr>
        <xdr:cNvSpPr txBox="1"/>
      </xdr:nvSpPr>
      <xdr:spPr>
        <a:xfrm>
          <a:off x="6864427" y="1389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039870FE-E88F-44AB-B9E4-5F16AB91557F}"/>
            </a:ext>
          </a:extLst>
        </xdr:cNvPr>
        <xdr:cNvSpPr txBox="1"/>
      </xdr:nvSpPr>
      <xdr:spPr>
        <a:xfrm>
          <a:off x="6070677" y="1391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107295</xdr:rowOff>
    </xdr:from>
    <xdr:ext cx="469744" cy="259045"/>
    <xdr:sp macro="" textlink="">
      <xdr:nvSpPr>
        <xdr:cNvPr id="374" name="n_1mainValue【公営住宅】&#10;一人当たり面積">
          <a:extLst>
            <a:ext uri="{FF2B5EF4-FFF2-40B4-BE49-F238E27FC236}">
              <a16:creationId xmlns:a16="http://schemas.microsoft.com/office/drawing/2014/main" id="{F32EF212-1686-4F29-8996-385117913FC8}"/>
            </a:ext>
          </a:extLst>
        </xdr:cNvPr>
        <xdr:cNvSpPr txBox="1"/>
      </xdr:nvSpPr>
      <xdr:spPr>
        <a:xfrm>
          <a:off x="8458277" y="1431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107785</xdr:rowOff>
    </xdr:from>
    <xdr:ext cx="469744" cy="259045"/>
    <xdr:sp macro="" textlink="">
      <xdr:nvSpPr>
        <xdr:cNvPr id="375" name="n_2mainValue【公営住宅】&#10;一人当たり面積">
          <a:extLst>
            <a:ext uri="{FF2B5EF4-FFF2-40B4-BE49-F238E27FC236}">
              <a16:creationId xmlns:a16="http://schemas.microsoft.com/office/drawing/2014/main" id="{3CBCA201-D5A1-4A5E-B1D4-68188442B432}"/>
            </a:ext>
          </a:extLst>
        </xdr:cNvPr>
        <xdr:cNvSpPr txBox="1"/>
      </xdr:nvSpPr>
      <xdr:spPr>
        <a:xfrm>
          <a:off x="7677227" y="1431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108439</xdr:rowOff>
    </xdr:from>
    <xdr:ext cx="469744" cy="259045"/>
    <xdr:sp macro="" textlink="">
      <xdr:nvSpPr>
        <xdr:cNvPr id="376" name="n_3mainValue【公営住宅】&#10;一人当たり面積">
          <a:extLst>
            <a:ext uri="{FF2B5EF4-FFF2-40B4-BE49-F238E27FC236}">
              <a16:creationId xmlns:a16="http://schemas.microsoft.com/office/drawing/2014/main" id="{EFC574AB-226D-4E9B-BDA8-7444579D5AE5}"/>
            </a:ext>
          </a:extLst>
        </xdr:cNvPr>
        <xdr:cNvSpPr txBox="1"/>
      </xdr:nvSpPr>
      <xdr:spPr>
        <a:xfrm>
          <a:off x="6864427" y="1431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108439</xdr:rowOff>
    </xdr:from>
    <xdr:ext cx="469744" cy="259045"/>
    <xdr:sp macro="" textlink="">
      <xdr:nvSpPr>
        <xdr:cNvPr id="377" name="n_4mainValue【公営住宅】&#10;一人当たり面積">
          <a:extLst>
            <a:ext uri="{FF2B5EF4-FFF2-40B4-BE49-F238E27FC236}">
              <a16:creationId xmlns:a16="http://schemas.microsoft.com/office/drawing/2014/main" id="{0143BECA-9DB2-4DC7-A9A0-118D424B0833}"/>
            </a:ext>
          </a:extLst>
        </xdr:cNvPr>
        <xdr:cNvSpPr txBox="1"/>
      </xdr:nvSpPr>
      <xdr:spPr>
        <a:xfrm>
          <a:off x="6070677" y="1431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099E482-63B3-4016-8F4C-8A1AC7DEF0F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E359F9-11D2-49E8-A629-3F55137FBBB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C1664FDD-FBC4-4C7E-B17B-A72E40E6559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A188557-9C6D-4E3F-8EE7-FD7AD2C4646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EF7CDB6-F9C8-4A5A-A6A8-44F37A91A7FE}"/>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C60DFF2-CB54-4BC0-BBE6-5236CDA3E508}"/>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4934130-1B3B-4E94-9AF4-ED80123C842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31F2CCA-2D3E-40A0-B493-4287D10F861C}"/>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2FEEC67-5AB6-4044-ACBB-AC935630E4E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E2640107-9FCC-4A7C-A0EC-5DADDB24E0BE}"/>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DC451543-E95F-4AF4-B33A-E5F090852BF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B749E01-6968-41F5-8C23-01082831685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82FF40B-ABAE-4281-96C4-39F5176E544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8461860B-36F6-484A-A7F8-E9737ED0B6E3}"/>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FE4E7A2-94A4-4653-B219-25D025B1172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421FA371-5D60-4BCA-A386-389A25B2A17E}"/>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EA028B3-806C-42B5-8AE3-47EA6629C84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FA084660-30DB-439E-8B77-86194665104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C3AF03-AD5A-40CA-B711-16A39D8DF24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8EECC8B-00C7-42FE-835D-721D27DBC62C}"/>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0BDD47F-24D7-4C5A-B192-DF5697589BB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61D9805F-7DC8-4E5F-A6A5-74D26794228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3697039-9332-407C-B2C1-0367757E4B2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97671FC-239E-41F1-9732-69A36B5031D7}"/>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7959B2EF-2703-43D1-BE25-42BD6DA527C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ED18D059-4C53-4B21-877E-CE8ADD6EFE1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21EAD5E8-2E61-4AC1-9E3D-8D6766979AA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9E41BAE8-431A-4724-9DDC-E2F6C2998DFE}"/>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7A7A1553-731E-4ABE-87A9-1EBEC4A1DD4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68A4B5DC-D08D-4D03-8745-C1128D732F7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E89615A8-D8F3-4D8E-A2A9-F6B8D6B66B7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D1B9130-AAD5-472D-A384-A7CBDE3135CD}"/>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A1F81B8F-ABCB-4DA1-87B7-67B0E73B91B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878A50E3-E337-45EE-878D-EC695280F83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1711124-15A3-4BCF-AF22-6E20C11274F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54DE6DB-C114-46AD-B87D-FF4C539B618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E31F15B4-027A-476D-8311-DD8850561D5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F005929-3223-4E69-87D9-3707F1FED8E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5905EC6-9F3D-443E-827F-10C9D73EB3A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AC4E6940-3F64-421A-B0B5-23BD363A94E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FA3BD22-ABB4-4DDF-AF71-DE7A109CC82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87994073-32EA-4033-8144-9FA25EBAE63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CAB7E24B-452F-4D69-8A32-2826E5C57474}"/>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1D444E4A-A08D-4D03-A5BB-D3AB3A5BA2B1}"/>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7551381C-223B-48B5-B77A-62F5CF86304E}"/>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DE68336B-6508-49AC-A80F-26D9D050CB62}"/>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BB1E6979-2458-4FDD-B23E-A7224E471139}"/>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29EAABD7-FE5C-44AE-B91A-769C2F462D8E}"/>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281B6BA-6133-4073-B1A6-A9437240D52D}"/>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35E8D72B-4EF6-4063-A92B-D94433331A21}"/>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CAC7DEF4-C5EA-4992-9129-3F71FA997353}"/>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12375E4-358B-494D-8383-31CD55079C59}"/>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57337DB1-030F-48B9-A03E-7BAB73003123}"/>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30446E4-0F37-499A-8A6E-8D3626D44B02}"/>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A8857EF6-8A81-4DB2-BCB1-22756DFF718E}"/>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45CF65A0-94F4-4DB2-940B-FFDC677349D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6A2A2EF7-6B3F-44DE-A1C0-08C5ABBF42D1}"/>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EF6FE25D-8A37-404B-9A8C-D7D4BCD7EAA9}"/>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377841B4-3762-46A1-975E-7590B637D324}"/>
            </a:ext>
          </a:extLst>
        </xdr:cNvPr>
        <xdr:cNvCxnSpPr/>
      </xdr:nvCxnSpPr>
      <xdr:spPr>
        <a:xfrm flipV="1">
          <a:off x="14699614" y="9101546"/>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EED4C5CA-5D89-4240-8345-486A03CE27D8}"/>
            </a:ext>
          </a:extLst>
        </xdr:cNvPr>
        <xdr:cNvSpPr txBox="1"/>
      </xdr:nvSpPr>
      <xdr:spPr>
        <a:xfrm>
          <a:off x="14738350" y="1056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5ABE4C0C-D207-453F-B82B-11E14F28E74A}"/>
            </a:ext>
          </a:extLst>
        </xdr:cNvPr>
        <xdr:cNvCxnSpPr/>
      </xdr:nvCxnSpPr>
      <xdr:spPr>
        <a:xfrm>
          <a:off x="14611350" y="105595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0AA5C5A7-5F61-43C6-85C6-633ADC39B29F}"/>
            </a:ext>
          </a:extLst>
        </xdr:cNvPr>
        <xdr:cNvSpPr txBox="1"/>
      </xdr:nvSpPr>
      <xdr:spPr>
        <a:xfrm>
          <a:off x="14738350" y="888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E7D7553E-85F0-4BDA-BE84-D56952C00379}"/>
            </a:ext>
          </a:extLst>
        </xdr:cNvPr>
        <xdr:cNvCxnSpPr/>
      </xdr:nvCxnSpPr>
      <xdr:spPr>
        <a:xfrm>
          <a:off x="14611350" y="91015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9F90EA29-CDD5-4CBC-B023-01780F2745DE}"/>
            </a:ext>
          </a:extLst>
        </xdr:cNvPr>
        <xdr:cNvSpPr txBox="1"/>
      </xdr:nvSpPr>
      <xdr:spPr>
        <a:xfrm>
          <a:off x="14738350" y="973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60323B4B-016A-4CA2-810F-46F49A6BD777}"/>
            </a:ext>
          </a:extLst>
        </xdr:cNvPr>
        <xdr:cNvSpPr/>
      </xdr:nvSpPr>
      <xdr:spPr>
        <a:xfrm>
          <a:off x="14649450" y="98809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48386113-5498-468B-AAD5-A6C209B79650}"/>
            </a:ext>
          </a:extLst>
        </xdr:cNvPr>
        <xdr:cNvSpPr/>
      </xdr:nvSpPr>
      <xdr:spPr>
        <a:xfrm>
          <a:off x="13887450" y="98515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A9D97F9C-2D31-47CD-AD52-7FD2C8F51CB5}"/>
            </a:ext>
          </a:extLst>
        </xdr:cNvPr>
        <xdr:cNvSpPr/>
      </xdr:nvSpPr>
      <xdr:spPr>
        <a:xfrm>
          <a:off x="13093700" y="981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C482E119-C563-4ECA-85D1-0635C842AA9D}"/>
            </a:ext>
          </a:extLst>
        </xdr:cNvPr>
        <xdr:cNvSpPr/>
      </xdr:nvSpPr>
      <xdr:spPr>
        <a:xfrm>
          <a:off x="12299950" y="9776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B60BB05F-5CB1-4FCE-85B2-71B4DD06360B}"/>
            </a:ext>
          </a:extLst>
        </xdr:cNvPr>
        <xdr:cNvSpPr/>
      </xdr:nvSpPr>
      <xdr:spPr>
        <a:xfrm>
          <a:off x="11487150" y="976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0C8BD61-21CE-4C0E-932E-640E1593EC9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957C9FF-4BEB-4446-935F-BCA2530CF7D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A92B16A-FF9C-424C-8FE9-2E653E4A77A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3514DD6-1A47-4588-BFA2-9527FC45E59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C5457B5-4B76-4E0B-AED7-C79810F9430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163104</xdr:rowOff>
    </xdr:from>
    <xdr:to>
      <xdr:col>85</xdr:col>
      <xdr:colOff>177800</xdr:colOff>
      <xdr:row>62</xdr:row>
      <xdr:rowOff>93254</xdr:rowOff>
    </xdr:to>
    <xdr:sp macro="" textlink="">
      <xdr:nvSpPr>
        <xdr:cNvPr id="452" name="楕円 451">
          <a:extLst>
            <a:ext uri="{FF2B5EF4-FFF2-40B4-BE49-F238E27FC236}">
              <a16:creationId xmlns:a16="http://schemas.microsoft.com/office/drawing/2014/main" id="{FCBE9534-A59C-4D91-84A7-CE2B5951C746}"/>
            </a:ext>
          </a:extLst>
        </xdr:cNvPr>
        <xdr:cNvSpPr/>
      </xdr:nvSpPr>
      <xdr:spPr>
        <a:xfrm>
          <a:off x="14649450" y="10240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141531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012D9C3F-E1A7-4C06-A474-C0EA754DC133}"/>
            </a:ext>
          </a:extLst>
        </xdr:cNvPr>
        <xdr:cNvSpPr txBox="1"/>
      </xdr:nvSpPr>
      <xdr:spPr>
        <a:xfrm>
          <a:off x="14738350"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454" name="楕円 453">
          <a:extLst>
            <a:ext uri="{FF2B5EF4-FFF2-40B4-BE49-F238E27FC236}">
              <a16:creationId xmlns:a16="http://schemas.microsoft.com/office/drawing/2014/main" id="{FFA41A6E-7AF9-4350-B546-8BA160616C1C}"/>
            </a:ext>
          </a:extLst>
        </xdr:cNvPr>
        <xdr:cNvSpPr/>
      </xdr:nvSpPr>
      <xdr:spPr>
        <a:xfrm>
          <a:off x="1388745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42454</xdr:rowOff>
    </xdr:to>
    <xdr:cxnSp macro="">
      <xdr:nvCxnSpPr>
        <xdr:cNvPr id="455" name="直線コネクタ 454">
          <a:extLst>
            <a:ext uri="{FF2B5EF4-FFF2-40B4-BE49-F238E27FC236}">
              <a16:creationId xmlns:a16="http://schemas.microsoft.com/office/drawing/2014/main" id="{83D532BC-CF3F-42E9-81E3-B27233DBDFC4}"/>
            </a:ext>
          </a:extLst>
        </xdr:cNvPr>
        <xdr:cNvCxnSpPr/>
      </xdr:nvCxnSpPr>
      <xdr:spPr>
        <a:xfrm>
          <a:off x="13938250" y="10242550"/>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58601</xdr:rowOff>
    </xdr:from>
    <xdr:to>
      <xdr:col>76</xdr:col>
      <xdr:colOff>165100</xdr:colOff>
      <xdr:row>61</xdr:row>
      <xdr:rowOff>160201</xdr:rowOff>
    </xdr:to>
    <xdr:sp macro="" textlink="">
      <xdr:nvSpPr>
        <xdr:cNvPr id="456" name="楕円 455">
          <a:extLst>
            <a:ext uri="{FF2B5EF4-FFF2-40B4-BE49-F238E27FC236}">
              <a16:creationId xmlns:a16="http://schemas.microsoft.com/office/drawing/2014/main" id="{0EC4B52B-307E-403F-ABC8-F2ED90CA724B}"/>
            </a:ext>
          </a:extLst>
        </xdr:cNvPr>
        <xdr:cNvSpPr/>
      </xdr:nvSpPr>
      <xdr:spPr>
        <a:xfrm>
          <a:off x="13093700" y="1013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109401</xdr:rowOff>
    </xdr:from>
    <xdr:to>
      <xdr:col>81</xdr:col>
      <xdr:colOff>50800</xdr:colOff>
      <xdr:row>62</xdr:row>
      <xdr:rowOff>0</xdr:rowOff>
    </xdr:to>
    <xdr:cxnSp macro="">
      <xdr:nvCxnSpPr>
        <xdr:cNvPr id="457" name="直線コネクタ 456">
          <a:extLst>
            <a:ext uri="{FF2B5EF4-FFF2-40B4-BE49-F238E27FC236}">
              <a16:creationId xmlns:a16="http://schemas.microsoft.com/office/drawing/2014/main" id="{B9CA376B-4A77-4361-B1D3-3FAC773A7D70}"/>
            </a:ext>
          </a:extLst>
        </xdr:cNvPr>
        <xdr:cNvCxnSpPr/>
      </xdr:nvCxnSpPr>
      <xdr:spPr>
        <a:xfrm>
          <a:off x="13144500" y="10186851"/>
          <a:ext cx="79375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458" name="楕円 457">
          <a:extLst>
            <a:ext uri="{FF2B5EF4-FFF2-40B4-BE49-F238E27FC236}">
              <a16:creationId xmlns:a16="http://schemas.microsoft.com/office/drawing/2014/main" id="{46F5E064-5706-47D2-9974-00C80070E266}"/>
            </a:ext>
          </a:extLst>
        </xdr:cNvPr>
        <xdr:cNvSpPr/>
      </xdr:nvSpPr>
      <xdr:spPr>
        <a:xfrm>
          <a:off x="12299950" y="100738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109401</xdr:rowOff>
    </xdr:to>
    <xdr:cxnSp macro="">
      <xdr:nvCxnSpPr>
        <xdr:cNvPr id="459" name="直線コネクタ 458">
          <a:extLst>
            <a:ext uri="{FF2B5EF4-FFF2-40B4-BE49-F238E27FC236}">
              <a16:creationId xmlns:a16="http://schemas.microsoft.com/office/drawing/2014/main" id="{012195F3-E153-459D-A9A7-DD55DDC23EAE}"/>
            </a:ext>
          </a:extLst>
        </xdr:cNvPr>
        <xdr:cNvCxnSpPr/>
      </xdr:nvCxnSpPr>
      <xdr:spPr>
        <a:xfrm>
          <a:off x="12344400" y="10118272"/>
          <a:ext cx="8001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102688</xdr:rowOff>
    </xdr:from>
    <xdr:to>
      <xdr:col>67</xdr:col>
      <xdr:colOff>101600</xdr:colOff>
      <xdr:row>61</xdr:row>
      <xdr:rowOff>32838</xdr:rowOff>
    </xdr:to>
    <xdr:sp macro="" textlink="">
      <xdr:nvSpPr>
        <xdr:cNvPr id="460" name="楕円 459">
          <a:extLst>
            <a:ext uri="{FF2B5EF4-FFF2-40B4-BE49-F238E27FC236}">
              <a16:creationId xmlns:a16="http://schemas.microsoft.com/office/drawing/2014/main" id="{EC310620-89BC-44C1-A776-D4DA140E266D}"/>
            </a:ext>
          </a:extLst>
        </xdr:cNvPr>
        <xdr:cNvSpPr/>
      </xdr:nvSpPr>
      <xdr:spPr>
        <a:xfrm>
          <a:off x="11487150" y="10015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153488</xdr:rowOff>
    </xdr:from>
    <xdr:to>
      <xdr:col>71</xdr:col>
      <xdr:colOff>177800</xdr:colOff>
      <xdr:row>61</xdr:row>
      <xdr:rowOff>40822</xdr:rowOff>
    </xdr:to>
    <xdr:cxnSp macro="">
      <xdr:nvCxnSpPr>
        <xdr:cNvPr id="461" name="直線コネクタ 460">
          <a:extLst>
            <a:ext uri="{FF2B5EF4-FFF2-40B4-BE49-F238E27FC236}">
              <a16:creationId xmlns:a16="http://schemas.microsoft.com/office/drawing/2014/main" id="{1C6B7AB6-8C25-441E-A0C8-C5CCBBDB74CA}"/>
            </a:ext>
          </a:extLst>
        </xdr:cNvPr>
        <xdr:cNvCxnSpPr/>
      </xdr:nvCxnSpPr>
      <xdr:spPr>
        <a:xfrm>
          <a:off x="11537950" y="10065838"/>
          <a:ext cx="80645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462" name="n_1aveValue【学校施設】&#10;有形固定資産減価償却率">
          <a:extLst>
            <a:ext uri="{FF2B5EF4-FFF2-40B4-BE49-F238E27FC236}">
              <a16:creationId xmlns:a16="http://schemas.microsoft.com/office/drawing/2014/main" id="{D31649D2-61ED-4960-8FB9-8D1D76E9D803}"/>
            </a:ext>
          </a:extLst>
        </xdr:cNvPr>
        <xdr:cNvSpPr txBox="1"/>
      </xdr:nvSpPr>
      <xdr:spPr>
        <a:xfrm>
          <a:off x="13742044" y="963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3" name="n_2aveValue【学校施設】&#10;有形固定資産減価償却率">
          <a:extLst>
            <a:ext uri="{FF2B5EF4-FFF2-40B4-BE49-F238E27FC236}">
              <a16:creationId xmlns:a16="http://schemas.microsoft.com/office/drawing/2014/main" id="{DC60BEA3-FD58-4205-91D7-E06DC82A9B41}"/>
            </a:ext>
          </a:extLst>
        </xdr:cNvPr>
        <xdr:cNvSpPr txBox="1"/>
      </xdr:nvSpPr>
      <xdr:spPr>
        <a:xfrm>
          <a:off x="12960994" y="959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4" name="n_3aveValue【学校施設】&#10;有形固定資産減価償却率">
          <a:extLst>
            <a:ext uri="{FF2B5EF4-FFF2-40B4-BE49-F238E27FC236}">
              <a16:creationId xmlns:a16="http://schemas.microsoft.com/office/drawing/2014/main" id="{FF000AA3-DE21-407E-BED0-A77BC47EF4E0}"/>
            </a:ext>
          </a:extLst>
        </xdr:cNvPr>
        <xdr:cNvSpPr txBox="1"/>
      </xdr:nvSpPr>
      <xdr:spPr>
        <a:xfrm>
          <a:off x="121672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465" name="n_4aveValue【学校施設】&#10;有形固定資産減価償却率">
          <a:extLst>
            <a:ext uri="{FF2B5EF4-FFF2-40B4-BE49-F238E27FC236}">
              <a16:creationId xmlns:a16="http://schemas.microsoft.com/office/drawing/2014/main" id="{A5933CE8-1D15-4AF3-B89E-48955E1D8F21}"/>
            </a:ext>
          </a:extLst>
        </xdr:cNvPr>
        <xdr:cNvSpPr txBox="1"/>
      </xdr:nvSpPr>
      <xdr:spPr>
        <a:xfrm>
          <a:off x="11354444" y="955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466" name="n_1mainValue【学校施設】&#10;有形固定資産減価償却率">
          <a:extLst>
            <a:ext uri="{FF2B5EF4-FFF2-40B4-BE49-F238E27FC236}">
              <a16:creationId xmlns:a16="http://schemas.microsoft.com/office/drawing/2014/main" id="{C78FC1FB-5746-428D-A54A-EEB3FFB6D82F}"/>
            </a:ext>
          </a:extLst>
        </xdr:cNvPr>
        <xdr:cNvSpPr txBox="1"/>
      </xdr:nvSpPr>
      <xdr:spPr>
        <a:xfrm>
          <a:off x="13742044" y="1028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151328</xdr:rowOff>
    </xdr:from>
    <xdr:ext cx="405111" cy="259045"/>
    <xdr:sp macro="" textlink="">
      <xdr:nvSpPr>
        <xdr:cNvPr id="467" name="n_2mainValue【学校施設】&#10;有形固定資産減価償却率">
          <a:extLst>
            <a:ext uri="{FF2B5EF4-FFF2-40B4-BE49-F238E27FC236}">
              <a16:creationId xmlns:a16="http://schemas.microsoft.com/office/drawing/2014/main" id="{8E61F769-8F13-43BE-B535-5B4475D7DB68}"/>
            </a:ext>
          </a:extLst>
        </xdr:cNvPr>
        <xdr:cNvSpPr txBox="1"/>
      </xdr:nvSpPr>
      <xdr:spPr>
        <a:xfrm>
          <a:off x="12960994" y="10228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468" name="n_3mainValue【学校施設】&#10;有形固定資産減価償却率">
          <a:extLst>
            <a:ext uri="{FF2B5EF4-FFF2-40B4-BE49-F238E27FC236}">
              <a16:creationId xmlns:a16="http://schemas.microsoft.com/office/drawing/2014/main" id="{371F8BB1-0C73-4767-AE97-C4945839A09E}"/>
            </a:ext>
          </a:extLst>
        </xdr:cNvPr>
        <xdr:cNvSpPr txBox="1"/>
      </xdr:nvSpPr>
      <xdr:spPr>
        <a:xfrm>
          <a:off x="12167244" y="1016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23965</xdr:rowOff>
    </xdr:from>
    <xdr:ext cx="405111" cy="259045"/>
    <xdr:sp macro="" textlink="">
      <xdr:nvSpPr>
        <xdr:cNvPr id="469" name="n_4mainValue【学校施設】&#10;有形固定資産減価償却率">
          <a:extLst>
            <a:ext uri="{FF2B5EF4-FFF2-40B4-BE49-F238E27FC236}">
              <a16:creationId xmlns:a16="http://schemas.microsoft.com/office/drawing/2014/main" id="{288A3665-A952-4E51-A60C-D33C94D81FFF}"/>
            </a:ext>
          </a:extLst>
        </xdr:cNvPr>
        <xdr:cNvSpPr txBox="1"/>
      </xdr:nvSpPr>
      <xdr:spPr>
        <a:xfrm>
          <a:off x="11354444" y="10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BDD41EA2-9F3D-49A1-A43C-265B12DC975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EA62246D-18C4-41BE-BAF9-00F82787FC7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56FE0AAB-0E8E-49F6-B2A2-5F7267BE4FBF}"/>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EDE96B4C-AFA6-4476-9EEF-80F599F7FD6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A6441461-6465-457B-9FDB-C33E2714FDF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4577106E-E72B-43B4-87B2-DA340B716339}"/>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73E7C8D6-0AA1-4196-9F2F-C1B56BB0FA37}"/>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A1821962-5C01-43B8-AD77-E30B8721208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A6D5C09B-64E4-43BD-A8AA-A296E212F9B1}"/>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7E2F2DFA-B875-400B-A562-D7B8A71B5B1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B4F61694-6EB5-4D00-9FAA-A6029FE0CA8D}"/>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A768F49-BE7C-4C6E-BFE3-AB94B2BE86EB}"/>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78C0D618-6819-4855-9B4E-FCBC2D0F3E7E}"/>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BFC0FFC7-1445-432F-8A6E-F0F9A556C1D9}"/>
            </a:ext>
          </a:extLst>
        </xdr:cNvPr>
        <xdr:cNvSpPr txBox="1"/>
      </xdr:nvSpPr>
      <xdr:spPr>
        <a:xfrm>
          <a:off x="1593998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EF797269-9E49-4B92-95E9-2A11BA239C5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15B60CAE-9DC3-45D2-ADF0-0F3916CA534C}"/>
            </a:ext>
          </a:extLst>
        </xdr:cNvPr>
        <xdr:cNvSpPr txBox="1"/>
      </xdr:nvSpPr>
      <xdr:spPr>
        <a:xfrm>
          <a:off x="1593998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D0C797D5-5EE1-4D38-952B-78C828A4DE56}"/>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F00C3466-73E7-4D5B-B880-0E2B3E33A028}"/>
            </a:ext>
          </a:extLst>
        </xdr:cNvPr>
        <xdr:cNvSpPr txBox="1"/>
      </xdr:nvSpPr>
      <xdr:spPr>
        <a:xfrm>
          <a:off x="1593998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140804AA-A001-4719-AFB3-478B490623F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18A8D794-8844-41DB-A349-4D23C32CEDC1}"/>
            </a:ext>
          </a:extLst>
        </xdr:cNvPr>
        <xdr:cNvSpPr txBox="1"/>
      </xdr:nvSpPr>
      <xdr:spPr>
        <a:xfrm>
          <a:off x="1593998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BD1A42AD-2156-45A3-9177-6A43C0AE88F9}"/>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BA87A30E-1157-45F2-831E-4697BCB77BA9}"/>
            </a:ext>
          </a:extLst>
        </xdr:cNvPr>
        <xdr:cNvCxnSpPr/>
      </xdr:nvCxnSpPr>
      <xdr:spPr>
        <a:xfrm flipV="1">
          <a:off x="19951064" y="9158877"/>
          <a:ext cx="0" cy="141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8066C76E-D22D-4A01-8417-9D01D4B36094}"/>
            </a:ext>
          </a:extLst>
        </xdr:cNvPr>
        <xdr:cNvSpPr txBox="1"/>
      </xdr:nvSpPr>
      <xdr:spPr>
        <a:xfrm>
          <a:off x="19989800" y="10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D9FB7DD4-9920-4D9F-8E2E-A720DAA20DE1}"/>
            </a:ext>
          </a:extLst>
        </xdr:cNvPr>
        <xdr:cNvCxnSpPr/>
      </xdr:nvCxnSpPr>
      <xdr:spPr>
        <a:xfrm>
          <a:off x="19881850" y="1057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CEA11774-A503-41F0-A9C4-EAD87BBD83EC}"/>
            </a:ext>
          </a:extLst>
        </xdr:cNvPr>
        <xdr:cNvSpPr txBox="1"/>
      </xdr:nvSpPr>
      <xdr:spPr>
        <a:xfrm>
          <a:off x="19989800" y="894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2500F71C-0217-4D3B-B5FA-BFCFCD6736F5}"/>
            </a:ext>
          </a:extLst>
        </xdr:cNvPr>
        <xdr:cNvCxnSpPr/>
      </xdr:nvCxnSpPr>
      <xdr:spPr>
        <a:xfrm>
          <a:off x="19881850" y="915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C96DA0B4-CBD4-4799-A0A2-9EE86F304377}"/>
            </a:ext>
          </a:extLst>
        </xdr:cNvPr>
        <xdr:cNvSpPr txBox="1"/>
      </xdr:nvSpPr>
      <xdr:spPr>
        <a:xfrm>
          <a:off x="19989800" y="1034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09AA0598-5075-4BC7-A9E6-6FBE8805E50B}"/>
            </a:ext>
          </a:extLst>
        </xdr:cNvPr>
        <xdr:cNvSpPr/>
      </xdr:nvSpPr>
      <xdr:spPr>
        <a:xfrm>
          <a:off x="19900900" y="10490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1A334411-E05A-47BB-8CB3-B1668E4C1755}"/>
            </a:ext>
          </a:extLst>
        </xdr:cNvPr>
        <xdr:cNvSpPr/>
      </xdr:nvSpPr>
      <xdr:spPr>
        <a:xfrm>
          <a:off x="19157950" y="10519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88EE2A3D-0ACC-4937-846E-B89208E863B0}"/>
            </a:ext>
          </a:extLst>
        </xdr:cNvPr>
        <xdr:cNvSpPr/>
      </xdr:nvSpPr>
      <xdr:spPr>
        <a:xfrm>
          <a:off x="18345150" y="105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4342F953-E349-4F5F-9DCF-CF6C17EF8F59}"/>
            </a:ext>
          </a:extLst>
        </xdr:cNvPr>
        <xdr:cNvSpPr/>
      </xdr:nvSpPr>
      <xdr:spPr>
        <a:xfrm>
          <a:off x="17551400" y="10519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F7309B69-AF9C-4D87-8F5E-559793158E0B}"/>
            </a:ext>
          </a:extLst>
        </xdr:cNvPr>
        <xdr:cNvSpPr/>
      </xdr:nvSpPr>
      <xdr:spPr>
        <a:xfrm>
          <a:off x="16757650" y="105194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16D6CEC-F8B6-4F73-834C-FAB77DC0B753}"/>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4D0F413-0E7F-4048-9E69-39FE1B5BDF1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4389175D-C6D9-4486-A7C1-97AD2597890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217B28A-A014-426E-847F-D81CECB91D99}"/>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D3805CB-4EAE-4641-B454-A8B008E6139F}"/>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113870</xdr:rowOff>
    </xdr:from>
    <xdr:to>
      <xdr:col>116</xdr:col>
      <xdr:colOff>114300</xdr:colOff>
      <xdr:row>64</xdr:row>
      <xdr:rowOff>44020</xdr:rowOff>
    </xdr:to>
    <xdr:sp macro="" textlink="">
      <xdr:nvSpPr>
        <xdr:cNvPr id="507" name="楕円 506">
          <a:extLst>
            <a:ext uri="{FF2B5EF4-FFF2-40B4-BE49-F238E27FC236}">
              <a16:creationId xmlns:a16="http://schemas.microsoft.com/office/drawing/2014/main" id="{A6608134-C94A-430F-977D-87ECF0B90AC4}"/>
            </a:ext>
          </a:extLst>
        </xdr:cNvPr>
        <xdr:cNvSpPr/>
      </xdr:nvSpPr>
      <xdr:spPr>
        <a:xfrm>
          <a:off x="19900900" y="10521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8" name="【学校施設】&#10;一人当たり面積該当値テキスト">
          <a:extLst>
            <a:ext uri="{FF2B5EF4-FFF2-40B4-BE49-F238E27FC236}">
              <a16:creationId xmlns:a16="http://schemas.microsoft.com/office/drawing/2014/main" id="{3DFA5EEE-D036-464E-9DA1-36126FBF4CC0}"/>
            </a:ext>
          </a:extLst>
        </xdr:cNvPr>
        <xdr:cNvSpPr txBox="1"/>
      </xdr:nvSpPr>
      <xdr:spPr>
        <a:xfrm>
          <a:off x="19989800" y="1046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113906</xdr:rowOff>
    </xdr:from>
    <xdr:to>
      <xdr:col>112</xdr:col>
      <xdr:colOff>38100</xdr:colOff>
      <xdr:row>64</xdr:row>
      <xdr:rowOff>44056</xdr:rowOff>
    </xdr:to>
    <xdr:sp macro="" textlink="">
      <xdr:nvSpPr>
        <xdr:cNvPr id="509" name="楕円 508">
          <a:extLst>
            <a:ext uri="{FF2B5EF4-FFF2-40B4-BE49-F238E27FC236}">
              <a16:creationId xmlns:a16="http://schemas.microsoft.com/office/drawing/2014/main" id="{3F6E201B-65D1-4521-A5A3-FB0757BF9346}"/>
            </a:ext>
          </a:extLst>
        </xdr:cNvPr>
        <xdr:cNvSpPr/>
      </xdr:nvSpPr>
      <xdr:spPr>
        <a:xfrm>
          <a:off x="19157950" y="105215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164670</xdr:rowOff>
    </xdr:from>
    <xdr:to>
      <xdr:col>116</xdr:col>
      <xdr:colOff>63500</xdr:colOff>
      <xdr:row>63</xdr:row>
      <xdr:rowOff>164706</xdr:rowOff>
    </xdr:to>
    <xdr:cxnSp macro="">
      <xdr:nvCxnSpPr>
        <xdr:cNvPr id="510" name="直線コネクタ 509">
          <a:extLst>
            <a:ext uri="{FF2B5EF4-FFF2-40B4-BE49-F238E27FC236}">
              <a16:creationId xmlns:a16="http://schemas.microsoft.com/office/drawing/2014/main" id="{44674C2C-97EB-4E01-9487-9B623D01B004}"/>
            </a:ext>
          </a:extLst>
        </xdr:cNvPr>
        <xdr:cNvCxnSpPr/>
      </xdr:nvCxnSpPr>
      <xdr:spPr>
        <a:xfrm flipV="1">
          <a:off x="19202400" y="10572320"/>
          <a:ext cx="7493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113943</xdr:rowOff>
    </xdr:from>
    <xdr:to>
      <xdr:col>107</xdr:col>
      <xdr:colOff>101600</xdr:colOff>
      <xdr:row>64</xdr:row>
      <xdr:rowOff>44093</xdr:rowOff>
    </xdr:to>
    <xdr:sp macro="" textlink="">
      <xdr:nvSpPr>
        <xdr:cNvPr id="511" name="楕円 510">
          <a:extLst>
            <a:ext uri="{FF2B5EF4-FFF2-40B4-BE49-F238E27FC236}">
              <a16:creationId xmlns:a16="http://schemas.microsoft.com/office/drawing/2014/main" id="{3415FBB4-0B6E-47AD-B5AB-23A5D94A9074}"/>
            </a:ext>
          </a:extLst>
        </xdr:cNvPr>
        <xdr:cNvSpPr/>
      </xdr:nvSpPr>
      <xdr:spPr>
        <a:xfrm>
          <a:off x="18345150" y="105215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164706</xdr:rowOff>
    </xdr:from>
    <xdr:to>
      <xdr:col>111</xdr:col>
      <xdr:colOff>177800</xdr:colOff>
      <xdr:row>63</xdr:row>
      <xdr:rowOff>164743</xdr:rowOff>
    </xdr:to>
    <xdr:cxnSp macro="">
      <xdr:nvCxnSpPr>
        <xdr:cNvPr id="512" name="直線コネクタ 511">
          <a:extLst>
            <a:ext uri="{FF2B5EF4-FFF2-40B4-BE49-F238E27FC236}">
              <a16:creationId xmlns:a16="http://schemas.microsoft.com/office/drawing/2014/main" id="{38351C00-8B02-42F4-9931-3305577C9BC2}"/>
            </a:ext>
          </a:extLst>
        </xdr:cNvPr>
        <xdr:cNvCxnSpPr/>
      </xdr:nvCxnSpPr>
      <xdr:spPr>
        <a:xfrm flipV="1">
          <a:off x="18395950" y="10572356"/>
          <a:ext cx="80645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113984</xdr:rowOff>
    </xdr:from>
    <xdr:to>
      <xdr:col>102</xdr:col>
      <xdr:colOff>165100</xdr:colOff>
      <xdr:row>64</xdr:row>
      <xdr:rowOff>44134</xdr:rowOff>
    </xdr:to>
    <xdr:sp macro="" textlink="">
      <xdr:nvSpPr>
        <xdr:cNvPr id="513" name="楕円 512">
          <a:extLst>
            <a:ext uri="{FF2B5EF4-FFF2-40B4-BE49-F238E27FC236}">
              <a16:creationId xmlns:a16="http://schemas.microsoft.com/office/drawing/2014/main" id="{08887055-BB99-47A7-8791-33C985EBEC60}"/>
            </a:ext>
          </a:extLst>
        </xdr:cNvPr>
        <xdr:cNvSpPr/>
      </xdr:nvSpPr>
      <xdr:spPr>
        <a:xfrm>
          <a:off x="17551400" y="10521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164743</xdr:rowOff>
    </xdr:from>
    <xdr:to>
      <xdr:col>107</xdr:col>
      <xdr:colOff>50800</xdr:colOff>
      <xdr:row>63</xdr:row>
      <xdr:rowOff>164784</xdr:rowOff>
    </xdr:to>
    <xdr:cxnSp macro="">
      <xdr:nvCxnSpPr>
        <xdr:cNvPr id="514" name="直線コネクタ 513">
          <a:extLst>
            <a:ext uri="{FF2B5EF4-FFF2-40B4-BE49-F238E27FC236}">
              <a16:creationId xmlns:a16="http://schemas.microsoft.com/office/drawing/2014/main" id="{DD975E7D-48B1-4FBE-BE2A-E367C54FC837}"/>
            </a:ext>
          </a:extLst>
        </xdr:cNvPr>
        <xdr:cNvCxnSpPr/>
      </xdr:nvCxnSpPr>
      <xdr:spPr>
        <a:xfrm flipV="1">
          <a:off x="17602200" y="10572393"/>
          <a:ext cx="79375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111433</xdr:rowOff>
    </xdr:from>
    <xdr:to>
      <xdr:col>98</xdr:col>
      <xdr:colOff>38100</xdr:colOff>
      <xdr:row>64</xdr:row>
      <xdr:rowOff>41583</xdr:rowOff>
    </xdr:to>
    <xdr:sp macro="" textlink="">
      <xdr:nvSpPr>
        <xdr:cNvPr id="515" name="楕円 514">
          <a:extLst>
            <a:ext uri="{FF2B5EF4-FFF2-40B4-BE49-F238E27FC236}">
              <a16:creationId xmlns:a16="http://schemas.microsoft.com/office/drawing/2014/main" id="{7FCB7619-6874-43CD-B40F-F8FA09FEF4BA}"/>
            </a:ext>
          </a:extLst>
        </xdr:cNvPr>
        <xdr:cNvSpPr/>
      </xdr:nvSpPr>
      <xdr:spPr>
        <a:xfrm>
          <a:off x="16757650" y="105190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162233</xdr:rowOff>
    </xdr:from>
    <xdr:to>
      <xdr:col>102</xdr:col>
      <xdr:colOff>114300</xdr:colOff>
      <xdr:row>63</xdr:row>
      <xdr:rowOff>164784</xdr:rowOff>
    </xdr:to>
    <xdr:cxnSp macro="">
      <xdr:nvCxnSpPr>
        <xdr:cNvPr id="516" name="直線コネクタ 515">
          <a:extLst>
            <a:ext uri="{FF2B5EF4-FFF2-40B4-BE49-F238E27FC236}">
              <a16:creationId xmlns:a16="http://schemas.microsoft.com/office/drawing/2014/main" id="{A9106F44-E6E7-4CE5-85DE-EB1D18B5E811}"/>
            </a:ext>
          </a:extLst>
        </xdr:cNvPr>
        <xdr:cNvCxnSpPr/>
      </xdr:nvCxnSpPr>
      <xdr:spPr>
        <a:xfrm>
          <a:off x="16802100" y="10569883"/>
          <a:ext cx="8001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517" name="n_1aveValue【学校施設】&#10;一人当たり面積">
          <a:extLst>
            <a:ext uri="{FF2B5EF4-FFF2-40B4-BE49-F238E27FC236}">
              <a16:creationId xmlns:a16="http://schemas.microsoft.com/office/drawing/2014/main" id="{3FF72C36-6300-4AB2-93AF-FFEA4554DC93}"/>
            </a:ext>
          </a:extLst>
        </xdr:cNvPr>
        <xdr:cNvSpPr txBox="1"/>
      </xdr:nvSpPr>
      <xdr:spPr>
        <a:xfrm>
          <a:off x="18980227" y="1030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518" name="n_2aveValue【学校施設】&#10;一人当たり面積">
          <a:extLst>
            <a:ext uri="{FF2B5EF4-FFF2-40B4-BE49-F238E27FC236}">
              <a16:creationId xmlns:a16="http://schemas.microsoft.com/office/drawing/2014/main" id="{71B03B0C-A640-461B-81E6-51B29436E1E0}"/>
            </a:ext>
          </a:extLst>
        </xdr:cNvPr>
        <xdr:cNvSpPr txBox="1"/>
      </xdr:nvSpPr>
      <xdr:spPr>
        <a:xfrm>
          <a:off x="18180127" y="1030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9" name="n_3aveValue【学校施設】&#10;一人当たり面積">
          <a:extLst>
            <a:ext uri="{FF2B5EF4-FFF2-40B4-BE49-F238E27FC236}">
              <a16:creationId xmlns:a16="http://schemas.microsoft.com/office/drawing/2014/main" id="{99757201-0009-4FF9-A37E-372B6EA8CCB9}"/>
            </a:ext>
          </a:extLst>
        </xdr:cNvPr>
        <xdr:cNvSpPr txBox="1"/>
      </xdr:nvSpPr>
      <xdr:spPr>
        <a:xfrm>
          <a:off x="17386377" y="1030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520" name="n_4aveValue【学校施設】&#10;一人当たり面積">
          <a:extLst>
            <a:ext uri="{FF2B5EF4-FFF2-40B4-BE49-F238E27FC236}">
              <a16:creationId xmlns:a16="http://schemas.microsoft.com/office/drawing/2014/main" id="{13556CB1-5380-4FFF-B84C-2EC9CE7AF7AF}"/>
            </a:ext>
          </a:extLst>
        </xdr:cNvPr>
        <xdr:cNvSpPr txBox="1"/>
      </xdr:nvSpPr>
      <xdr:spPr>
        <a:xfrm>
          <a:off x="16592627" y="1060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35183</xdr:rowOff>
    </xdr:from>
    <xdr:ext cx="469744" cy="259045"/>
    <xdr:sp macro="" textlink="">
      <xdr:nvSpPr>
        <xdr:cNvPr id="521" name="n_1mainValue【学校施設】&#10;一人当たり面積">
          <a:extLst>
            <a:ext uri="{FF2B5EF4-FFF2-40B4-BE49-F238E27FC236}">
              <a16:creationId xmlns:a16="http://schemas.microsoft.com/office/drawing/2014/main" id="{6D164CF0-5463-45D9-B489-B1BB37AE1241}"/>
            </a:ext>
          </a:extLst>
        </xdr:cNvPr>
        <xdr:cNvSpPr txBox="1"/>
      </xdr:nvSpPr>
      <xdr:spPr>
        <a:xfrm>
          <a:off x="18980227" y="1060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35220</xdr:rowOff>
    </xdr:from>
    <xdr:ext cx="469744" cy="259045"/>
    <xdr:sp macro="" textlink="">
      <xdr:nvSpPr>
        <xdr:cNvPr id="522" name="n_2mainValue【学校施設】&#10;一人当たり面積">
          <a:extLst>
            <a:ext uri="{FF2B5EF4-FFF2-40B4-BE49-F238E27FC236}">
              <a16:creationId xmlns:a16="http://schemas.microsoft.com/office/drawing/2014/main" id="{508D2BF9-AEBA-4C3D-9852-DFCAE6A6D84F}"/>
            </a:ext>
          </a:extLst>
        </xdr:cNvPr>
        <xdr:cNvSpPr txBox="1"/>
      </xdr:nvSpPr>
      <xdr:spPr>
        <a:xfrm>
          <a:off x="18180127" y="1060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35261</xdr:rowOff>
    </xdr:from>
    <xdr:ext cx="469744" cy="259045"/>
    <xdr:sp macro="" textlink="">
      <xdr:nvSpPr>
        <xdr:cNvPr id="523" name="n_3mainValue【学校施設】&#10;一人当たり面積">
          <a:extLst>
            <a:ext uri="{FF2B5EF4-FFF2-40B4-BE49-F238E27FC236}">
              <a16:creationId xmlns:a16="http://schemas.microsoft.com/office/drawing/2014/main" id="{EABD3F4B-A964-4B9F-8BDC-AA7331FFB8AC}"/>
            </a:ext>
          </a:extLst>
        </xdr:cNvPr>
        <xdr:cNvSpPr txBox="1"/>
      </xdr:nvSpPr>
      <xdr:spPr>
        <a:xfrm>
          <a:off x="17386377" y="1060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58110</xdr:rowOff>
    </xdr:from>
    <xdr:ext cx="469744" cy="259045"/>
    <xdr:sp macro="" textlink="">
      <xdr:nvSpPr>
        <xdr:cNvPr id="524" name="n_4mainValue【学校施設】&#10;一人当たり面積">
          <a:extLst>
            <a:ext uri="{FF2B5EF4-FFF2-40B4-BE49-F238E27FC236}">
              <a16:creationId xmlns:a16="http://schemas.microsoft.com/office/drawing/2014/main" id="{2A7DA65F-606D-4ED7-BF10-E031023B2F71}"/>
            </a:ext>
          </a:extLst>
        </xdr:cNvPr>
        <xdr:cNvSpPr txBox="1"/>
      </xdr:nvSpPr>
      <xdr:spPr>
        <a:xfrm>
          <a:off x="16592627" y="1030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16E17190-0D75-4377-AA98-CA47E71596C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1F29092A-6848-46AF-8BF8-36B83D95F79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153F53D2-5B5F-4823-AD86-26E979522537}"/>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F03A06D-FC5B-4FEE-BDDC-1AEBECC1C265}"/>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7D0010A1-F5D9-4261-BC60-D149D7A3D887}"/>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2297121C-F684-41F4-8A61-FBCBEEA6C6B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4126E86-31A9-4353-A62E-8C17AEE2345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84A8E476-B797-4C84-A83E-E989F0E9B455}"/>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42288C69-9F09-4243-8996-C5EB098A990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C295F469-A521-4C10-BBEE-D45D12D34C0C}"/>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B4F06799-13C2-47DC-97C0-CA93D2B2086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8A616E8C-B3AE-4B81-9752-031CEE1B731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B44F17FA-A579-412B-8108-E7A52877DCF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439B6A10-FEA2-42F7-B577-697EB8AFBC9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6906513D-802E-4A28-9247-70357686AEE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2568A5A7-ED2A-4B2F-B1BE-7AE9EB09A403}"/>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B129300-E6FB-46A1-B867-EB761888AE5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B080890C-1A27-4743-88BA-F8BF03064C9B}"/>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CF149DA9-7991-4EC2-BE19-5D9AC3B9C19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6AF5A894-7FB8-45D7-A995-19605F6CF6D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5CE0F8C5-5FC3-4315-AC58-73D4F7F117A5}"/>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62AC65B1-B882-4653-80FE-A4ED8EA0D4E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1272355D-90C0-4CCB-A70B-3AC9B1272CA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496FE2FB-27CA-4F19-B03D-573D361C6569}"/>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CCB8E4F9-52D7-4153-953C-955CC9E9966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1080EB1B-D479-4978-8526-2D1F14CAD1D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621CDA0B-0434-456C-B378-9986A203741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1E84E86C-8738-420C-9737-5484D2850C74}"/>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87438CB3-C700-456F-9CB2-BB43B9D56201}"/>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EF5A92EE-4F90-47AE-A9F3-A5DA9F16E31A}"/>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5F015B20-6447-4584-BF78-6D7347C4F6A7}"/>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4C30F0AA-B64F-4C79-859C-7D4DC010A6E6}"/>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3F9B9513-3A04-40B8-8841-E116CB5A5D7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5D1F86C0-C872-4375-9863-78E61D7F8E54}"/>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683D8270-A2E1-48FE-A7AF-5FF209330F81}"/>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17884528-6331-403D-B32E-C2F9E77EFD36}"/>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35D23921-F512-4D4A-B933-92ADF881340A}"/>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07949E2D-34CF-40EA-945A-459913D5ED2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B89D8189-BBDE-44ED-B661-0C2B804A9851}"/>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1702538B-CB8A-476D-BD75-FE946BD7C813}"/>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94BBEDD4-CA8B-485F-A228-62F2C7FD3DF8}"/>
            </a:ext>
          </a:extLst>
        </xdr:cNvPr>
        <xdr:cNvCxnSpPr/>
      </xdr:nvCxnSpPr>
      <xdr:spPr>
        <a:xfrm flipV="1">
          <a:off x="14699614" y="166458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99019C87-96F5-4D34-BDA6-C6DF2D855B72}"/>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A1445202-4AB4-46F7-9193-5F46E2299ED4}"/>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8" name="【公民館】&#10;有形固定資産減価償却率最大値テキスト">
          <a:extLst>
            <a:ext uri="{FF2B5EF4-FFF2-40B4-BE49-F238E27FC236}">
              <a16:creationId xmlns:a16="http://schemas.microsoft.com/office/drawing/2014/main" id="{57EE20EF-D3A2-450E-8C6D-CFF58EC36798}"/>
            </a:ext>
          </a:extLst>
        </xdr:cNvPr>
        <xdr:cNvSpPr txBox="1"/>
      </xdr:nvSpPr>
      <xdr:spPr>
        <a:xfrm>
          <a:off x="14738350"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9" name="直線コネクタ 568">
          <a:extLst>
            <a:ext uri="{FF2B5EF4-FFF2-40B4-BE49-F238E27FC236}">
              <a16:creationId xmlns:a16="http://schemas.microsoft.com/office/drawing/2014/main" id="{66053F52-4FB0-4C35-885E-0C4528D9F62F}"/>
            </a:ext>
          </a:extLst>
        </xdr:cNvPr>
        <xdr:cNvCxnSpPr/>
      </xdr:nvCxnSpPr>
      <xdr:spPr>
        <a:xfrm>
          <a:off x="14611350" y="1664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570" name="【公民館】&#10;有形固定資産減価償却率平均値テキスト">
          <a:extLst>
            <a:ext uri="{FF2B5EF4-FFF2-40B4-BE49-F238E27FC236}">
              <a16:creationId xmlns:a16="http://schemas.microsoft.com/office/drawing/2014/main" id="{41854C97-A6C0-4DB3-BACC-B87F4D20609C}"/>
            </a:ext>
          </a:extLst>
        </xdr:cNvPr>
        <xdr:cNvSpPr txBox="1"/>
      </xdr:nvSpPr>
      <xdr:spPr>
        <a:xfrm>
          <a:off x="14738350" y="1728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71" name="フローチャート: 判断 570">
          <a:extLst>
            <a:ext uri="{FF2B5EF4-FFF2-40B4-BE49-F238E27FC236}">
              <a16:creationId xmlns:a16="http://schemas.microsoft.com/office/drawing/2014/main" id="{754BB9A1-DC01-41F0-AAB1-BFD13DBA7F16}"/>
            </a:ext>
          </a:extLst>
        </xdr:cNvPr>
        <xdr:cNvSpPr/>
      </xdr:nvSpPr>
      <xdr:spPr>
        <a:xfrm>
          <a:off x="14649450" y="1743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72" name="フローチャート: 判断 571">
          <a:extLst>
            <a:ext uri="{FF2B5EF4-FFF2-40B4-BE49-F238E27FC236}">
              <a16:creationId xmlns:a16="http://schemas.microsoft.com/office/drawing/2014/main" id="{27657FBE-67EB-42F2-8A96-E8FDAF58AE15}"/>
            </a:ext>
          </a:extLst>
        </xdr:cNvPr>
        <xdr:cNvSpPr/>
      </xdr:nvSpPr>
      <xdr:spPr>
        <a:xfrm>
          <a:off x="1388745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73" name="フローチャート: 判断 572">
          <a:extLst>
            <a:ext uri="{FF2B5EF4-FFF2-40B4-BE49-F238E27FC236}">
              <a16:creationId xmlns:a16="http://schemas.microsoft.com/office/drawing/2014/main" id="{15DF5B10-078E-4565-9572-F1FD0659D793}"/>
            </a:ext>
          </a:extLst>
        </xdr:cNvPr>
        <xdr:cNvSpPr/>
      </xdr:nvSpPr>
      <xdr:spPr>
        <a:xfrm>
          <a:off x="130937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4" name="フローチャート: 判断 573">
          <a:extLst>
            <a:ext uri="{FF2B5EF4-FFF2-40B4-BE49-F238E27FC236}">
              <a16:creationId xmlns:a16="http://schemas.microsoft.com/office/drawing/2014/main" id="{257D97B6-4BCE-4377-8CBE-E96FB6293FAA}"/>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5" name="フローチャート: 判断 574">
          <a:extLst>
            <a:ext uri="{FF2B5EF4-FFF2-40B4-BE49-F238E27FC236}">
              <a16:creationId xmlns:a16="http://schemas.microsoft.com/office/drawing/2014/main" id="{83C703B3-C0E0-46EF-BFF9-11AA00C1FA86}"/>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708928FF-CE4C-4D15-A06B-A4B801AE3D8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43E2B4E6-C235-415C-91F8-924A70E71F4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364E583F-F8D4-49A3-9F32-F678B19E96C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C09DD533-2460-4A7B-84AD-9BDAE20D328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25E5EBF6-2D6C-4ABE-BB3B-70D1631153C4}"/>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107314</xdr:rowOff>
    </xdr:from>
    <xdr:to>
      <xdr:col>85</xdr:col>
      <xdr:colOff>177800</xdr:colOff>
      <xdr:row>106</xdr:row>
      <xdr:rowOff>37464</xdr:rowOff>
    </xdr:to>
    <xdr:sp macro="" textlink="">
      <xdr:nvSpPr>
        <xdr:cNvPr id="581" name="楕円 580">
          <a:extLst>
            <a:ext uri="{FF2B5EF4-FFF2-40B4-BE49-F238E27FC236}">
              <a16:creationId xmlns:a16="http://schemas.microsoft.com/office/drawing/2014/main" id="{38C42FFF-F805-415C-BE56-BAC8433D9023}"/>
            </a:ext>
          </a:extLst>
        </xdr:cNvPr>
        <xdr:cNvSpPr/>
      </xdr:nvSpPr>
      <xdr:spPr>
        <a:xfrm>
          <a:off x="14649450" y="175380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85741</xdr:rowOff>
    </xdr:from>
    <xdr:ext cx="405111" cy="259045"/>
    <xdr:sp macro="" textlink="">
      <xdr:nvSpPr>
        <xdr:cNvPr id="582" name="【公民館】&#10;有形固定資産減価償却率該当値テキスト">
          <a:extLst>
            <a:ext uri="{FF2B5EF4-FFF2-40B4-BE49-F238E27FC236}">
              <a16:creationId xmlns:a16="http://schemas.microsoft.com/office/drawing/2014/main" id="{464357F3-E9F2-4F54-9D49-7CF58565A1E8}"/>
            </a:ext>
          </a:extLst>
        </xdr:cNvPr>
        <xdr:cNvSpPr txBox="1"/>
      </xdr:nvSpPr>
      <xdr:spPr>
        <a:xfrm>
          <a:off x="14738350" y="1751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52070</xdr:rowOff>
    </xdr:from>
    <xdr:to>
      <xdr:col>81</xdr:col>
      <xdr:colOff>101600</xdr:colOff>
      <xdr:row>105</xdr:row>
      <xdr:rowOff>153670</xdr:rowOff>
    </xdr:to>
    <xdr:sp macro="" textlink="">
      <xdr:nvSpPr>
        <xdr:cNvPr id="583" name="楕円 582">
          <a:extLst>
            <a:ext uri="{FF2B5EF4-FFF2-40B4-BE49-F238E27FC236}">
              <a16:creationId xmlns:a16="http://schemas.microsoft.com/office/drawing/2014/main" id="{5896F781-401D-4EDA-A429-E531CCA653BD}"/>
            </a:ext>
          </a:extLst>
        </xdr:cNvPr>
        <xdr:cNvSpPr/>
      </xdr:nvSpPr>
      <xdr:spPr>
        <a:xfrm>
          <a:off x="13887450" y="174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102870</xdr:rowOff>
    </xdr:from>
    <xdr:to>
      <xdr:col>85</xdr:col>
      <xdr:colOff>127000</xdr:colOff>
      <xdr:row>105</xdr:row>
      <xdr:rowOff>158114</xdr:rowOff>
    </xdr:to>
    <xdr:cxnSp macro="">
      <xdr:nvCxnSpPr>
        <xdr:cNvPr id="584" name="直線コネクタ 583">
          <a:extLst>
            <a:ext uri="{FF2B5EF4-FFF2-40B4-BE49-F238E27FC236}">
              <a16:creationId xmlns:a16="http://schemas.microsoft.com/office/drawing/2014/main" id="{31E04923-DE42-4CEE-8BAD-220F481DC440}"/>
            </a:ext>
          </a:extLst>
        </xdr:cNvPr>
        <xdr:cNvCxnSpPr/>
      </xdr:nvCxnSpPr>
      <xdr:spPr>
        <a:xfrm>
          <a:off x="13938250" y="17533620"/>
          <a:ext cx="762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170180</xdr:rowOff>
    </xdr:from>
    <xdr:to>
      <xdr:col>76</xdr:col>
      <xdr:colOff>165100</xdr:colOff>
      <xdr:row>105</xdr:row>
      <xdr:rowOff>100330</xdr:rowOff>
    </xdr:to>
    <xdr:sp macro="" textlink="">
      <xdr:nvSpPr>
        <xdr:cNvPr id="585" name="楕円 584">
          <a:extLst>
            <a:ext uri="{FF2B5EF4-FFF2-40B4-BE49-F238E27FC236}">
              <a16:creationId xmlns:a16="http://schemas.microsoft.com/office/drawing/2014/main" id="{11241C79-ED5F-4BB1-8C29-E2D21AEB82A7}"/>
            </a:ext>
          </a:extLst>
        </xdr:cNvPr>
        <xdr:cNvSpPr/>
      </xdr:nvSpPr>
      <xdr:spPr>
        <a:xfrm>
          <a:off x="13093700" y="1742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49530</xdr:rowOff>
    </xdr:from>
    <xdr:to>
      <xdr:col>81</xdr:col>
      <xdr:colOff>50800</xdr:colOff>
      <xdr:row>105</xdr:row>
      <xdr:rowOff>102870</xdr:rowOff>
    </xdr:to>
    <xdr:cxnSp macro="">
      <xdr:nvCxnSpPr>
        <xdr:cNvPr id="586" name="直線コネクタ 585">
          <a:extLst>
            <a:ext uri="{FF2B5EF4-FFF2-40B4-BE49-F238E27FC236}">
              <a16:creationId xmlns:a16="http://schemas.microsoft.com/office/drawing/2014/main" id="{8701A434-5671-48F0-BA3F-693C600452FD}"/>
            </a:ext>
          </a:extLst>
        </xdr:cNvPr>
        <xdr:cNvCxnSpPr/>
      </xdr:nvCxnSpPr>
      <xdr:spPr>
        <a:xfrm>
          <a:off x="13144500" y="17480280"/>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114936</xdr:rowOff>
    </xdr:from>
    <xdr:to>
      <xdr:col>72</xdr:col>
      <xdr:colOff>38100</xdr:colOff>
      <xdr:row>105</xdr:row>
      <xdr:rowOff>45086</xdr:rowOff>
    </xdr:to>
    <xdr:sp macro="" textlink="">
      <xdr:nvSpPr>
        <xdr:cNvPr id="587" name="楕円 586">
          <a:extLst>
            <a:ext uri="{FF2B5EF4-FFF2-40B4-BE49-F238E27FC236}">
              <a16:creationId xmlns:a16="http://schemas.microsoft.com/office/drawing/2014/main" id="{AF733E72-6765-4731-A417-B84679CE12C7}"/>
            </a:ext>
          </a:extLst>
        </xdr:cNvPr>
        <xdr:cNvSpPr/>
      </xdr:nvSpPr>
      <xdr:spPr>
        <a:xfrm>
          <a:off x="12299950" y="17374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165736</xdr:rowOff>
    </xdr:from>
    <xdr:to>
      <xdr:col>76</xdr:col>
      <xdr:colOff>114300</xdr:colOff>
      <xdr:row>105</xdr:row>
      <xdr:rowOff>49530</xdr:rowOff>
    </xdr:to>
    <xdr:cxnSp macro="">
      <xdr:nvCxnSpPr>
        <xdr:cNvPr id="588" name="直線コネクタ 587">
          <a:extLst>
            <a:ext uri="{FF2B5EF4-FFF2-40B4-BE49-F238E27FC236}">
              <a16:creationId xmlns:a16="http://schemas.microsoft.com/office/drawing/2014/main" id="{007E1F60-5B0F-4233-B29E-E8A8E67E0C5F}"/>
            </a:ext>
          </a:extLst>
        </xdr:cNvPr>
        <xdr:cNvCxnSpPr/>
      </xdr:nvCxnSpPr>
      <xdr:spPr>
        <a:xfrm>
          <a:off x="12344400" y="17425036"/>
          <a:ext cx="8001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59689</xdr:rowOff>
    </xdr:from>
    <xdr:to>
      <xdr:col>67</xdr:col>
      <xdr:colOff>101600</xdr:colOff>
      <xdr:row>104</xdr:row>
      <xdr:rowOff>161289</xdr:rowOff>
    </xdr:to>
    <xdr:sp macro="" textlink="">
      <xdr:nvSpPr>
        <xdr:cNvPr id="589" name="楕円 588">
          <a:extLst>
            <a:ext uri="{FF2B5EF4-FFF2-40B4-BE49-F238E27FC236}">
              <a16:creationId xmlns:a16="http://schemas.microsoft.com/office/drawing/2014/main" id="{EFDFD5AE-1C68-4372-B541-8F811C35D849}"/>
            </a:ext>
          </a:extLst>
        </xdr:cNvPr>
        <xdr:cNvSpPr/>
      </xdr:nvSpPr>
      <xdr:spPr>
        <a:xfrm>
          <a:off x="1148715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110489</xdr:rowOff>
    </xdr:from>
    <xdr:to>
      <xdr:col>71</xdr:col>
      <xdr:colOff>177800</xdr:colOff>
      <xdr:row>104</xdr:row>
      <xdr:rowOff>165736</xdr:rowOff>
    </xdr:to>
    <xdr:cxnSp macro="">
      <xdr:nvCxnSpPr>
        <xdr:cNvPr id="590" name="直線コネクタ 589">
          <a:extLst>
            <a:ext uri="{FF2B5EF4-FFF2-40B4-BE49-F238E27FC236}">
              <a16:creationId xmlns:a16="http://schemas.microsoft.com/office/drawing/2014/main" id="{890A6ADC-EAA3-4C9D-BB60-53909D9D1D3B}"/>
            </a:ext>
          </a:extLst>
        </xdr:cNvPr>
        <xdr:cNvCxnSpPr/>
      </xdr:nvCxnSpPr>
      <xdr:spPr>
        <a:xfrm>
          <a:off x="11537950" y="17369789"/>
          <a:ext cx="80645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91" name="n_1aveValue【公民館】&#10;有形固定資産減価償却率">
          <a:extLst>
            <a:ext uri="{FF2B5EF4-FFF2-40B4-BE49-F238E27FC236}">
              <a16:creationId xmlns:a16="http://schemas.microsoft.com/office/drawing/2014/main" id="{84DADC86-BCCD-4A0B-AD7F-021A4CED8DC4}"/>
            </a:ext>
          </a:extLst>
        </xdr:cNvPr>
        <xdr:cNvSpPr txBox="1"/>
      </xdr:nvSpPr>
      <xdr:spPr>
        <a:xfrm>
          <a:off x="13742044" y="1758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592" name="n_2aveValue【公民館】&#10;有形固定資産減価償却率">
          <a:extLst>
            <a:ext uri="{FF2B5EF4-FFF2-40B4-BE49-F238E27FC236}">
              <a16:creationId xmlns:a16="http://schemas.microsoft.com/office/drawing/2014/main" id="{9D576AC0-85DD-450D-924F-03D786C42C3D}"/>
            </a:ext>
          </a:extLst>
        </xdr:cNvPr>
        <xdr:cNvSpPr txBox="1"/>
      </xdr:nvSpPr>
      <xdr:spPr>
        <a:xfrm>
          <a:off x="12960994" y="1758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593" name="n_3aveValue【公民館】&#10;有形固定資産減価償却率">
          <a:extLst>
            <a:ext uri="{FF2B5EF4-FFF2-40B4-BE49-F238E27FC236}">
              <a16:creationId xmlns:a16="http://schemas.microsoft.com/office/drawing/2014/main" id="{047FDA1D-E48C-40B1-BEA9-D919B5953DE1}"/>
            </a:ext>
          </a:extLst>
        </xdr:cNvPr>
        <xdr:cNvSpPr txBox="1"/>
      </xdr:nvSpPr>
      <xdr:spPr>
        <a:xfrm>
          <a:off x="12167244" y="1757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594" name="n_4aveValue【公民館】&#10;有形固定資産減価償却率">
          <a:extLst>
            <a:ext uri="{FF2B5EF4-FFF2-40B4-BE49-F238E27FC236}">
              <a16:creationId xmlns:a16="http://schemas.microsoft.com/office/drawing/2014/main" id="{5ED3DBB2-2C45-4B3E-8366-0C7DA0B44EA8}"/>
            </a:ext>
          </a:extLst>
        </xdr:cNvPr>
        <xdr:cNvSpPr txBox="1"/>
      </xdr:nvSpPr>
      <xdr:spPr>
        <a:xfrm>
          <a:off x="11354444"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170197</xdr:rowOff>
    </xdr:from>
    <xdr:ext cx="405111" cy="259045"/>
    <xdr:sp macro="" textlink="">
      <xdr:nvSpPr>
        <xdr:cNvPr id="595" name="n_1mainValue【公民館】&#10;有形固定資産減価償却率">
          <a:extLst>
            <a:ext uri="{FF2B5EF4-FFF2-40B4-BE49-F238E27FC236}">
              <a16:creationId xmlns:a16="http://schemas.microsoft.com/office/drawing/2014/main" id="{D149CFC5-3030-4B05-BD49-D01CE5B199F9}"/>
            </a:ext>
          </a:extLst>
        </xdr:cNvPr>
        <xdr:cNvSpPr txBox="1"/>
      </xdr:nvSpPr>
      <xdr:spPr>
        <a:xfrm>
          <a:off x="137420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116857</xdr:rowOff>
    </xdr:from>
    <xdr:ext cx="405111" cy="259045"/>
    <xdr:sp macro="" textlink="">
      <xdr:nvSpPr>
        <xdr:cNvPr id="596" name="n_2mainValue【公民館】&#10;有形固定資産減価償却率">
          <a:extLst>
            <a:ext uri="{FF2B5EF4-FFF2-40B4-BE49-F238E27FC236}">
              <a16:creationId xmlns:a16="http://schemas.microsoft.com/office/drawing/2014/main" id="{8892F188-3C42-4749-BABC-D264DAA3F234}"/>
            </a:ext>
          </a:extLst>
        </xdr:cNvPr>
        <xdr:cNvSpPr txBox="1"/>
      </xdr:nvSpPr>
      <xdr:spPr>
        <a:xfrm>
          <a:off x="1296099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61613</xdr:rowOff>
    </xdr:from>
    <xdr:ext cx="405111" cy="259045"/>
    <xdr:sp macro="" textlink="">
      <xdr:nvSpPr>
        <xdr:cNvPr id="597" name="n_3mainValue【公民館】&#10;有形固定資産減価償却率">
          <a:extLst>
            <a:ext uri="{FF2B5EF4-FFF2-40B4-BE49-F238E27FC236}">
              <a16:creationId xmlns:a16="http://schemas.microsoft.com/office/drawing/2014/main" id="{1EA41FB0-DECD-44FF-B933-94E8DD09F97A}"/>
            </a:ext>
          </a:extLst>
        </xdr:cNvPr>
        <xdr:cNvSpPr txBox="1"/>
      </xdr:nvSpPr>
      <xdr:spPr>
        <a:xfrm>
          <a:off x="12167244" y="1714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6366</xdr:rowOff>
    </xdr:from>
    <xdr:ext cx="405111" cy="259045"/>
    <xdr:sp macro="" textlink="">
      <xdr:nvSpPr>
        <xdr:cNvPr id="598" name="n_4mainValue【公民館】&#10;有形固定資産減価償却率">
          <a:extLst>
            <a:ext uri="{FF2B5EF4-FFF2-40B4-BE49-F238E27FC236}">
              <a16:creationId xmlns:a16="http://schemas.microsoft.com/office/drawing/2014/main" id="{CDA207B4-E33D-40DD-BAD3-72FA9B3E858F}"/>
            </a:ext>
          </a:extLst>
        </xdr:cNvPr>
        <xdr:cNvSpPr txBox="1"/>
      </xdr:nvSpPr>
      <xdr:spPr>
        <a:xfrm>
          <a:off x="113544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F1D6AA14-F093-4A08-B420-29A940F458A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EA616837-FA5E-4039-B48F-79339AD71F5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D2F99932-2194-46FA-BF7D-30A304DFF83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D1129D5B-E759-4BA4-9B7C-46ECB18450D8}"/>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7751113D-3CFE-44F4-B50B-551B5DEBCFA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E7FCA6FC-A537-4AA1-A9FB-FEFFACDFD693}"/>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208B9BDC-02D2-460E-BACA-0BBB2AC1D2F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A4738281-39AF-4296-8279-A97A13A1334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CF35F6B6-4095-4552-B77D-A5F8D177D75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5A26E4D8-28A7-4DB9-A89B-6DBC2E8FD48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DDC770DF-0CD2-48F6-BBD5-666A1B3054DB}"/>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6AF78A87-0E52-4DF5-A2BD-697F316966EB}"/>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2E7BB0C4-4E9A-4170-81EA-CC1BD5E6C03C}"/>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134C25F1-7880-4925-9CB1-CAE0D216E84B}"/>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9BA9775F-CAFA-486B-8625-AD3F7E804486}"/>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389BF423-B486-44E5-8F49-27EC9754AB34}"/>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F863578C-2C14-4555-920E-1F662ED3EEB0}"/>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B8E8D9B2-9FF1-4639-865B-CF7B982808E2}"/>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B86945EC-F323-439E-93F3-044E3F1A5B6A}"/>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273FD1FD-6E32-49A3-8A1F-D256E483E26E}"/>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458F3870-143C-4D8D-8533-FF622412C35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B51BB46D-0C87-4AC1-AA92-85E5D10EC17A}"/>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06FB6732-BEFC-448A-ABF2-CE4AAB6404C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22" name="直線コネクタ 621">
          <a:extLst>
            <a:ext uri="{FF2B5EF4-FFF2-40B4-BE49-F238E27FC236}">
              <a16:creationId xmlns:a16="http://schemas.microsoft.com/office/drawing/2014/main" id="{C8750F70-5C51-4C27-86AD-BFEEA9995A87}"/>
            </a:ext>
          </a:extLst>
        </xdr:cNvPr>
        <xdr:cNvCxnSpPr/>
      </xdr:nvCxnSpPr>
      <xdr:spPr>
        <a:xfrm flipV="1">
          <a:off x="19951064" y="168186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3" name="【公民館】&#10;一人当たり面積最小値テキスト">
          <a:extLst>
            <a:ext uri="{FF2B5EF4-FFF2-40B4-BE49-F238E27FC236}">
              <a16:creationId xmlns:a16="http://schemas.microsoft.com/office/drawing/2014/main" id="{FE12B986-971E-497B-B579-01B9AAF58747}"/>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4" name="直線コネクタ 623">
          <a:extLst>
            <a:ext uri="{FF2B5EF4-FFF2-40B4-BE49-F238E27FC236}">
              <a16:creationId xmlns:a16="http://schemas.microsoft.com/office/drawing/2014/main" id="{183C51E8-C94E-4C34-A1EE-6A7171DECE07}"/>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5" name="【公民館】&#10;一人当たり面積最大値テキスト">
          <a:extLst>
            <a:ext uri="{FF2B5EF4-FFF2-40B4-BE49-F238E27FC236}">
              <a16:creationId xmlns:a16="http://schemas.microsoft.com/office/drawing/2014/main" id="{CDE8888B-1FC2-4190-AABE-E73EB39F15D8}"/>
            </a:ext>
          </a:extLst>
        </xdr:cNvPr>
        <xdr:cNvSpPr txBox="1"/>
      </xdr:nvSpPr>
      <xdr:spPr>
        <a:xfrm>
          <a:off x="19989800" y="165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6" name="直線コネクタ 625">
          <a:extLst>
            <a:ext uri="{FF2B5EF4-FFF2-40B4-BE49-F238E27FC236}">
              <a16:creationId xmlns:a16="http://schemas.microsoft.com/office/drawing/2014/main" id="{13D87F15-1964-46EB-B1AE-40732E79BE53}"/>
            </a:ext>
          </a:extLst>
        </xdr:cNvPr>
        <xdr:cNvCxnSpPr/>
      </xdr:nvCxnSpPr>
      <xdr:spPr>
        <a:xfrm>
          <a:off x="19881850" y="16818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7" name="【公民館】&#10;一人当たり面積平均値テキスト">
          <a:extLst>
            <a:ext uri="{FF2B5EF4-FFF2-40B4-BE49-F238E27FC236}">
              <a16:creationId xmlns:a16="http://schemas.microsoft.com/office/drawing/2014/main" id="{C4ABB591-35CE-45B8-B4C8-5E43D6809427}"/>
            </a:ext>
          </a:extLst>
        </xdr:cNvPr>
        <xdr:cNvSpPr txBox="1"/>
      </xdr:nvSpPr>
      <xdr:spPr>
        <a:xfrm>
          <a:off x="19989800" y="1760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8" name="フローチャート: 判断 627">
          <a:extLst>
            <a:ext uri="{FF2B5EF4-FFF2-40B4-BE49-F238E27FC236}">
              <a16:creationId xmlns:a16="http://schemas.microsoft.com/office/drawing/2014/main" id="{DA15497C-5B80-4EF0-B70A-43F66946B5C7}"/>
            </a:ext>
          </a:extLst>
        </xdr:cNvPr>
        <xdr:cNvSpPr/>
      </xdr:nvSpPr>
      <xdr:spPr>
        <a:xfrm>
          <a:off x="199009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9" name="フローチャート: 判断 628">
          <a:extLst>
            <a:ext uri="{FF2B5EF4-FFF2-40B4-BE49-F238E27FC236}">
              <a16:creationId xmlns:a16="http://schemas.microsoft.com/office/drawing/2014/main" id="{37B4B655-F326-43DC-BBB6-90076CFC1EEF}"/>
            </a:ext>
          </a:extLst>
        </xdr:cNvPr>
        <xdr:cNvSpPr/>
      </xdr:nvSpPr>
      <xdr:spPr>
        <a:xfrm>
          <a:off x="19157950" y="17759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30" name="フローチャート: 判断 629">
          <a:extLst>
            <a:ext uri="{FF2B5EF4-FFF2-40B4-BE49-F238E27FC236}">
              <a16:creationId xmlns:a16="http://schemas.microsoft.com/office/drawing/2014/main" id="{547166E7-379A-46D1-AFD6-0F994148C36A}"/>
            </a:ext>
          </a:extLst>
        </xdr:cNvPr>
        <xdr:cNvSpPr/>
      </xdr:nvSpPr>
      <xdr:spPr>
        <a:xfrm>
          <a:off x="1834515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31" name="フローチャート: 判断 630">
          <a:extLst>
            <a:ext uri="{FF2B5EF4-FFF2-40B4-BE49-F238E27FC236}">
              <a16:creationId xmlns:a16="http://schemas.microsoft.com/office/drawing/2014/main" id="{BA72E28F-0DDC-44F1-9D3B-5361A3DE32DD}"/>
            </a:ext>
          </a:extLst>
        </xdr:cNvPr>
        <xdr:cNvSpPr/>
      </xdr:nvSpPr>
      <xdr:spPr>
        <a:xfrm>
          <a:off x="175514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32" name="フローチャート: 判断 631">
          <a:extLst>
            <a:ext uri="{FF2B5EF4-FFF2-40B4-BE49-F238E27FC236}">
              <a16:creationId xmlns:a16="http://schemas.microsoft.com/office/drawing/2014/main" id="{FD676C7D-9CE0-4CF1-B282-38F04FC6C4E8}"/>
            </a:ext>
          </a:extLst>
        </xdr:cNvPr>
        <xdr:cNvSpPr/>
      </xdr:nvSpPr>
      <xdr:spPr>
        <a:xfrm>
          <a:off x="16757650" y="1777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14603B24-B121-44D3-87DD-2C87C51DC98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3DCA871C-6AF3-4C13-8FF0-630A3117A4C7}"/>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BCF0AE6B-A722-4E71-8CC3-3918FB6667B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2AEDF098-AD96-47EC-8A49-53343E2F1E87}"/>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6B450564-2FF9-4FD3-BA87-492BFF19DAA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110489</xdr:rowOff>
    </xdr:from>
    <xdr:to>
      <xdr:col>116</xdr:col>
      <xdr:colOff>114300</xdr:colOff>
      <xdr:row>108</xdr:row>
      <xdr:rowOff>40639</xdr:rowOff>
    </xdr:to>
    <xdr:sp macro="" textlink="">
      <xdr:nvSpPr>
        <xdr:cNvPr id="638" name="楕円 637">
          <a:extLst>
            <a:ext uri="{FF2B5EF4-FFF2-40B4-BE49-F238E27FC236}">
              <a16:creationId xmlns:a16="http://schemas.microsoft.com/office/drawing/2014/main" id="{3D2B18CE-AAE0-4D85-B8BA-B51AA19D997C}"/>
            </a:ext>
          </a:extLst>
        </xdr:cNvPr>
        <xdr:cNvSpPr/>
      </xdr:nvSpPr>
      <xdr:spPr>
        <a:xfrm>
          <a:off x="19900900" y="1788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88916</xdr:rowOff>
    </xdr:from>
    <xdr:ext cx="469744" cy="259045"/>
    <xdr:sp macro="" textlink="">
      <xdr:nvSpPr>
        <xdr:cNvPr id="639" name="【公民館】&#10;一人当たり面積該当値テキスト">
          <a:extLst>
            <a:ext uri="{FF2B5EF4-FFF2-40B4-BE49-F238E27FC236}">
              <a16:creationId xmlns:a16="http://schemas.microsoft.com/office/drawing/2014/main" id="{147E29F5-5DA2-40C1-8665-0EC3B93A2B5C}"/>
            </a:ext>
          </a:extLst>
        </xdr:cNvPr>
        <xdr:cNvSpPr txBox="1"/>
      </xdr:nvSpPr>
      <xdr:spPr>
        <a:xfrm>
          <a:off x="19989800" y="1786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111761</xdr:rowOff>
    </xdr:from>
    <xdr:to>
      <xdr:col>112</xdr:col>
      <xdr:colOff>38100</xdr:colOff>
      <xdr:row>108</xdr:row>
      <xdr:rowOff>41911</xdr:rowOff>
    </xdr:to>
    <xdr:sp macro="" textlink="">
      <xdr:nvSpPr>
        <xdr:cNvPr id="640" name="楕円 639">
          <a:extLst>
            <a:ext uri="{FF2B5EF4-FFF2-40B4-BE49-F238E27FC236}">
              <a16:creationId xmlns:a16="http://schemas.microsoft.com/office/drawing/2014/main" id="{0A15F71B-23A5-4376-8A32-84BBF866D8A9}"/>
            </a:ext>
          </a:extLst>
        </xdr:cNvPr>
        <xdr:cNvSpPr/>
      </xdr:nvSpPr>
      <xdr:spPr>
        <a:xfrm>
          <a:off x="19157950" y="178854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161289</xdr:rowOff>
    </xdr:from>
    <xdr:to>
      <xdr:col>116</xdr:col>
      <xdr:colOff>63500</xdr:colOff>
      <xdr:row>107</xdr:row>
      <xdr:rowOff>162561</xdr:rowOff>
    </xdr:to>
    <xdr:cxnSp macro="">
      <xdr:nvCxnSpPr>
        <xdr:cNvPr id="641" name="直線コネクタ 640">
          <a:extLst>
            <a:ext uri="{FF2B5EF4-FFF2-40B4-BE49-F238E27FC236}">
              <a16:creationId xmlns:a16="http://schemas.microsoft.com/office/drawing/2014/main" id="{4D1AB47D-F279-4F07-963D-2E4B3D1F5196}"/>
            </a:ext>
          </a:extLst>
        </xdr:cNvPr>
        <xdr:cNvCxnSpPr/>
      </xdr:nvCxnSpPr>
      <xdr:spPr>
        <a:xfrm flipV="1">
          <a:off x="19202400" y="17934939"/>
          <a:ext cx="7493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113030</xdr:rowOff>
    </xdr:from>
    <xdr:to>
      <xdr:col>107</xdr:col>
      <xdr:colOff>101600</xdr:colOff>
      <xdr:row>108</xdr:row>
      <xdr:rowOff>43180</xdr:rowOff>
    </xdr:to>
    <xdr:sp macro="" textlink="">
      <xdr:nvSpPr>
        <xdr:cNvPr id="642" name="楕円 641">
          <a:extLst>
            <a:ext uri="{FF2B5EF4-FFF2-40B4-BE49-F238E27FC236}">
              <a16:creationId xmlns:a16="http://schemas.microsoft.com/office/drawing/2014/main" id="{D045DB45-DC44-4598-AA66-932D1B86265A}"/>
            </a:ext>
          </a:extLst>
        </xdr:cNvPr>
        <xdr:cNvSpPr/>
      </xdr:nvSpPr>
      <xdr:spPr>
        <a:xfrm>
          <a:off x="1834515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162561</xdr:rowOff>
    </xdr:from>
    <xdr:to>
      <xdr:col>111</xdr:col>
      <xdr:colOff>177800</xdr:colOff>
      <xdr:row>107</xdr:row>
      <xdr:rowOff>163830</xdr:rowOff>
    </xdr:to>
    <xdr:cxnSp macro="">
      <xdr:nvCxnSpPr>
        <xdr:cNvPr id="643" name="直線コネクタ 642">
          <a:extLst>
            <a:ext uri="{FF2B5EF4-FFF2-40B4-BE49-F238E27FC236}">
              <a16:creationId xmlns:a16="http://schemas.microsoft.com/office/drawing/2014/main" id="{77448C72-AFD8-4241-AC9C-92F365A089EE}"/>
            </a:ext>
          </a:extLst>
        </xdr:cNvPr>
        <xdr:cNvCxnSpPr/>
      </xdr:nvCxnSpPr>
      <xdr:spPr>
        <a:xfrm flipV="1">
          <a:off x="18395950" y="17936211"/>
          <a:ext cx="8064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113030</xdr:rowOff>
    </xdr:from>
    <xdr:to>
      <xdr:col>102</xdr:col>
      <xdr:colOff>165100</xdr:colOff>
      <xdr:row>108</xdr:row>
      <xdr:rowOff>43180</xdr:rowOff>
    </xdr:to>
    <xdr:sp macro="" textlink="">
      <xdr:nvSpPr>
        <xdr:cNvPr id="644" name="楕円 643">
          <a:extLst>
            <a:ext uri="{FF2B5EF4-FFF2-40B4-BE49-F238E27FC236}">
              <a16:creationId xmlns:a16="http://schemas.microsoft.com/office/drawing/2014/main" id="{4CFB6366-2AA7-4310-A023-9337B4DD1BE6}"/>
            </a:ext>
          </a:extLst>
        </xdr:cNvPr>
        <xdr:cNvSpPr/>
      </xdr:nvSpPr>
      <xdr:spPr>
        <a:xfrm>
          <a:off x="175514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163830</xdr:rowOff>
    </xdr:from>
    <xdr:to>
      <xdr:col>107</xdr:col>
      <xdr:colOff>50800</xdr:colOff>
      <xdr:row>107</xdr:row>
      <xdr:rowOff>163830</xdr:rowOff>
    </xdr:to>
    <xdr:cxnSp macro="">
      <xdr:nvCxnSpPr>
        <xdr:cNvPr id="645" name="直線コネクタ 644">
          <a:extLst>
            <a:ext uri="{FF2B5EF4-FFF2-40B4-BE49-F238E27FC236}">
              <a16:creationId xmlns:a16="http://schemas.microsoft.com/office/drawing/2014/main" id="{5983F798-6C03-45BD-8A67-D7CF989BED82}"/>
            </a:ext>
          </a:extLst>
        </xdr:cNvPr>
        <xdr:cNvCxnSpPr/>
      </xdr:nvCxnSpPr>
      <xdr:spPr>
        <a:xfrm>
          <a:off x="17602200" y="179374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113030</xdr:rowOff>
    </xdr:from>
    <xdr:to>
      <xdr:col>98</xdr:col>
      <xdr:colOff>38100</xdr:colOff>
      <xdr:row>108</xdr:row>
      <xdr:rowOff>43180</xdr:rowOff>
    </xdr:to>
    <xdr:sp macro="" textlink="">
      <xdr:nvSpPr>
        <xdr:cNvPr id="646" name="楕円 645">
          <a:extLst>
            <a:ext uri="{FF2B5EF4-FFF2-40B4-BE49-F238E27FC236}">
              <a16:creationId xmlns:a16="http://schemas.microsoft.com/office/drawing/2014/main" id="{6F2BA53F-57E7-494D-B752-711D20133943}"/>
            </a:ext>
          </a:extLst>
        </xdr:cNvPr>
        <xdr:cNvSpPr/>
      </xdr:nvSpPr>
      <xdr:spPr>
        <a:xfrm>
          <a:off x="16757650" y="178866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163830</xdr:rowOff>
    </xdr:from>
    <xdr:to>
      <xdr:col>102</xdr:col>
      <xdr:colOff>114300</xdr:colOff>
      <xdr:row>107</xdr:row>
      <xdr:rowOff>163830</xdr:rowOff>
    </xdr:to>
    <xdr:cxnSp macro="">
      <xdr:nvCxnSpPr>
        <xdr:cNvPr id="647" name="直線コネクタ 646">
          <a:extLst>
            <a:ext uri="{FF2B5EF4-FFF2-40B4-BE49-F238E27FC236}">
              <a16:creationId xmlns:a16="http://schemas.microsoft.com/office/drawing/2014/main" id="{FB428664-FFE1-4926-9E44-549D840D8B13}"/>
            </a:ext>
          </a:extLst>
        </xdr:cNvPr>
        <xdr:cNvCxnSpPr/>
      </xdr:nvCxnSpPr>
      <xdr:spPr>
        <a:xfrm>
          <a:off x="16802100" y="179374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8" name="n_1aveValue【公民館】&#10;一人当たり面積">
          <a:extLst>
            <a:ext uri="{FF2B5EF4-FFF2-40B4-BE49-F238E27FC236}">
              <a16:creationId xmlns:a16="http://schemas.microsoft.com/office/drawing/2014/main" id="{A8E7C84F-931E-44CC-8621-88824B2F8B04}"/>
            </a:ext>
          </a:extLst>
        </xdr:cNvPr>
        <xdr:cNvSpPr txBox="1"/>
      </xdr:nvSpPr>
      <xdr:spPr>
        <a:xfrm>
          <a:off x="189802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9" name="n_2aveValue【公民館】&#10;一人当たり面積">
          <a:extLst>
            <a:ext uri="{FF2B5EF4-FFF2-40B4-BE49-F238E27FC236}">
              <a16:creationId xmlns:a16="http://schemas.microsoft.com/office/drawing/2014/main" id="{49891901-F37D-4885-9B64-BCAA4A79476D}"/>
            </a:ext>
          </a:extLst>
        </xdr:cNvPr>
        <xdr:cNvSpPr txBox="1"/>
      </xdr:nvSpPr>
      <xdr:spPr>
        <a:xfrm>
          <a:off x="18180127"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50" name="n_3aveValue【公民館】&#10;一人当たり面積">
          <a:extLst>
            <a:ext uri="{FF2B5EF4-FFF2-40B4-BE49-F238E27FC236}">
              <a16:creationId xmlns:a16="http://schemas.microsoft.com/office/drawing/2014/main" id="{EB408E07-06A1-4B2A-9499-A41E6DDCB2E1}"/>
            </a:ext>
          </a:extLst>
        </xdr:cNvPr>
        <xdr:cNvSpPr txBox="1"/>
      </xdr:nvSpPr>
      <xdr:spPr>
        <a:xfrm>
          <a:off x="1738637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51" name="n_4aveValue【公民館】&#10;一人当たり面積">
          <a:extLst>
            <a:ext uri="{FF2B5EF4-FFF2-40B4-BE49-F238E27FC236}">
              <a16:creationId xmlns:a16="http://schemas.microsoft.com/office/drawing/2014/main" id="{2B05002C-8BEB-4915-B9AF-CB59907549D4}"/>
            </a:ext>
          </a:extLst>
        </xdr:cNvPr>
        <xdr:cNvSpPr txBox="1"/>
      </xdr:nvSpPr>
      <xdr:spPr>
        <a:xfrm>
          <a:off x="165926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33038</xdr:rowOff>
    </xdr:from>
    <xdr:ext cx="469744" cy="259045"/>
    <xdr:sp macro="" textlink="">
      <xdr:nvSpPr>
        <xdr:cNvPr id="652" name="n_1mainValue【公民館】&#10;一人当たり面積">
          <a:extLst>
            <a:ext uri="{FF2B5EF4-FFF2-40B4-BE49-F238E27FC236}">
              <a16:creationId xmlns:a16="http://schemas.microsoft.com/office/drawing/2014/main" id="{B75A363F-27FB-4069-99AA-49F3CEEEF245}"/>
            </a:ext>
          </a:extLst>
        </xdr:cNvPr>
        <xdr:cNvSpPr txBox="1"/>
      </xdr:nvSpPr>
      <xdr:spPr>
        <a:xfrm>
          <a:off x="18980227" y="1797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34307</xdr:rowOff>
    </xdr:from>
    <xdr:ext cx="469744" cy="259045"/>
    <xdr:sp macro="" textlink="">
      <xdr:nvSpPr>
        <xdr:cNvPr id="653" name="n_2mainValue【公民館】&#10;一人当たり面積">
          <a:extLst>
            <a:ext uri="{FF2B5EF4-FFF2-40B4-BE49-F238E27FC236}">
              <a16:creationId xmlns:a16="http://schemas.microsoft.com/office/drawing/2014/main" id="{C7CE2601-B8A4-4DD2-AF53-823FC482A3F0}"/>
            </a:ext>
          </a:extLst>
        </xdr:cNvPr>
        <xdr:cNvSpPr txBox="1"/>
      </xdr:nvSpPr>
      <xdr:spPr>
        <a:xfrm>
          <a:off x="18180127"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34307</xdr:rowOff>
    </xdr:from>
    <xdr:ext cx="469744" cy="259045"/>
    <xdr:sp macro="" textlink="">
      <xdr:nvSpPr>
        <xdr:cNvPr id="654" name="n_3mainValue【公民館】&#10;一人当たり面積">
          <a:extLst>
            <a:ext uri="{FF2B5EF4-FFF2-40B4-BE49-F238E27FC236}">
              <a16:creationId xmlns:a16="http://schemas.microsoft.com/office/drawing/2014/main" id="{22D75709-D256-49E1-A2D6-8BEEF336B03B}"/>
            </a:ext>
          </a:extLst>
        </xdr:cNvPr>
        <xdr:cNvSpPr txBox="1"/>
      </xdr:nvSpPr>
      <xdr:spPr>
        <a:xfrm>
          <a:off x="17386377"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34307</xdr:rowOff>
    </xdr:from>
    <xdr:ext cx="469744" cy="259045"/>
    <xdr:sp macro="" textlink="">
      <xdr:nvSpPr>
        <xdr:cNvPr id="655" name="n_4mainValue【公民館】&#10;一人当たり面積">
          <a:extLst>
            <a:ext uri="{FF2B5EF4-FFF2-40B4-BE49-F238E27FC236}">
              <a16:creationId xmlns:a16="http://schemas.microsoft.com/office/drawing/2014/main" id="{1FE94577-343D-4FC0-8D6B-EB8BBB0FBB90}"/>
            </a:ext>
          </a:extLst>
        </xdr:cNvPr>
        <xdr:cNvSpPr txBox="1"/>
      </xdr:nvSpPr>
      <xdr:spPr>
        <a:xfrm>
          <a:off x="16592627"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0383EA8B-B806-4720-9BA9-573B11182A81}"/>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05FAEED7-63E2-4510-B393-05DF62D1DBA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D57675B8-B92D-4D23-8727-66F3BE91FA0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橋梁と学校であり、老朽化が進んでいることがわかる。橋梁についてはすでに改修に着手しているが、河川や水路等が多いことから橋梁数もかなり多く、点検や改修を計画的に進めていく必要がある。また、学校についても耐震化や校舎の空調整備事業等は完了したものの、そのほとんどが古い校舎であり、今後の方向性について検討の</a:t>
          </a:r>
          <a:r>
            <a:rPr kumimoji="1" lang="ja-JP" altLang="en-US" sz="1100">
              <a:solidFill>
                <a:schemeClr val="dk1"/>
              </a:solidFill>
              <a:effectLst/>
              <a:latin typeface="+mn-lt"/>
              <a:ea typeface="+mn-ea"/>
              <a:cs typeface="+mn-cs"/>
            </a:rPr>
            <a:t>余地</a:t>
          </a:r>
          <a:r>
            <a:rPr kumimoji="1" lang="ja-JP" altLang="ja-JP" sz="1100">
              <a:solidFill>
                <a:schemeClr val="dk1"/>
              </a:solidFill>
              <a:effectLst/>
              <a:latin typeface="+mn-lt"/>
              <a:ea typeface="+mn-ea"/>
              <a:cs typeface="+mn-cs"/>
            </a:rPr>
            <a:t>がある。公営住宅</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公民館については</a:t>
          </a:r>
          <a:r>
            <a:rPr kumimoji="1" lang="ja-JP" altLang="en-US" sz="1100">
              <a:solidFill>
                <a:schemeClr val="dk1"/>
              </a:solidFill>
              <a:effectLst/>
              <a:latin typeface="+mn-lt"/>
              <a:ea typeface="+mn-ea"/>
              <a:cs typeface="+mn-cs"/>
            </a:rPr>
            <a:t>既存施設の改修による長寿命化を図りながら、効率的な施設管理を進めていく必要がある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34DCE4-4BB3-421C-928E-D473412ACEA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0329BE-6061-4649-8167-FFDFF79980D7}"/>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948F01-6463-4391-B740-D22D9257C9A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F359B1-E21E-4BC5-BC27-8FA7FDA5C34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福岡県遠賀町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4F1D3E-00B7-48F6-96B9-FE7FAE4BE84D}"/>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238370-57C6-460A-ABD2-105593DEC40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99F55A-A699-4F0D-AB31-EEEBA6BB98B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1E86DD-2F4C-48A4-889A-A971901A1A8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9013D2-626E-4930-8926-FDDF0C536C4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A5C3DA-5A1B-4426-821E-212F1F50DBD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18,900
18,597
22.15
10,130,079
9,821,560
305,436
4,829,601
5,864,173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09BB0E-D65D-4511-B7D4-8E534AA83C2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E00A5E-DE10-4AB1-A17E-70E41969840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3F82DC-B02B-4E12-8C24-024D6F0862F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672899-7A21-441C-94CA-038610A805E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E41DFB-02B0-425D-9FA4-DC17BED6634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4B5ED92-0168-4CC0-91C4-1E287356A8C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A18E1D-5321-4D43-83F2-7E084CAAB451}"/>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EAC76E-C81A-4BDD-A14B-042D4B7CE18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C71AAC-9354-4CE7-85C4-AB02B9319DE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7F1EB8-F7BB-4519-A60B-6E38E4BA329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87B7972-E454-44F9-BFDA-81A0B6D9C49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4C0865-98BB-4A22-8D1D-A1099DCCD2D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C42F0F-4A83-4B63-9B81-BF63B1A9CBD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5D630D-AA0F-41B6-B3EF-01C3D8CC1AD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B110D7-247A-40A2-9F69-FCDC9D5F353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CC1826-0923-47DD-AC41-491F77E9EE9C}"/>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3D53EA-904F-494E-9437-4317C5CF52D1}"/>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6C435B-7F09-494B-8B16-4EFAA2D26D8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17AC22-EF16-45F6-AE45-306D498C039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87B9DF-1886-4E52-9235-3BE0C9D16AF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D8E524F-B4A1-4A87-9528-D902F1E0AA7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5F8664-EFDB-4FA1-BBA3-125F6F4648D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F65BD7-D020-4343-A0B7-1D412D05E5E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450FF3-2814-488B-8FC5-6A2DBA4F78A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F717E5-13FC-4F93-8604-A586B1E219C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C6BBD5-1908-4EEA-BCAB-071EF6FB1CE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5E2346-D195-43CB-AFC9-E76E0401A08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67CB07-1E85-4F8B-87CC-893F5FDE882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915E67-D713-4540-874A-23FEA77B8459}"/>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A954E2-31B2-455B-9CA4-F19A3CC838B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F62CFD-6670-4DF0-B891-96713ED0118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DE7F3DB-C226-41B1-B2E2-4DFB98C09523}"/>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6FAD818-9747-4746-B7A8-348F1BAA26B6}"/>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D16820A-AA67-46E4-A287-D954529A4E63}"/>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F2F8274-2F9E-4E1A-BC39-DC4D90AFC740}"/>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FACE67-1A09-45B2-8DB7-514DE4D370FD}"/>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B8561F2-A759-4E8A-90B7-A1449D5E68AD}"/>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FDF9ED-BB19-48FC-8080-8C57A95B1BF1}"/>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1D8FAA-8072-479D-B27B-606F96A330F9}"/>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664E9C2-EE92-41CA-97A2-33E82E36601C}"/>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6E0E20-F864-4FD3-BE96-59DCC2F7C172}"/>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EB21271-3B51-4442-AD06-9D9FED84C0FB}"/>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BC05F2-B8E9-4E06-8367-4D6DF086B7EB}"/>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0145CA-78C7-49F0-9AFC-1BE3DC46622D}"/>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3816FD3-34E2-4AE4-8A62-E6A8B9A313B1}"/>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1A086EE-E998-42BE-8A7A-44D265DAE94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E14C14C-F29E-4D63-BA4E-FC2CEAA1E753}"/>
            </a:ext>
          </a:extLst>
        </xdr:cNvPr>
        <xdr:cNvCxnSpPr/>
      </xdr:nvCxnSpPr>
      <xdr:spPr>
        <a:xfrm flipV="1">
          <a:off x="4177665" y="558963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3A003A9-9590-43A1-A3F2-93DA7DB97136}"/>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37B07BF-EBBF-4B2F-8DB8-5A422E1FD496}"/>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3BE8FB93-65BC-4A70-B9B6-6E50AE7AF0DE}"/>
            </a:ext>
          </a:extLst>
        </xdr:cNvPr>
        <xdr:cNvSpPr txBox="1"/>
      </xdr:nvSpPr>
      <xdr:spPr>
        <a:xfrm>
          <a:off x="4216400" y="5371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14FDC965-88F7-4718-AF20-2DD532DE5568}"/>
            </a:ext>
          </a:extLst>
        </xdr:cNvPr>
        <xdr:cNvCxnSpPr/>
      </xdr:nvCxnSpPr>
      <xdr:spPr>
        <a:xfrm>
          <a:off x="4108450" y="55896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A8264A3-D74F-441D-AE22-0909F315C906}"/>
            </a:ext>
          </a:extLst>
        </xdr:cNvPr>
        <xdr:cNvSpPr txBox="1"/>
      </xdr:nvSpPr>
      <xdr:spPr>
        <a:xfrm>
          <a:off x="4216400" y="6156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C2C14ED1-70D9-4641-9C45-4F0675C3914C}"/>
            </a:ext>
          </a:extLst>
        </xdr:cNvPr>
        <xdr:cNvSpPr/>
      </xdr:nvSpPr>
      <xdr:spPr>
        <a:xfrm>
          <a:off x="4127500" y="629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B8E72BFF-0F2B-4D53-BA79-94B06E287E88}"/>
            </a:ext>
          </a:extLst>
        </xdr:cNvPr>
        <xdr:cNvSpPr/>
      </xdr:nvSpPr>
      <xdr:spPr>
        <a:xfrm>
          <a:off x="3384550" y="62759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0009D764-07CA-4EB4-A0C7-ACABBD3A9CAA}"/>
            </a:ext>
          </a:extLst>
        </xdr:cNvPr>
        <xdr:cNvSpPr/>
      </xdr:nvSpPr>
      <xdr:spPr>
        <a:xfrm>
          <a:off x="2571750" y="62384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EA2BF6B8-99CB-4768-B271-1BEED8EE0F2D}"/>
            </a:ext>
          </a:extLst>
        </xdr:cNvPr>
        <xdr:cNvSpPr/>
      </xdr:nvSpPr>
      <xdr:spPr>
        <a:xfrm>
          <a:off x="1778000" y="6222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88D1CDFA-C817-4C89-B0B2-13659CBD8C09}"/>
            </a:ext>
          </a:extLst>
        </xdr:cNvPr>
        <xdr:cNvSpPr/>
      </xdr:nvSpPr>
      <xdr:spPr>
        <a:xfrm>
          <a:off x="984250" y="62286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B01F6BB-FA50-4D83-A678-E6CF1FD691D4}"/>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5CF827-B87B-402D-BA1F-49429F40FBA7}"/>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43377CB-65BB-4104-9D61-AB307B647E8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F86128B-4A45-4DFE-A882-A4F5AC214984}"/>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7716BE3-5F6D-41AA-8748-B31790CE25A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74" name="楕円 73">
          <a:extLst>
            <a:ext uri="{FF2B5EF4-FFF2-40B4-BE49-F238E27FC236}">
              <a16:creationId xmlns:a16="http://schemas.microsoft.com/office/drawing/2014/main" id="{8F661260-3EC9-40C3-A3BE-C218E264DD78}"/>
            </a:ext>
          </a:extLst>
        </xdr:cNvPr>
        <xdr:cNvSpPr/>
      </xdr:nvSpPr>
      <xdr:spPr>
        <a:xfrm>
          <a:off x="4127500" y="645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157315</xdr:rowOff>
    </xdr:from>
    <xdr:ext cx="405111" cy="259045"/>
    <xdr:sp macro="" textlink="">
      <xdr:nvSpPr>
        <xdr:cNvPr id="75" name="【図書館】&#10;有形固定資産減価償却率該当値テキスト">
          <a:extLst>
            <a:ext uri="{FF2B5EF4-FFF2-40B4-BE49-F238E27FC236}">
              <a16:creationId xmlns:a16="http://schemas.microsoft.com/office/drawing/2014/main" id="{4A89B13B-9339-4EFD-873D-A96D081DF2CD}"/>
            </a:ext>
          </a:extLst>
        </xdr:cNvPr>
        <xdr:cNvSpPr txBox="1"/>
      </xdr:nvSpPr>
      <xdr:spPr>
        <a:xfrm>
          <a:off x="4216400" y="643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152763</xdr:rowOff>
    </xdr:from>
    <xdr:to>
      <xdr:col>20</xdr:col>
      <xdr:colOff>38100</xdr:colOff>
      <xdr:row>39</xdr:row>
      <xdr:rowOff>82913</xdr:rowOff>
    </xdr:to>
    <xdr:sp macro="" textlink="">
      <xdr:nvSpPr>
        <xdr:cNvPr id="76" name="楕円 75">
          <a:extLst>
            <a:ext uri="{FF2B5EF4-FFF2-40B4-BE49-F238E27FC236}">
              <a16:creationId xmlns:a16="http://schemas.microsoft.com/office/drawing/2014/main" id="{51F300B1-8752-4BC7-8FF8-D23DD8989AB0}"/>
            </a:ext>
          </a:extLst>
        </xdr:cNvPr>
        <xdr:cNvSpPr/>
      </xdr:nvSpPr>
      <xdr:spPr>
        <a:xfrm>
          <a:off x="3384550" y="64329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32113</xdr:rowOff>
    </xdr:from>
    <xdr:to>
      <xdr:col>24</xdr:col>
      <xdr:colOff>63500</xdr:colOff>
      <xdr:row>39</xdr:row>
      <xdr:rowOff>58238</xdr:rowOff>
    </xdr:to>
    <xdr:cxnSp macro="">
      <xdr:nvCxnSpPr>
        <xdr:cNvPr id="77" name="直線コネクタ 76">
          <a:extLst>
            <a:ext uri="{FF2B5EF4-FFF2-40B4-BE49-F238E27FC236}">
              <a16:creationId xmlns:a16="http://schemas.microsoft.com/office/drawing/2014/main" id="{FAD71239-5EEB-4B64-BE60-8CCE9E0E450F}"/>
            </a:ext>
          </a:extLst>
        </xdr:cNvPr>
        <xdr:cNvCxnSpPr/>
      </xdr:nvCxnSpPr>
      <xdr:spPr>
        <a:xfrm>
          <a:off x="3429000" y="6477363"/>
          <a:ext cx="7493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128270</xdr:rowOff>
    </xdr:from>
    <xdr:to>
      <xdr:col>15</xdr:col>
      <xdr:colOff>101600</xdr:colOff>
      <xdr:row>39</xdr:row>
      <xdr:rowOff>58420</xdr:rowOff>
    </xdr:to>
    <xdr:sp macro="" textlink="">
      <xdr:nvSpPr>
        <xdr:cNvPr id="78" name="楕円 77">
          <a:extLst>
            <a:ext uri="{FF2B5EF4-FFF2-40B4-BE49-F238E27FC236}">
              <a16:creationId xmlns:a16="http://schemas.microsoft.com/office/drawing/2014/main" id="{E2F8C6AA-3798-4133-AE68-F53A40261F58}"/>
            </a:ext>
          </a:extLst>
        </xdr:cNvPr>
        <xdr:cNvSpPr/>
      </xdr:nvSpPr>
      <xdr:spPr>
        <a:xfrm>
          <a:off x="2571750" y="640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xdr:rowOff>
    </xdr:from>
    <xdr:to>
      <xdr:col>19</xdr:col>
      <xdr:colOff>177800</xdr:colOff>
      <xdr:row>39</xdr:row>
      <xdr:rowOff>32113</xdr:rowOff>
    </xdr:to>
    <xdr:cxnSp macro="">
      <xdr:nvCxnSpPr>
        <xdr:cNvPr id="79" name="直線コネクタ 78">
          <a:extLst>
            <a:ext uri="{FF2B5EF4-FFF2-40B4-BE49-F238E27FC236}">
              <a16:creationId xmlns:a16="http://schemas.microsoft.com/office/drawing/2014/main" id="{C89C253F-D38A-4DC7-8A0F-C0CB20B748F6}"/>
            </a:ext>
          </a:extLst>
        </xdr:cNvPr>
        <xdr:cNvCxnSpPr/>
      </xdr:nvCxnSpPr>
      <xdr:spPr>
        <a:xfrm>
          <a:off x="2622550" y="6452870"/>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100512</xdr:rowOff>
    </xdr:from>
    <xdr:to>
      <xdr:col>10</xdr:col>
      <xdr:colOff>165100</xdr:colOff>
      <xdr:row>39</xdr:row>
      <xdr:rowOff>30662</xdr:rowOff>
    </xdr:to>
    <xdr:sp macro="" textlink="">
      <xdr:nvSpPr>
        <xdr:cNvPr id="80" name="楕円 79">
          <a:extLst>
            <a:ext uri="{FF2B5EF4-FFF2-40B4-BE49-F238E27FC236}">
              <a16:creationId xmlns:a16="http://schemas.microsoft.com/office/drawing/2014/main" id="{930B4000-A459-4896-BCBF-9619C982C731}"/>
            </a:ext>
          </a:extLst>
        </xdr:cNvPr>
        <xdr:cNvSpPr/>
      </xdr:nvSpPr>
      <xdr:spPr>
        <a:xfrm>
          <a:off x="1778000" y="63806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151312</xdr:rowOff>
    </xdr:from>
    <xdr:to>
      <xdr:col>15</xdr:col>
      <xdr:colOff>50800</xdr:colOff>
      <xdr:row>39</xdr:row>
      <xdr:rowOff>7620</xdr:rowOff>
    </xdr:to>
    <xdr:cxnSp macro="">
      <xdr:nvCxnSpPr>
        <xdr:cNvPr id="81" name="直線コネクタ 80">
          <a:extLst>
            <a:ext uri="{FF2B5EF4-FFF2-40B4-BE49-F238E27FC236}">
              <a16:creationId xmlns:a16="http://schemas.microsoft.com/office/drawing/2014/main" id="{7A61B1CD-A333-4570-9D09-9ECEF04A92A4}"/>
            </a:ext>
          </a:extLst>
        </xdr:cNvPr>
        <xdr:cNvCxnSpPr/>
      </xdr:nvCxnSpPr>
      <xdr:spPr>
        <a:xfrm>
          <a:off x="1828800" y="6431462"/>
          <a:ext cx="79375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37CDF6E4-57FD-41EA-9B7F-0AE60FBBD8FE}"/>
            </a:ext>
          </a:extLst>
        </xdr:cNvPr>
        <xdr:cNvSpPr/>
      </xdr:nvSpPr>
      <xdr:spPr>
        <a:xfrm>
          <a:off x="984250" y="63545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151312</xdr:rowOff>
    </xdr:to>
    <xdr:cxnSp macro="">
      <xdr:nvCxnSpPr>
        <xdr:cNvPr id="83" name="直線コネクタ 82">
          <a:extLst>
            <a:ext uri="{FF2B5EF4-FFF2-40B4-BE49-F238E27FC236}">
              <a16:creationId xmlns:a16="http://schemas.microsoft.com/office/drawing/2014/main" id="{7B24479F-E19D-4341-BB1C-7BF1EE117036}"/>
            </a:ext>
          </a:extLst>
        </xdr:cNvPr>
        <xdr:cNvCxnSpPr/>
      </xdr:nvCxnSpPr>
      <xdr:spPr>
        <a:xfrm>
          <a:off x="1028700" y="6405335"/>
          <a:ext cx="8001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1A1F6218-9E6B-4438-9C11-CB13E637A499}"/>
            </a:ext>
          </a:extLst>
        </xdr:cNvPr>
        <xdr:cNvSpPr txBox="1"/>
      </xdr:nvSpPr>
      <xdr:spPr>
        <a:xfrm>
          <a:off x="3239144" y="6057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9168EAE9-0B64-49E1-A277-9E4210748CB3}"/>
            </a:ext>
          </a:extLst>
        </xdr:cNvPr>
        <xdr:cNvSpPr txBox="1"/>
      </xdr:nvSpPr>
      <xdr:spPr>
        <a:xfrm>
          <a:off x="2439044" y="6019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ADEE7506-EA47-48F0-955E-7CC4C44A5EE8}"/>
            </a:ext>
          </a:extLst>
        </xdr:cNvPr>
        <xdr:cNvSpPr txBox="1"/>
      </xdr:nvSpPr>
      <xdr:spPr>
        <a:xfrm>
          <a:off x="164529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9DBB2FD2-4008-474F-8496-A6D35F93AF02}"/>
            </a:ext>
          </a:extLst>
        </xdr:cNvPr>
        <xdr:cNvSpPr txBox="1"/>
      </xdr:nvSpPr>
      <xdr:spPr>
        <a:xfrm>
          <a:off x="851544" y="601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BBF78AFA-2751-49AF-97B4-37C9C330C6EE}"/>
            </a:ext>
          </a:extLst>
        </xdr:cNvPr>
        <xdr:cNvSpPr txBox="1"/>
      </xdr:nvSpPr>
      <xdr:spPr>
        <a:xfrm>
          <a:off x="3239144" y="651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macro="" textlink="">
      <xdr:nvSpPr>
        <xdr:cNvPr id="89" name="n_2mainValue【図書館】&#10;有形固定資産減価償却率">
          <a:extLst>
            <a:ext uri="{FF2B5EF4-FFF2-40B4-BE49-F238E27FC236}">
              <a16:creationId xmlns:a16="http://schemas.microsoft.com/office/drawing/2014/main" id="{FB15D838-6660-4A12-BF00-50263D350F24}"/>
            </a:ext>
          </a:extLst>
        </xdr:cNvPr>
        <xdr:cNvSpPr txBox="1"/>
      </xdr:nvSpPr>
      <xdr:spPr>
        <a:xfrm>
          <a:off x="24390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21789</xdr:rowOff>
    </xdr:from>
    <xdr:ext cx="405111" cy="259045"/>
    <xdr:sp macro="" textlink="">
      <xdr:nvSpPr>
        <xdr:cNvPr id="90" name="n_3mainValue【図書館】&#10;有形固定資産減価償却率">
          <a:extLst>
            <a:ext uri="{FF2B5EF4-FFF2-40B4-BE49-F238E27FC236}">
              <a16:creationId xmlns:a16="http://schemas.microsoft.com/office/drawing/2014/main" id="{4F96CA9D-AFE9-486B-8DC3-30D654D41DD6}"/>
            </a:ext>
          </a:extLst>
        </xdr:cNvPr>
        <xdr:cNvSpPr txBox="1"/>
      </xdr:nvSpPr>
      <xdr:spPr>
        <a:xfrm>
          <a:off x="1645294" y="646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167112</xdr:rowOff>
    </xdr:from>
    <xdr:ext cx="405111" cy="259045"/>
    <xdr:sp macro="" textlink="">
      <xdr:nvSpPr>
        <xdr:cNvPr id="91" name="n_4mainValue【図書館】&#10;有形固定資産減価償却率">
          <a:extLst>
            <a:ext uri="{FF2B5EF4-FFF2-40B4-BE49-F238E27FC236}">
              <a16:creationId xmlns:a16="http://schemas.microsoft.com/office/drawing/2014/main" id="{6005F3B1-2005-4FAF-8A62-2B918CFC2D95}"/>
            </a:ext>
          </a:extLst>
        </xdr:cNvPr>
        <xdr:cNvSpPr txBox="1"/>
      </xdr:nvSpPr>
      <xdr:spPr>
        <a:xfrm>
          <a:off x="851544" y="644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17249E7-7770-49BF-A90E-322739AA7BB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C3E5517-9EA3-458A-86F1-CC29819290F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E864FEF-DCA6-4C0E-9912-8D5982A7F28B}"/>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C811949-F4CC-49BC-8E58-247397ADE66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666C525-8E8B-4E96-9D47-071B1E1DEAB9}"/>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2E6EA68-87E6-4F93-BD1B-07A63A6505B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8F4C007-8B5D-4D35-9DE2-CC26D6E1DCDA}"/>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2B2F4B1-069E-4208-8C36-FF2ADC697EC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725966E-10C5-4863-9DF3-ADB459712198}"/>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55EF47-7177-4D7D-80B6-AE4EECDC8E0A}"/>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E2115CD-DF99-4DEC-984A-ADDB55F8491E}"/>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7CBA4CF-9AFF-48AF-B1AD-DD9AE29C9E60}"/>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6CB2128-511D-4F09-BE96-409A5D14F9D0}"/>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AC2D97B-F94A-4A44-9263-6C4CD351AEDE}"/>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E74BBF3-6731-4BE1-9DBA-A3EB263D1673}"/>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76F49D3-A80F-461D-B3DD-4D4B463EAB17}"/>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EC525E9-0C14-4D93-AFEE-3BD0C64D3155}"/>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A0D2A9B4-C0D5-40CB-A2D8-53EF25D5689E}"/>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8B49096-5FC1-4B7B-9139-52E0848D638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A404CAB-8F71-4B3C-AF12-87CA846CFA1F}"/>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5128576-04C7-4414-AF5A-132D68C1792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32E552D3-D537-4D82-A7E0-0C2027F4CF95}"/>
            </a:ext>
          </a:extLst>
        </xdr:cNvPr>
        <xdr:cNvCxnSpPr/>
      </xdr:nvCxnSpPr>
      <xdr:spPr>
        <a:xfrm flipV="1">
          <a:off x="9429115" y="5835904"/>
          <a:ext cx="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F0D9990E-1C9C-47DD-8D78-7F9CEBF2F433}"/>
            </a:ext>
          </a:extLst>
        </xdr:cNvPr>
        <xdr:cNvSpPr txBox="1"/>
      </xdr:nvSpPr>
      <xdr:spPr>
        <a:xfrm>
          <a:off x="9467850" y="685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D371C9F-FEB9-474F-B1D2-8069A9657E60}"/>
            </a:ext>
          </a:extLst>
        </xdr:cNvPr>
        <xdr:cNvCxnSpPr/>
      </xdr:nvCxnSpPr>
      <xdr:spPr>
        <a:xfrm>
          <a:off x="935990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19BFC072-F686-4D6F-B1B0-D8ABDFCB18BA}"/>
            </a:ext>
          </a:extLst>
        </xdr:cNvPr>
        <xdr:cNvSpPr txBox="1"/>
      </xdr:nvSpPr>
      <xdr:spPr>
        <a:xfrm>
          <a:off x="9467850" y="561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348867A5-76DC-4C05-8970-78521EC7A569}"/>
            </a:ext>
          </a:extLst>
        </xdr:cNvPr>
        <xdr:cNvCxnSpPr/>
      </xdr:nvCxnSpPr>
      <xdr:spPr>
        <a:xfrm>
          <a:off x="9359900" y="5835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1AB7EE8B-946A-49DA-8474-6D5D70487732}"/>
            </a:ext>
          </a:extLst>
        </xdr:cNvPr>
        <xdr:cNvSpPr txBox="1"/>
      </xdr:nvSpPr>
      <xdr:spPr>
        <a:xfrm>
          <a:off x="9467850" y="6515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48B32A55-9E95-4409-A604-FAFF870C11A5}"/>
            </a:ext>
          </a:extLst>
        </xdr:cNvPr>
        <xdr:cNvSpPr/>
      </xdr:nvSpPr>
      <xdr:spPr>
        <a:xfrm>
          <a:off x="9398000" y="65369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28361D55-3965-488B-8764-535655AA6EFF}"/>
            </a:ext>
          </a:extLst>
        </xdr:cNvPr>
        <xdr:cNvSpPr/>
      </xdr:nvSpPr>
      <xdr:spPr>
        <a:xfrm>
          <a:off x="8636000" y="65415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E5AA3F83-5CC8-4905-B040-868609BC525A}"/>
            </a:ext>
          </a:extLst>
        </xdr:cNvPr>
        <xdr:cNvSpPr/>
      </xdr:nvSpPr>
      <xdr:spPr>
        <a:xfrm>
          <a:off x="78422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A4B9E01E-35AC-417F-8908-924B07F7A86D}"/>
            </a:ext>
          </a:extLst>
        </xdr:cNvPr>
        <xdr:cNvSpPr/>
      </xdr:nvSpPr>
      <xdr:spPr>
        <a:xfrm>
          <a:off x="7029450" y="6532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F3109371-7716-48E1-B10E-6CF6FB778AAF}"/>
            </a:ext>
          </a:extLst>
        </xdr:cNvPr>
        <xdr:cNvSpPr/>
      </xdr:nvSpPr>
      <xdr:spPr>
        <a:xfrm>
          <a:off x="6235700" y="65232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1F0825-795C-47E3-AD17-66F21201969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3498B4-FD12-403B-883C-4AB8F30E49B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20D87F0-F81E-4535-8114-E74A4B9B3085}"/>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10E07B-04CF-4E23-9B9D-5757E0F2A74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9294972-A436-4E12-8CE5-EBE3596BABE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77978</xdr:rowOff>
    </xdr:from>
    <xdr:to>
      <xdr:col>55</xdr:col>
      <xdr:colOff>50800</xdr:colOff>
      <xdr:row>40</xdr:row>
      <xdr:rowOff>8128</xdr:rowOff>
    </xdr:to>
    <xdr:sp macro="" textlink="">
      <xdr:nvSpPr>
        <xdr:cNvPr id="129" name="楕円 128">
          <a:extLst>
            <a:ext uri="{FF2B5EF4-FFF2-40B4-BE49-F238E27FC236}">
              <a16:creationId xmlns:a16="http://schemas.microsoft.com/office/drawing/2014/main" id="{AD81CBE7-5F94-444C-9BAB-5BE49B52F982}"/>
            </a:ext>
          </a:extLst>
        </xdr:cNvPr>
        <xdr:cNvSpPr/>
      </xdr:nvSpPr>
      <xdr:spPr>
        <a:xfrm>
          <a:off x="9398000" y="65232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100855</xdr:rowOff>
    </xdr:from>
    <xdr:ext cx="469744" cy="259045"/>
    <xdr:sp macro="" textlink="">
      <xdr:nvSpPr>
        <xdr:cNvPr id="130" name="【図書館】&#10;一人当たり面積該当値テキスト">
          <a:extLst>
            <a:ext uri="{FF2B5EF4-FFF2-40B4-BE49-F238E27FC236}">
              <a16:creationId xmlns:a16="http://schemas.microsoft.com/office/drawing/2014/main" id="{847206C6-957C-4F80-818E-8B962F6061EE}"/>
            </a:ext>
          </a:extLst>
        </xdr:cNvPr>
        <xdr:cNvSpPr txBox="1"/>
      </xdr:nvSpPr>
      <xdr:spPr>
        <a:xfrm>
          <a:off x="9467850" y="638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1" name="楕円 130">
          <a:extLst>
            <a:ext uri="{FF2B5EF4-FFF2-40B4-BE49-F238E27FC236}">
              <a16:creationId xmlns:a16="http://schemas.microsoft.com/office/drawing/2014/main" id="{B9EB919A-E84B-419E-904B-95763E25FF12}"/>
            </a:ext>
          </a:extLst>
        </xdr:cNvPr>
        <xdr:cNvSpPr/>
      </xdr:nvSpPr>
      <xdr:spPr>
        <a:xfrm>
          <a:off x="863600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128778</xdr:rowOff>
    </xdr:from>
    <xdr:to>
      <xdr:col>55</xdr:col>
      <xdr:colOff>0</xdr:colOff>
      <xdr:row>39</xdr:row>
      <xdr:rowOff>133350</xdr:rowOff>
    </xdr:to>
    <xdr:cxnSp macro="">
      <xdr:nvCxnSpPr>
        <xdr:cNvPr id="132" name="直線コネクタ 131">
          <a:extLst>
            <a:ext uri="{FF2B5EF4-FFF2-40B4-BE49-F238E27FC236}">
              <a16:creationId xmlns:a16="http://schemas.microsoft.com/office/drawing/2014/main" id="{E44300F2-8C2C-475D-B854-F708599402DA}"/>
            </a:ext>
          </a:extLst>
        </xdr:cNvPr>
        <xdr:cNvCxnSpPr/>
      </xdr:nvCxnSpPr>
      <xdr:spPr>
        <a:xfrm flipV="1">
          <a:off x="8686800" y="6574028"/>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3" name="楕円 132">
          <a:extLst>
            <a:ext uri="{FF2B5EF4-FFF2-40B4-BE49-F238E27FC236}">
              <a16:creationId xmlns:a16="http://schemas.microsoft.com/office/drawing/2014/main" id="{EF31A8F3-9950-430A-8C13-6E279F701BC1}"/>
            </a:ext>
          </a:extLst>
        </xdr:cNvPr>
        <xdr:cNvSpPr/>
      </xdr:nvSpPr>
      <xdr:spPr>
        <a:xfrm>
          <a:off x="7842250" y="6527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133350</xdr:rowOff>
    </xdr:to>
    <xdr:cxnSp macro="">
      <xdr:nvCxnSpPr>
        <xdr:cNvPr id="134" name="直線コネクタ 133">
          <a:extLst>
            <a:ext uri="{FF2B5EF4-FFF2-40B4-BE49-F238E27FC236}">
              <a16:creationId xmlns:a16="http://schemas.microsoft.com/office/drawing/2014/main" id="{1D76BA84-2C93-49F7-A464-76DA6EA61DAB}"/>
            </a:ext>
          </a:extLst>
        </xdr:cNvPr>
        <xdr:cNvCxnSpPr/>
      </xdr:nvCxnSpPr>
      <xdr:spPr>
        <a:xfrm>
          <a:off x="7886700" y="6578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5" name="楕円 134">
          <a:extLst>
            <a:ext uri="{FF2B5EF4-FFF2-40B4-BE49-F238E27FC236}">
              <a16:creationId xmlns:a16="http://schemas.microsoft.com/office/drawing/2014/main" id="{EE02F5B0-87C2-424B-BFFC-072BDCF267C0}"/>
            </a:ext>
          </a:extLst>
        </xdr:cNvPr>
        <xdr:cNvSpPr/>
      </xdr:nvSpPr>
      <xdr:spPr>
        <a:xfrm>
          <a:off x="702945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133350</xdr:rowOff>
    </xdr:to>
    <xdr:cxnSp macro="">
      <xdr:nvCxnSpPr>
        <xdr:cNvPr id="136" name="直線コネクタ 135">
          <a:extLst>
            <a:ext uri="{FF2B5EF4-FFF2-40B4-BE49-F238E27FC236}">
              <a16:creationId xmlns:a16="http://schemas.microsoft.com/office/drawing/2014/main" id="{669D2DA2-B663-4050-9E45-9AFC7D12E56E}"/>
            </a:ext>
          </a:extLst>
        </xdr:cNvPr>
        <xdr:cNvCxnSpPr/>
      </xdr:nvCxnSpPr>
      <xdr:spPr>
        <a:xfrm>
          <a:off x="7080250" y="65786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7" name="楕円 136">
          <a:extLst>
            <a:ext uri="{FF2B5EF4-FFF2-40B4-BE49-F238E27FC236}">
              <a16:creationId xmlns:a16="http://schemas.microsoft.com/office/drawing/2014/main" id="{745C670D-E0D6-4174-AC2B-C044D4ACD437}"/>
            </a:ext>
          </a:extLst>
        </xdr:cNvPr>
        <xdr:cNvSpPr/>
      </xdr:nvSpPr>
      <xdr:spPr>
        <a:xfrm>
          <a:off x="623570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133350</xdr:rowOff>
    </xdr:to>
    <xdr:cxnSp macro="">
      <xdr:nvCxnSpPr>
        <xdr:cNvPr id="138" name="直線コネクタ 137">
          <a:extLst>
            <a:ext uri="{FF2B5EF4-FFF2-40B4-BE49-F238E27FC236}">
              <a16:creationId xmlns:a16="http://schemas.microsoft.com/office/drawing/2014/main" id="{2B4539A7-CB56-46FA-A368-1CDFEF948FA5}"/>
            </a:ext>
          </a:extLst>
        </xdr:cNvPr>
        <xdr:cNvCxnSpPr/>
      </xdr:nvCxnSpPr>
      <xdr:spPr>
        <a:xfrm>
          <a:off x="6286500" y="65786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B6E3FB81-C966-4E08-9F19-1C4A6213B935}"/>
            </a:ext>
          </a:extLst>
        </xdr:cNvPr>
        <xdr:cNvSpPr txBox="1"/>
      </xdr:nvSpPr>
      <xdr:spPr>
        <a:xfrm>
          <a:off x="8458277" y="66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45C88FFE-7D60-4C96-86CC-32140BA441C9}"/>
            </a:ext>
          </a:extLst>
        </xdr:cNvPr>
        <xdr:cNvSpPr txBox="1"/>
      </xdr:nvSpPr>
      <xdr:spPr>
        <a:xfrm>
          <a:off x="76772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9D84811A-376D-4883-A691-2E45D3903277}"/>
            </a:ext>
          </a:extLst>
        </xdr:cNvPr>
        <xdr:cNvSpPr txBox="1"/>
      </xdr:nvSpPr>
      <xdr:spPr>
        <a:xfrm>
          <a:off x="6864427" y="661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0C23EBA3-5C7B-4AAB-AB22-33D97F0A1DE0}"/>
            </a:ext>
          </a:extLst>
        </xdr:cNvPr>
        <xdr:cNvSpPr txBox="1"/>
      </xdr:nvSpPr>
      <xdr:spPr>
        <a:xfrm>
          <a:off x="6070677" y="630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29227</xdr:rowOff>
    </xdr:from>
    <xdr:ext cx="469744" cy="259045"/>
    <xdr:sp macro="" textlink="">
      <xdr:nvSpPr>
        <xdr:cNvPr id="143" name="n_1mainValue【図書館】&#10;一人当たり面積">
          <a:extLst>
            <a:ext uri="{FF2B5EF4-FFF2-40B4-BE49-F238E27FC236}">
              <a16:creationId xmlns:a16="http://schemas.microsoft.com/office/drawing/2014/main" id="{667BCDFB-9605-41DB-8A20-6756309C5F79}"/>
            </a:ext>
          </a:extLst>
        </xdr:cNvPr>
        <xdr:cNvSpPr txBox="1"/>
      </xdr:nvSpPr>
      <xdr:spPr>
        <a:xfrm>
          <a:off x="845827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4" name="n_2mainValue【図書館】&#10;一人当たり面積">
          <a:extLst>
            <a:ext uri="{FF2B5EF4-FFF2-40B4-BE49-F238E27FC236}">
              <a16:creationId xmlns:a16="http://schemas.microsoft.com/office/drawing/2014/main" id="{34C3221C-F549-408C-B641-43D05E6E4136}"/>
            </a:ext>
          </a:extLst>
        </xdr:cNvPr>
        <xdr:cNvSpPr txBox="1"/>
      </xdr:nvSpPr>
      <xdr:spPr>
        <a:xfrm>
          <a:off x="767722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29227</xdr:rowOff>
    </xdr:from>
    <xdr:ext cx="469744" cy="259045"/>
    <xdr:sp macro="" textlink="">
      <xdr:nvSpPr>
        <xdr:cNvPr id="145" name="n_3mainValue【図書館】&#10;一人当たり面積">
          <a:extLst>
            <a:ext uri="{FF2B5EF4-FFF2-40B4-BE49-F238E27FC236}">
              <a16:creationId xmlns:a16="http://schemas.microsoft.com/office/drawing/2014/main" id="{388456F4-6ED3-44CB-B3A4-51748428D089}"/>
            </a:ext>
          </a:extLst>
        </xdr:cNvPr>
        <xdr:cNvSpPr txBox="1"/>
      </xdr:nvSpPr>
      <xdr:spPr>
        <a:xfrm>
          <a:off x="6864427" y="630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3827</xdr:rowOff>
    </xdr:from>
    <xdr:ext cx="469744" cy="259045"/>
    <xdr:sp macro="" textlink="">
      <xdr:nvSpPr>
        <xdr:cNvPr id="146" name="n_4mainValue【図書館】&#10;一人当たり面積">
          <a:extLst>
            <a:ext uri="{FF2B5EF4-FFF2-40B4-BE49-F238E27FC236}">
              <a16:creationId xmlns:a16="http://schemas.microsoft.com/office/drawing/2014/main" id="{FEAF00B3-736D-4F1F-A548-454D1D7290EE}"/>
            </a:ext>
          </a:extLst>
        </xdr:cNvPr>
        <xdr:cNvSpPr txBox="1"/>
      </xdr:nvSpPr>
      <xdr:spPr>
        <a:xfrm>
          <a:off x="607067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2688D92-296A-44BE-B55D-6BAE01A0D38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1FA53B8-BDAD-4836-B772-2AAB3053ACA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B8F8A01-AAB4-40B1-90E9-0C470401AEC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0A3D231-9B82-4A06-9FD7-0179C44981E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17C57BE-6A5B-4806-9BC7-D80486A1C8C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196A45F-B97A-4D93-B19A-4011597D309C}"/>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8FAD3D3-5EB7-4E37-B77B-53E05C30FE57}"/>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2D4BF08-EE4E-43FD-82EE-EA4473A8EAB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4742A74-3646-4202-A9E3-583BC636049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1F8415D-AE38-4B05-971E-965F2ACBF2D2}"/>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308F94A-A6C2-4EEB-BB4F-1CCD67976B6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51AC724-9C8F-4D6F-845B-06B7E3FF606D}"/>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A054709-FA25-40AA-BFDE-216AC430036A}"/>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852CDB2-6D6D-4F4C-8AAF-1B71302541DF}"/>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5923B05-95D8-4992-A8A7-B95E7E9A673E}"/>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CDBDA24-81D6-4C12-94DE-45116D33149D}"/>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50853C1-A5FE-416D-9736-BE673EB3EFAB}"/>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AD52E65-CDB2-4A06-830E-CBF3541DCCC1}"/>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4F2724A-C2E5-41C7-8DB0-867DD16687EE}"/>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FA86695-3FE9-4F44-A017-C72476892DD4}"/>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7932645-4C70-41A4-9ACF-7107BE6E84E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FCB58FD-6BCF-437D-B8FD-16F47534A9C4}"/>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CD7A450-6A1B-410E-98BF-7A69E2F38B06}"/>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105881C-3A27-4531-AB51-178696FA86E7}"/>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4429251-53AE-47F9-9BAF-424887F11920}"/>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22BF8D8-9DC6-4C97-A076-C90D8121E7E6}"/>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449503B-3AFF-4880-830C-D42661574302}"/>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3EF8A1B-615C-469C-9D5C-0CB9CFCA5F85}"/>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F6200A3E-71A7-47A3-9ECD-1D45E82DD80B}"/>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9E0953E-09BF-4D53-879A-5D6983A06BAD}"/>
            </a:ext>
          </a:extLst>
        </xdr:cNvPr>
        <xdr:cNvSpPr txBox="1"/>
      </xdr:nvSpPr>
      <xdr:spPr>
        <a:xfrm>
          <a:off x="4216400" y="9866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E69349C5-C6DE-4890-9666-D0E46340B9EB}"/>
            </a:ext>
          </a:extLst>
        </xdr:cNvPr>
        <xdr:cNvSpPr/>
      </xdr:nvSpPr>
      <xdr:spPr>
        <a:xfrm>
          <a:off x="4127500" y="10008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08A20CF1-214F-4A6C-90CE-B1BBFA45EF0F}"/>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C9332280-3F6D-4EEE-AB05-B85A91C323A1}"/>
            </a:ext>
          </a:extLst>
        </xdr:cNvPr>
        <xdr:cNvSpPr/>
      </xdr:nvSpPr>
      <xdr:spPr>
        <a:xfrm>
          <a:off x="25717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4119E90C-A6E3-4AC7-A6AB-8A12780536C6}"/>
            </a:ext>
          </a:extLst>
        </xdr:cNvPr>
        <xdr:cNvSpPr/>
      </xdr:nvSpPr>
      <xdr:spPr>
        <a:xfrm>
          <a:off x="17780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9D8E67E6-63B0-4062-9E8F-B4927FFA62A3}"/>
            </a:ext>
          </a:extLst>
        </xdr:cNvPr>
        <xdr:cNvSpPr/>
      </xdr:nvSpPr>
      <xdr:spPr>
        <a:xfrm>
          <a:off x="984250" y="991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ED28E4F-5242-424D-8FD5-17732B07DBC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A07154E-AB1F-4E7D-9F4F-E64797FEE42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95F13E-6D98-4946-90A4-58EFB671051D}"/>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C42C6EA-0F4A-44A7-BF4F-DFDDF4D04052}"/>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224EF9-BCEC-4F03-A0EC-743D73CC3F0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xdr:rowOff>
    </xdr:from>
    <xdr:to>
      <xdr:col>24</xdr:col>
      <xdr:colOff>114300</xdr:colOff>
      <xdr:row>63</xdr:row>
      <xdr:rowOff>106045</xdr:rowOff>
    </xdr:to>
    <xdr:sp macro="" textlink="">
      <xdr:nvSpPr>
        <xdr:cNvPr id="187" name="楕円 186">
          <a:extLst>
            <a:ext uri="{FF2B5EF4-FFF2-40B4-BE49-F238E27FC236}">
              <a16:creationId xmlns:a16="http://schemas.microsoft.com/office/drawing/2014/main" id="{4EDE0CF5-2294-4B20-9DF3-FCB98FDED31C}"/>
            </a:ext>
          </a:extLst>
        </xdr:cNvPr>
        <xdr:cNvSpPr/>
      </xdr:nvSpPr>
      <xdr:spPr>
        <a:xfrm>
          <a:off x="4127500" y="1041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154322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95580DD-0E89-47B7-A50E-7C85717E3308}"/>
            </a:ext>
          </a:extLst>
        </xdr:cNvPr>
        <xdr:cNvSpPr txBox="1"/>
      </xdr:nvSpPr>
      <xdr:spPr>
        <a:xfrm>
          <a:off x="4216400" y="1039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130175</xdr:rowOff>
    </xdr:from>
    <xdr:to>
      <xdr:col>20</xdr:col>
      <xdr:colOff>38100</xdr:colOff>
      <xdr:row>63</xdr:row>
      <xdr:rowOff>60325</xdr:rowOff>
    </xdr:to>
    <xdr:sp macro="" textlink="">
      <xdr:nvSpPr>
        <xdr:cNvPr id="189" name="楕円 188">
          <a:extLst>
            <a:ext uri="{FF2B5EF4-FFF2-40B4-BE49-F238E27FC236}">
              <a16:creationId xmlns:a16="http://schemas.microsoft.com/office/drawing/2014/main" id="{3768D430-C8A6-443B-B580-AAE72C05E98B}"/>
            </a:ext>
          </a:extLst>
        </xdr:cNvPr>
        <xdr:cNvSpPr/>
      </xdr:nvSpPr>
      <xdr:spPr>
        <a:xfrm>
          <a:off x="3384550" y="103727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9525</xdr:rowOff>
    </xdr:from>
    <xdr:to>
      <xdr:col>24</xdr:col>
      <xdr:colOff>63500</xdr:colOff>
      <xdr:row>63</xdr:row>
      <xdr:rowOff>55245</xdr:rowOff>
    </xdr:to>
    <xdr:cxnSp macro="">
      <xdr:nvCxnSpPr>
        <xdr:cNvPr id="190" name="直線コネクタ 189">
          <a:extLst>
            <a:ext uri="{FF2B5EF4-FFF2-40B4-BE49-F238E27FC236}">
              <a16:creationId xmlns:a16="http://schemas.microsoft.com/office/drawing/2014/main" id="{5B48121E-E027-44A2-BFA9-824BAB1A80F8}"/>
            </a:ext>
          </a:extLst>
        </xdr:cNvPr>
        <xdr:cNvCxnSpPr/>
      </xdr:nvCxnSpPr>
      <xdr:spPr>
        <a:xfrm>
          <a:off x="3429000" y="10417175"/>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84455</xdr:rowOff>
    </xdr:from>
    <xdr:to>
      <xdr:col>15</xdr:col>
      <xdr:colOff>101600</xdr:colOff>
      <xdr:row>63</xdr:row>
      <xdr:rowOff>14605</xdr:rowOff>
    </xdr:to>
    <xdr:sp macro="" textlink="">
      <xdr:nvSpPr>
        <xdr:cNvPr id="191" name="楕円 190">
          <a:extLst>
            <a:ext uri="{FF2B5EF4-FFF2-40B4-BE49-F238E27FC236}">
              <a16:creationId xmlns:a16="http://schemas.microsoft.com/office/drawing/2014/main" id="{F3891BC0-F4DC-4E04-80C9-EB3621BDB0C1}"/>
            </a:ext>
          </a:extLst>
        </xdr:cNvPr>
        <xdr:cNvSpPr/>
      </xdr:nvSpPr>
      <xdr:spPr>
        <a:xfrm>
          <a:off x="2571750" y="10327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135255</xdr:rowOff>
    </xdr:from>
    <xdr:to>
      <xdr:col>19</xdr:col>
      <xdr:colOff>177800</xdr:colOff>
      <xdr:row>63</xdr:row>
      <xdr:rowOff>9525</xdr:rowOff>
    </xdr:to>
    <xdr:cxnSp macro="">
      <xdr:nvCxnSpPr>
        <xdr:cNvPr id="192" name="直線コネクタ 191">
          <a:extLst>
            <a:ext uri="{FF2B5EF4-FFF2-40B4-BE49-F238E27FC236}">
              <a16:creationId xmlns:a16="http://schemas.microsoft.com/office/drawing/2014/main" id="{2CCFDE45-4073-42DE-914A-3A9F7C72DA73}"/>
            </a:ext>
          </a:extLst>
        </xdr:cNvPr>
        <xdr:cNvCxnSpPr/>
      </xdr:nvCxnSpPr>
      <xdr:spPr>
        <a:xfrm>
          <a:off x="2622550" y="10377805"/>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36830</xdr:rowOff>
    </xdr:from>
    <xdr:to>
      <xdr:col>10</xdr:col>
      <xdr:colOff>165100</xdr:colOff>
      <xdr:row>62</xdr:row>
      <xdr:rowOff>138430</xdr:rowOff>
    </xdr:to>
    <xdr:sp macro="" textlink="">
      <xdr:nvSpPr>
        <xdr:cNvPr id="193" name="楕円 192">
          <a:extLst>
            <a:ext uri="{FF2B5EF4-FFF2-40B4-BE49-F238E27FC236}">
              <a16:creationId xmlns:a16="http://schemas.microsoft.com/office/drawing/2014/main" id="{6B811C4E-E7D9-4BAF-A15A-C954B5EB8697}"/>
            </a:ext>
          </a:extLst>
        </xdr:cNvPr>
        <xdr:cNvSpPr/>
      </xdr:nvSpPr>
      <xdr:spPr>
        <a:xfrm>
          <a:off x="1778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87630</xdr:rowOff>
    </xdr:from>
    <xdr:to>
      <xdr:col>15</xdr:col>
      <xdr:colOff>50800</xdr:colOff>
      <xdr:row>62</xdr:row>
      <xdr:rowOff>135255</xdr:rowOff>
    </xdr:to>
    <xdr:cxnSp macro="">
      <xdr:nvCxnSpPr>
        <xdr:cNvPr id="194" name="直線コネクタ 193">
          <a:extLst>
            <a:ext uri="{FF2B5EF4-FFF2-40B4-BE49-F238E27FC236}">
              <a16:creationId xmlns:a16="http://schemas.microsoft.com/office/drawing/2014/main" id="{5CC70C76-22A6-42CD-A216-AB7451155FF4}"/>
            </a:ext>
          </a:extLst>
        </xdr:cNvPr>
        <xdr:cNvCxnSpPr/>
      </xdr:nvCxnSpPr>
      <xdr:spPr>
        <a:xfrm>
          <a:off x="1828800" y="10330180"/>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162560</xdr:rowOff>
    </xdr:from>
    <xdr:to>
      <xdr:col>6</xdr:col>
      <xdr:colOff>38100</xdr:colOff>
      <xdr:row>62</xdr:row>
      <xdr:rowOff>92710</xdr:rowOff>
    </xdr:to>
    <xdr:sp macro="" textlink="">
      <xdr:nvSpPr>
        <xdr:cNvPr id="195" name="楕円 194">
          <a:extLst>
            <a:ext uri="{FF2B5EF4-FFF2-40B4-BE49-F238E27FC236}">
              <a16:creationId xmlns:a16="http://schemas.microsoft.com/office/drawing/2014/main" id="{833D9794-F944-4BCC-959A-9A8803DA7FA7}"/>
            </a:ext>
          </a:extLst>
        </xdr:cNvPr>
        <xdr:cNvSpPr/>
      </xdr:nvSpPr>
      <xdr:spPr>
        <a:xfrm>
          <a:off x="984250" y="102400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41910</xdr:rowOff>
    </xdr:from>
    <xdr:to>
      <xdr:col>10</xdr:col>
      <xdr:colOff>114300</xdr:colOff>
      <xdr:row>62</xdr:row>
      <xdr:rowOff>87630</xdr:rowOff>
    </xdr:to>
    <xdr:cxnSp macro="">
      <xdr:nvCxnSpPr>
        <xdr:cNvPr id="196" name="直線コネクタ 195">
          <a:extLst>
            <a:ext uri="{FF2B5EF4-FFF2-40B4-BE49-F238E27FC236}">
              <a16:creationId xmlns:a16="http://schemas.microsoft.com/office/drawing/2014/main" id="{8DF31F22-1491-4722-9CFA-458896A2208D}"/>
            </a:ext>
          </a:extLst>
        </xdr:cNvPr>
        <xdr:cNvCxnSpPr/>
      </xdr:nvCxnSpPr>
      <xdr:spPr>
        <a:xfrm>
          <a:off x="1028700" y="1028446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98F0B4FF-2ACC-4F41-B176-BB3DF2FFDD47}"/>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87E5E485-26DA-4E18-8C14-2EC84B27EB8B}"/>
            </a:ext>
          </a:extLst>
        </xdr:cNvPr>
        <xdr:cNvSpPr txBox="1"/>
      </xdr:nvSpPr>
      <xdr:spPr>
        <a:xfrm>
          <a:off x="243904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F7F804BB-EF80-48EE-9B82-4737885DC8F5}"/>
            </a:ext>
          </a:extLst>
        </xdr:cNvPr>
        <xdr:cNvSpPr txBox="1"/>
      </xdr:nvSpPr>
      <xdr:spPr>
        <a:xfrm>
          <a:off x="164529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2C40C893-CE45-4D32-8B8D-5C3F4222C445}"/>
            </a:ext>
          </a:extLst>
        </xdr:cNvPr>
        <xdr:cNvSpPr txBox="1"/>
      </xdr:nvSpPr>
      <xdr:spPr>
        <a:xfrm>
          <a:off x="8515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51452</xdr:rowOff>
    </xdr:from>
    <xdr:ext cx="405111" cy="259045"/>
    <xdr:sp macro="" textlink="">
      <xdr:nvSpPr>
        <xdr:cNvPr id="201" name="n_1mainValue【体育館・プール】&#10;有形固定資産減価償却率">
          <a:extLst>
            <a:ext uri="{FF2B5EF4-FFF2-40B4-BE49-F238E27FC236}">
              <a16:creationId xmlns:a16="http://schemas.microsoft.com/office/drawing/2014/main" id="{951B2577-D87C-4C4B-8B2C-F356DFBFA804}"/>
            </a:ext>
          </a:extLst>
        </xdr:cNvPr>
        <xdr:cNvSpPr txBox="1"/>
      </xdr:nvSpPr>
      <xdr:spPr>
        <a:xfrm>
          <a:off x="323914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5732</xdr:rowOff>
    </xdr:from>
    <xdr:ext cx="405111" cy="259045"/>
    <xdr:sp macro="" textlink="">
      <xdr:nvSpPr>
        <xdr:cNvPr id="202" name="n_2mainValue【体育館・プール】&#10;有形固定資産減価償却率">
          <a:extLst>
            <a:ext uri="{FF2B5EF4-FFF2-40B4-BE49-F238E27FC236}">
              <a16:creationId xmlns:a16="http://schemas.microsoft.com/office/drawing/2014/main" id="{5510C1DC-3A02-4553-9354-FE11BE77C4D5}"/>
            </a:ext>
          </a:extLst>
        </xdr:cNvPr>
        <xdr:cNvSpPr txBox="1"/>
      </xdr:nvSpPr>
      <xdr:spPr>
        <a:xfrm>
          <a:off x="2439044" y="1041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129557</xdr:rowOff>
    </xdr:from>
    <xdr:ext cx="405111" cy="259045"/>
    <xdr:sp macro="" textlink="">
      <xdr:nvSpPr>
        <xdr:cNvPr id="203" name="n_3mainValue【体育館・プール】&#10;有形固定資産減価償却率">
          <a:extLst>
            <a:ext uri="{FF2B5EF4-FFF2-40B4-BE49-F238E27FC236}">
              <a16:creationId xmlns:a16="http://schemas.microsoft.com/office/drawing/2014/main" id="{9437C7B0-73EE-489D-AF36-EE52E52833C3}"/>
            </a:ext>
          </a:extLst>
        </xdr:cNvPr>
        <xdr:cNvSpPr txBox="1"/>
      </xdr:nvSpPr>
      <xdr:spPr>
        <a:xfrm>
          <a:off x="1645294" y="1037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83837</xdr:rowOff>
    </xdr:from>
    <xdr:ext cx="405111" cy="259045"/>
    <xdr:sp macro="" textlink="">
      <xdr:nvSpPr>
        <xdr:cNvPr id="204" name="n_4mainValue【体育館・プール】&#10;有形固定資産減価償却率">
          <a:extLst>
            <a:ext uri="{FF2B5EF4-FFF2-40B4-BE49-F238E27FC236}">
              <a16:creationId xmlns:a16="http://schemas.microsoft.com/office/drawing/2014/main" id="{C42F1A0D-5974-4275-9E55-F32A461A9838}"/>
            </a:ext>
          </a:extLst>
        </xdr:cNvPr>
        <xdr:cNvSpPr txBox="1"/>
      </xdr:nvSpPr>
      <xdr:spPr>
        <a:xfrm>
          <a:off x="851544" y="1032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32A9FAF-D135-41A5-A24D-09F14042D85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016057F-FF54-4905-B5AE-79BC2D74D05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40276FD-098D-4B93-A47D-2CC7EC52039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68B80B5-D585-4AF0-949E-8D1BA2B28B7F}"/>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BCAC3CC-CFC9-43C8-9A07-BBBBC882AA5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D0C849E-1B8F-45FA-8463-0ED87099069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62FDD47-6743-4819-86EE-F9398AEBE6D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2626415-847C-465D-A606-9EEC3F45311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EE9C27C-9C8F-4FD1-8119-BF21191F1D8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6F17AD2-F08E-424F-A9ED-F3A5DA43762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B2A9F5DE-69BF-4863-BCFD-EC87E010C4B4}"/>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88034293-0B4B-4711-B809-67D7F1340773}"/>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8F154936-8015-413E-A847-E4B415E73D4C}"/>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D2AE922F-1D05-4C92-B387-16C1C8F3E92A}"/>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3C761560-B68E-4079-96BD-5545D3C70BFE}"/>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6B4DEA0E-FF63-4F81-A808-9FACCB78E501}"/>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6B262449-CD24-4702-A55F-FCB48FB2E89A}"/>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616F7631-9C9D-4509-83F4-B75FB65A2823}"/>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708A37A-DAAB-4BBA-B03E-B2BF3AE247DE}"/>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9653DB5-1108-4130-9FD3-7336D209C8FD}"/>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1181642-DA31-4D64-A383-5EB3A3A8D138}"/>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6AF261CC-129C-471A-9A0C-2AC532529111}"/>
            </a:ext>
          </a:extLst>
        </xdr:cNvPr>
        <xdr:cNvCxnSpPr/>
      </xdr:nvCxnSpPr>
      <xdr:spPr>
        <a:xfrm flipV="1">
          <a:off x="9429115" y="9218981"/>
          <a:ext cx="0" cy="1340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F012E74-2948-427A-8A81-67B989B8F3EB}"/>
            </a:ext>
          </a:extLst>
        </xdr:cNvPr>
        <xdr:cNvSpPr txBox="1"/>
      </xdr:nvSpPr>
      <xdr:spPr>
        <a:xfrm>
          <a:off x="9467850" y="105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AED9AAAE-029B-4220-BA46-3FF01C54B8F5}"/>
            </a:ext>
          </a:extLst>
        </xdr:cNvPr>
        <xdr:cNvCxnSpPr/>
      </xdr:nvCxnSpPr>
      <xdr:spPr>
        <a:xfrm>
          <a:off x="9359900" y="10559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4C93ADFC-B746-4434-A983-BCEE91AF21A4}"/>
            </a:ext>
          </a:extLst>
        </xdr:cNvPr>
        <xdr:cNvSpPr txBox="1"/>
      </xdr:nvSpPr>
      <xdr:spPr>
        <a:xfrm>
          <a:off x="9467850" y="900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A9F4ED41-9D16-407D-9E10-53806D8BAAE3}"/>
            </a:ext>
          </a:extLst>
        </xdr:cNvPr>
        <xdr:cNvCxnSpPr/>
      </xdr:nvCxnSpPr>
      <xdr:spPr>
        <a:xfrm>
          <a:off x="9359900" y="9218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DDB7A5A7-B0DC-42D4-BF61-F86E6C10E40D}"/>
            </a:ext>
          </a:extLst>
        </xdr:cNvPr>
        <xdr:cNvSpPr txBox="1"/>
      </xdr:nvSpPr>
      <xdr:spPr>
        <a:xfrm>
          <a:off x="9467850" y="10038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8DFE2AB6-3501-4618-B6BC-0E49761E1E82}"/>
            </a:ext>
          </a:extLst>
        </xdr:cNvPr>
        <xdr:cNvSpPr/>
      </xdr:nvSpPr>
      <xdr:spPr>
        <a:xfrm>
          <a:off x="9398000" y="10180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AE12A92C-F27E-4C65-959E-5DC5C1D45812}"/>
            </a:ext>
          </a:extLst>
        </xdr:cNvPr>
        <xdr:cNvSpPr/>
      </xdr:nvSpPr>
      <xdr:spPr>
        <a:xfrm>
          <a:off x="8636000" y="10196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ABCA2E7F-27C4-4C79-9A4B-8B947974DA33}"/>
            </a:ext>
          </a:extLst>
        </xdr:cNvPr>
        <xdr:cNvSpPr/>
      </xdr:nvSpPr>
      <xdr:spPr>
        <a:xfrm>
          <a:off x="7842250" y="10190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03EAA300-D440-4E34-8E26-5B26630DF778}"/>
            </a:ext>
          </a:extLst>
        </xdr:cNvPr>
        <xdr:cNvSpPr/>
      </xdr:nvSpPr>
      <xdr:spPr>
        <a:xfrm>
          <a:off x="7029450" y="10190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ED8A6390-B207-40F4-8C00-4625C12AE6FA}"/>
            </a:ext>
          </a:extLst>
        </xdr:cNvPr>
        <xdr:cNvSpPr/>
      </xdr:nvSpPr>
      <xdr:spPr>
        <a:xfrm>
          <a:off x="6235700" y="10177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720A309-6278-415F-996F-157911ED28F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6C1D66F-5D91-4CCA-8D78-3F418AD05A8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3CB023-5CF1-40CE-B866-C7EFEBE32BAA}"/>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B996F46-D544-48E9-87FF-7C4DA938CD1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5C0AE13-6326-48C3-9A8C-87BF786D46D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8179</xdr:rowOff>
    </xdr:from>
    <xdr:to>
      <xdr:col>55</xdr:col>
      <xdr:colOff>50800</xdr:colOff>
      <xdr:row>63</xdr:row>
      <xdr:rowOff>109779</xdr:rowOff>
    </xdr:to>
    <xdr:sp macro="" textlink="">
      <xdr:nvSpPr>
        <xdr:cNvPr id="242" name="楕円 241">
          <a:extLst>
            <a:ext uri="{FF2B5EF4-FFF2-40B4-BE49-F238E27FC236}">
              <a16:creationId xmlns:a16="http://schemas.microsoft.com/office/drawing/2014/main" id="{C6467D57-6639-42F4-A9A7-0DC306E99C97}"/>
            </a:ext>
          </a:extLst>
        </xdr:cNvPr>
        <xdr:cNvSpPr/>
      </xdr:nvSpPr>
      <xdr:spPr>
        <a:xfrm>
          <a:off x="9398000" y="104158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94556</xdr:rowOff>
    </xdr:from>
    <xdr:ext cx="469744" cy="259045"/>
    <xdr:sp macro="" textlink="">
      <xdr:nvSpPr>
        <xdr:cNvPr id="243" name="【体育館・プール】&#10;一人当たり面積該当値テキスト">
          <a:extLst>
            <a:ext uri="{FF2B5EF4-FFF2-40B4-BE49-F238E27FC236}">
              <a16:creationId xmlns:a16="http://schemas.microsoft.com/office/drawing/2014/main" id="{18F81BC0-1E1B-4042-A00B-61EFC036467C}"/>
            </a:ext>
          </a:extLst>
        </xdr:cNvPr>
        <xdr:cNvSpPr txBox="1"/>
      </xdr:nvSpPr>
      <xdr:spPr>
        <a:xfrm>
          <a:off x="9467850" y="1033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9093</xdr:rowOff>
    </xdr:from>
    <xdr:to>
      <xdr:col>50</xdr:col>
      <xdr:colOff>165100</xdr:colOff>
      <xdr:row>63</xdr:row>
      <xdr:rowOff>110693</xdr:rowOff>
    </xdr:to>
    <xdr:sp macro="" textlink="">
      <xdr:nvSpPr>
        <xdr:cNvPr id="244" name="楕円 243">
          <a:extLst>
            <a:ext uri="{FF2B5EF4-FFF2-40B4-BE49-F238E27FC236}">
              <a16:creationId xmlns:a16="http://schemas.microsoft.com/office/drawing/2014/main" id="{2178630C-EE9F-47FF-BF24-CDB89DFBB15B}"/>
            </a:ext>
          </a:extLst>
        </xdr:cNvPr>
        <xdr:cNvSpPr/>
      </xdr:nvSpPr>
      <xdr:spPr>
        <a:xfrm>
          <a:off x="8636000" y="1041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58979</xdr:rowOff>
    </xdr:from>
    <xdr:to>
      <xdr:col>55</xdr:col>
      <xdr:colOff>0</xdr:colOff>
      <xdr:row>63</xdr:row>
      <xdr:rowOff>59893</xdr:rowOff>
    </xdr:to>
    <xdr:cxnSp macro="">
      <xdr:nvCxnSpPr>
        <xdr:cNvPr id="245" name="直線コネクタ 244">
          <a:extLst>
            <a:ext uri="{FF2B5EF4-FFF2-40B4-BE49-F238E27FC236}">
              <a16:creationId xmlns:a16="http://schemas.microsoft.com/office/drawing/2014/main" id="{5574A994-C99F-4B34-8AB8-A9818B60048E}"/>
            </a:ext>
          </a:extLst>
        </xdr:cNvPr>
        <xdr:cNvCxnSpPr/>
      </xdr:nvCxnSpPr>
      <xdr:spPr>
        <a:xfrm flipV="1">
          <a:off x="8686800" y="10466629"/>
          <a:ext cx="7429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10008</xdr:rowOff>
    </xdr:from>
    <xdr:to>
      <xdr:col>46</xdr:col>
      <xdr:colOff>38100</xdr:colOff>
      <xdr:row>63</xdr:row>
      <xdr:rowOff>111608</xdr:rowOff>
    </xdr:to>
    <xdr:sp macro="" textlink="">
      <xdr:nvSpPr>
        <xdr:cNvPr id="246" name="楕円 245">
          <a:extLst>
            <a:ext uri="{FF2B5EF4-FFF2-40B4-BE49-F238E27FC236}">
              <a16:creationId xmlns:a16="http://schemas.microsoft.com/office/drawing/2014/main" id="{E8930D2A-942B-43E2-9E15-2BBF437D03F1}"/>
            </a:ext>
          </a:extLst>
        </xdr:cNvPr>
        <xdr:cNvSpPr/>
      </xdr:nvSpPr>
      <xdr:spPr>
        <a:xfrm>
          <a:off x="7842250" y="104176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59893</xdr:rowOff>
    </xdr:from>
    <xdr:to>
      <xdr:col>50</xdr:col>
      <xdr:colOff>114300</xdr:colOff>
      <xdr:row>63</xdr:row>
      <xdr:rowOff>60808</xdr:rowOff>
    </xdr:to>
    <xdr:cxnSp macro="">
      <xdr:nvCxnSpPr>
        <xdr:cNvPr id="247" name="直線コネクタ 246">
          <a:extLst>
            <a:ext uri="{FF2B5EF4-FFF2-40B4-BE49-F238E27FC236}">
              <a16:creationId xmlns:a16="http://schemas.microsoft.com/office/drawing/2014/main" id="{C6081034-8681-483B-A989-752536BC4C6B}"/>
            </a:ext>
          </a:extLst>
        </xdr:cNvPr>
        <xdr:cNvCxnSpPr/>
      </xdr:nvCxnSpPr>
      <xdr:spPr>
        <a:xfrm flipV="1">
          <a:off x="7886700" y="10467543"/>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10922</xdr:rowOff>
    </xdr:from>
    <xdr:to>
      <xdr:col>41</xdr:col>
      <xdr:colOff>101600</xdr:colOff>
      <xdr:row>63</xdr:row>
      <xdr:rowOff>112522</xdr:rowOff>
    </xdr:to>
    <xdr:sp macro="" textlink="">
      <xdr:nvSpPr>
        <xdr:cNvPr id="248" name="楕円 247">
          <a:extLst>
            <a:ext uri="{FF2B5EF4-FFF2-40B4-BE49-F238E27FC236}">
              <a16:creationId xmlns:a16="http://schemas.microsoft.com/office/drawing/2014/main" id="{D82719E8-59E5-4154-B8AB-6D7C4FEEEBCA}"/>
            </a:ext>
          </a:extLst>
        </xdr:cNvPr>
        <xdr:cNvSpPr/>
      </xdr:nvSpPr>
      <xdr:spPr>
        <a:xfrm>
          <a:off x="7029450" y="1041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60808</xdr:rowOff>
    </xdr:from>
    <xdr:to>
      <xdr:col>45</xdr:col>
      <xdr:colOff>177800</xdr:colOff>
      <xdr:row>63</xdr:row>
      <xdr:rowOff>61722</xdr:rowOff>
    </xdr:to>
    <xdr:cxnSp macro="">
      <xdr:nvCxnSpPr>
        <xdr:cNvPr id="249" name="直線コネクタ 248">
          <a:extLst>
            <a:ext uri="{FF2B5EF4-FFF2-40B4-BE49-F238E27FC236}">
              <a16:creationId xmlns:a16="http://schemas.microsoft.com/office/drawing/2014/main" id="{38A66821-5DD3-40EC-A41C-C781D86E4793}"/>
            </a:ext>
          </a:extLst>
        </xdr:cNvPr>
        <xdr:cNvCxnSpPr/>
      </xdr:nvCxnSpPr>
      <xdr:spPr>
        <a:xfrm flipV="1">
          <a:off x="7080250" y="10468458"/>
          <a:ext cx="8064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10008</xdr:rowOff>
    </xdr:from>
    <xdr:to>
      <xdr:col>36</xdr:col>
      <xdr:colOff>165100</xdr:colOff>
      <xdr:row>63</xdr:row>
      <xdr:rowOff>111608</xdr:rowOff>
    </xdr:to>
    <xdr:sp macro="" textlink="">
      <xdr:nvSpPr>
        <xdr:cNvPr id="250" name="楕円 249">
          <a:extLst>
            <a:ext uri="{FF2B5EF4-FFF2-40B4-BE49-F238E27FC236}">
              <a16:creationId xmlns:a16="http://schemas.microsoft.com/office/drawing/2014/main" id="{460048C6-220C-45F1-8A76-707F98B36726}"/>
            </a:ext>
          </a:extLst>
        </xdr:cNvPr>
        <xdr:cNvSpPr/>
      </xdr:nvSpPr>
      <xdr:spPr>
        <a:xfrm>
          <a:off x="6235700" y="104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60808</xdr:rowOff>
    </xdr:from>
    <xdr:to>
      <xdr:col>41</xdr:col>
      <xdr:colOff>50800</xdr:colOff>
      <xdr:row>63</xdr:row>
      <xdr:rowOff>61722</xdr:rowOff>
    </xdr:to>
    <xdr:cxnSp macro="">
      <xdr:nvCxnSpPr>
        <xdr:cNvPr id="251" name="直線コネクタ 250">
          <a:extLst>
            <a:ext uri="{FF2B5EF4-FFF2-40B4-BE49-F238E27FC236}">
              <a16:creationId xmlns:a16="http://schemas.microsoft.com/office/drawing/2014/main" id="{B117FA38-239A-4D5D-BF65-486F958793F3}"/>
            </a:ext>
          </a:extLst>
        </xdr:cNvPr>
        <xdr:cNvCxnSpPr/>
      </xdr:nvCxnSpPr>
      <xdr:spPr>
        <a:xfrm>
          <a:off x="6286500" y="10468458"/>
          <a:ext cx="7937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81517833-9A73-4266-B11A-1E11013081F5}"/>
            </a:ext>
          </a:extLst>
        </xdr:cNvPr>
        <xdr:cNvSpPr txBox="1"/>
      </xdr:nvSpPr>
      <xdr:spPr>
        <a:xfrm>
          <a:off x="8458277" y="99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85E114C8-9954-439F-9766-42EFA0A94373}"/>
            </a:ext>
          </a:extLst>
        </xdr:cNvPr>
        <xdr:cNvSpPr txBox="1"/>
      </xdr:nvSpPr>
      <xdr:spPr>
        <a:xfrm>
          <a:off x="76772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7C40ED7A-5560-4B19-93DC-D6344DED6E1D}"/>
            </a:ext>
          </a:extLst>
        </xdr:cNvPr>
        <xdr:cNvSpPr txBox="1"/>
      </xdr:nvSpPr>
      <xdr:spPr>
        <a:xfrm>
          <a:off x="68644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88159C4E-59CF-4E8C-AC59-CBB6FC226DA1}"/>
            </a:ext>
          </a:extLst>
        </xdr:cNvPr>
        <xdr:cNvSpPr txBox="1"/>
      </xdr:nvSpPr>
      <xdr:spPr>
        <a:xfrm>
          <a:off x="6070677" y="99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101820</xdr:rowOff>
    </xdr:from>
    <xdr:ext cx="469744" cy="259045"/>
    <xdr:sp macro="" textlink="">
      <xdr:nvSpPr>
        <xdr:cNvPr id="256" name="n_1mainValue【体育館・プール】&#10;一人当たり面積">
          <a:extLst>
            <a:ext uri="{FF2B5EF4-FFF2-40B4-BE49-F238E27FC236}">
              <a16:creationId xmlns:a16="http://schemas.microsoft.com/office/drawing/2014/main" id="{BD02F88A-F092-46C5-B579-9A42056D7407}"/>
            </a:ext>
          </a:extLst>
        </xdr:cNvPr>
        <xdr:cNvSpPr txBox="1"/>
      </xdr:nvSpPr>
      <xdr:spPr>
        <a:xfrm>
          <a:off x="8458277" y="1050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102735</xdr:rowOff>
    </xdr:from>
    <xdr:ext cx="469744" cy="259045"/>
    <xdr:sp macro="" textlink="">
      <xdr:nvSpPr>
        <xdr:cNvPr id="257" name="n_2mainValue【体育館・プール】&#10;一人当たり面積">
          <a:extLst>
            <a:ext uri="{FF2B5EF4-FFF2-40B4-BE49-F238E27FC236}">
              <a16:creationId xmlns:a16="http://schemas.microsoft.com/office/drawing/2014/main" id="{AD522F86-4597-43FA-A622-0DCE1C89DD5A}"/>
            </a:ext>
          </a:extLst>
        </xdr:cNvPr>
        <xdr:cNvSpPr txBox="1"/>
      </xdr:nvSpPr>
      <xdr:spPr>
        <a:xfrm>
          <a:off x="7677227" y="10510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103649</xdr:rowOff>
    </xdr:from>
    <xdr:ext cx="469744" cy="259045"/>
    <xdr:sp macro="" textlink="">
      <xdr:nvSpPr>
        <xdr:cNvPr id="258" name="n_3mainValue【体育館・プール】&#10;一人当たり面積">
          <a:extLst>
            <a:ext uri="{FF2B5EF4-FFF2-40B4-BE49-F238E27FC236}">
              <a16:creationId xmlns:a16="http://schemas.microsoft.com/office/drawing/2014/main" id="{701E28F2-1139-4574-98B9-097A120F7F55}"/>
            </a:ext>
          </a:extLst>
        </xdr:cNvPr>
        <xdr:cNvSpPr txBox="1"/>
      </xdr:nvSpPr>
      <xdr:spPr>
        <a:xfrm>
          <a:off x="6864427" y="1051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102735</xdr:rowOff>
    </xdr:from>
    <xdr:ext cx="469744" cy="259045"/>
    <xdr:sp macro="" textlink="">
      <xdr:nvSpPr>
        <xdr:cNvPr id="259" name="n_4mainValue【体育館・プール】&#10;一人当たり面積">
          <a:extLst>
            <a:ext uri="{FF2B5EF4-FFF2-40B4-BE49-F238E27FC236}">
              <a16:creationId xmlns:a16="http://schemas.microsoft.com/office/drawing/2014/main" id="{FDAD1D46-4BC7-4F52-86D5-F174B44F1163}"/>
            </a:ext>
          </a:extLst>
        </xdr:cNvPr>
        <xdr:cNvSpPr txBox="1"/>
      </xdr:nvSpPr>
      <xdr:spPr>
        <a:xfrm>
          <a:off x="6070677" y="10510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089ED5C-CBFD-4091-A66E-665BE4887EE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D27FABC-1FC1-4099-93EC-23FD6B0AA0E9}"/>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81475C1-C808-4447-B137-AA1DD701573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9CCBAA7-E674-402A-B3C3-CDD51E69D47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3D87660-A3C7-43D9-8BEC-7CB494C412B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2370438-A003-4FEC-9C28-31B4A0D0A92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6883934-82EB-4FBD-AFC2-6721BACD81B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383E3AC-19DA-4555-B617-9B2F4F5C25C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B7E9C40-4EA1-4DBF-AE21-183773481F1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9F03281-811E-4ADF-9065-676CAA5596B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9FEF655-C690-4978-BCAF-BFDC8F73EF6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E6E0E29-2C03-49FB-9257-1C8B3F6B1C25}"/>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F03C807D-930E-44C6-82FC-75A963501EA3}"/>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3FA3B36-312B-477C-A63C-2CF055BDFF0A}"/>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FF3C088E-3E1B-4395-99B4-4DB7BB2FB991}"/>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C280C96-9C0F-4CC0-99DE-977A6EE50D81}"/>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F87B6DF-0BD2-40C1-A258-EFD80F899444}"/>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3844447F-AD0C-401A-8D19-BF60455E4DB3}"/>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D803FBB-069D-4CFA-A7C5-534F4703B796}"/>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B1E3BB3-5135-400E-8D6E-F11D055C3FB8}"/>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9E34889-B271-4A8D-9330-3FFA42EB7EFD}"/>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2993BAA1-2184-44CF-B581-A05961A0385E}"/>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A35FBFC3-3F27-41F8-9530-D0A99DECC739}"/>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600E74A-8D85-4ABD-825B-A788381870D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C274F27F-C4A7-4694-ABFE-EBF11D9AEE0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FFD284C8-87FF-4030-9810-225D9F9C31AD}"/>
            </a:ext>
          </a:extLst>
        </xdr:cNvPr>
        <xdr:cNvCxnSpPr/>
      </xdr:nvCxnSpPr>
      <xdr:spPr>
        <a:xfrm flipV="1">
          <a:off x="4177665" y="129500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F51C6295-839B-4CFF-8E21-BCF6CA0BE0C9}"/>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B5B1266A-EC40-418C-B973-2B95CF7644D2}"/>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2E99B4F9-2286-4F90-A22F-AD3020B9412A}"/>
            </a:ext>
          </a:extLst>
        </xdr:cNvPr>
        <xdr:cNvSpPr txBox="1"/>
      </xdr:nvSpPr>
      <xdr:spPr>
        <a:xfrm>
          <a:off x="4216400" y="12731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E28456A8-B0E7-452D-A6F6-0F150459271E}"/>
            </a:ext>
          </a:extLst>
        </xdr:cNvPr>
        <xdr:cNvCxnSpPr/>
      </xdr:nvCxnSpPr>
      <xdr:spPr>
        <a:xfrm>
          <a:off x="4108450" y="12950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550D5BD8-7881-4152-9A3C-42A3B8A2013B}"/>
            </a:ext>
          </a:extLst>
        </xdr:cNvPr>
        <xdr:cNvSpPr txBox="1"/>
      </xdr:nvSpPr>
      <xdr:spPr>
        <a:xfrm>
          <a:off x="4216400" y="1364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22EF5403-EDF7-412B-9B28-FD5D52792494}"/>
            </a:ext>
          </a:extLst>
        </xdr:cNvPr>
        <xdr:cNvSpPr/>
      </xdr:nvSpPr>
      <xdr:spPr>
        <a:xfrm>
          <a:off x="412750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EBD52C70-8DED-4BDF-B563-47A9B7237AB9}"/>
            </a:ext>
          </a:extLst>
        </xdr:cNvPr>
        <xdr:cNvSpPr/>
      </xdr:nvSpPr>
      <xdr:spPr>
        <a:xfrm>
          <a:off x="3384550" y="13662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F7CCE375-A488-4D94-899D-578421DEDA21}"/>
            </a:ext>
          </a:extLst>
        </xdr:cNvPr>
        <xdr:cNvSpPr/>
      </xdr:nvSpPr>
      <xdr:spPr>
        <a:xfrm>
          <a:off x="257175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0022AA95-C7E5-42AF-920D-D26C769527E3}"/>
            </a:ext>
          </a:extLst>
        </xdr:cNvPr>
        <xdr:cNvSpPr/>
      </xdr:nvSpPr>
      <xdr:spPr>
        <a:xfrm>
          <a:off x="1778000" y="13651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935AD183-FB61-4CE6-8101-95E001F4B56A}"/>
            </a:ext>
          </a:extLst>
        </xdr:cNvPr>
        <xdr:cNvSpPr/>
      </xdr:nvSpPr>
      <xdr:spPr>
        <a:xfrm>
          <a:off x="984250" y="1357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BBBF367-03DA-459C-895F-064A2E63628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042FE7-42E3-4EA8-A4BC-DA54C6442EF1}"/>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E532544-CD4A-4AFC-A18A-B1EFB2647E6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DEBAF4-B72D-4B36-93E4-A2E59485252E}"/>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256F593-9DC8-4468-97AE-01318402CF9A}"/>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165281</xdr:rowOff>
    </xdr:from>
    <xdr:to>
      <xdr:col>15</xdr:col>
      <xdr:colOff>101600</xdr:colOff>
      <xdr:row>82</xdr:row>
      <xdr:rowOff>95431</xdr:rowOff>
    </xdr:to>
    <xdr:sp macro="" textlink="">
      <xdr:nvSpPr>
        <xdr:cNvPr id="301" name="楕円 300">
          <a:extLst>
            <a:ext uri="{FF2B5EF4-FFF2-40B4-BE49-F238E27FC236}">
              <a16:creationId xmlns:a16="http://schemas.microsoft.com/office/drawing/2014/main" id="{1E43957D-3374-4F0B-B0DA-3E7FE63CD127}"/>
            </a:ext>
          </a:extLst>
        </xdr:cNvPr>
        <xdr:cNvSpPr/>
      </xdr:nvSpPr>
      <xdr:spPr>
        <a:xfrm>
          <a:off x="2571750" y="135447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02" name="楕円 301">
          <a:extLst>
            <a:ext uri="{FF2B5EF4-FFF2-40B4-BE49-F238E27FC236}">
              <a16:creationId xmlns:a16="http://schemas.microsoft.com/office/drawing/2014/main" id="{41EE9A52-6E9D-453C-8067-094D84855DDC}"/>
            </a:ext>
          </a:extLst>
        </xdr:cNvPr>
        <xdr:cNvSpPr/>
      </xdr:nvSpPr>
      <xdr:spPr>
        <a:xfrm>
          <a:off x="17780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44631</xdr:rowOff>
    </xdr:from>
    <xdr:to>
      <xdr:col>15</xdr:col>
      <xdr:colOff>50800</xdr:colOff>
      <xdr:row>83</xdr:row>
      <xdr:rowOff>72389</xdr:rowOff>
    </xdr:to>
    <xdr:cxnSp macro="">
      <xdr:nvCxnSpPr>
        <xdr:cNvPr id="303" name="直線コネクタ 302">
          <a:extLst>
            <a:ext uri="{FF2B5EF4-FFF2-40B4-BE49-F238E27FC236}">
              <a16:creationId xmlns:a16="http://schemas.microsoft.com/office/drawing/2014/main" id="{3D7AB107-D2F5-44F4-AE57-7F596EB9F81D}"/>
            </a:ext>
          </a:extLst>
        </xdr:cNvPr>
        <xdr:cNvCxnSpPr/>
      </xdr:nvCxnSpPr>
      <xdr:spPr>
        <a:xfrm flipV="1">
          <a:off x="1828800" y="13589181"/>
          <a:ext cx="793750" cy="19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165281</xdr:rowOff>
    </xdr:from>
    <xdr:to>
      <xdr:col>6</xdr:col>
      <xdr:colOff>38100</xdr:colOff>
      <xdr:row>83</xdr:row>
      <xdr:rowOff>95431</xdr:rowOff>
    </xdr:to>
    <xdr:sp macro="" textlink="">
      <xdr:nvSpPr>
        <xdr:cNvPr id="304" name="楕円 303">
          <a:extLst>
            <a:ext uri="{FF2B5EF4-FFF2-40B4-BE49-F238E27FC236}">
              <a16:creationId xmlns:a16="http://schemas.microsoft.com/office/drawing/2014/main" id="{65DBFCD3-E21F-4830-9C8A-0D58F80A70AB}"/>
            </a:ext>
          </a:extLst>
        </xdr:cNvPr>
        <xdr:cNvSpPr/>
      </xdr:nvSpPr>
      <xdr:spPr>
        <a:xfrm>
          <a:off x="984250" y="137098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44631</xdr:rowOff>
    </xdr:from>
    <xdr:to>
      <xdr:col>10</xdr:col>
      <xdr:colOff>114300</xdr:colOff>
      <xdr:row>83</xdr:row>
      <xdr:rowOff>72389</xdr:rowOff>
    </xdr:to>
    <xdr:cxnSp macro="">
      <xdr:nvCxnSpPr>
        <xdr:cNvPr id="305" name="直線コネクタ 304">
          <a:extLst>
            <a:ext uri="{FF2B5EF4-FFF2-40B4-BE49-F238E27FC236}">
              <a16:creationId xmlns:a16="http://schemas.microsoft.com/office/drawing/2014/main" id="{E9153CB9-FB77-4F71-9FC3-4AF4C0DEADF9}"/>
            </a:ext>
          </a:extLst>
        </xdr:cNvPr>
        <xdr:cNvCxnSpPr/>
      </xdr:nvCxnSpPr>
      <xdr:spPr>
        <a:xfrm>
          <a:off x="1028700" y="13754281"/>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06" name="n_1aveValue【福祉施設】&#10;有形固定資産減価償却率">
          <a:extLst>
            <a:ext uri="{FF2B5EF4-FFF2-40B4-BE49-F238E27FC236}">
              <a16:creationId xmlns:a16="http://schemas.microsoft.com/office/drawing/2014/main" id="{516B63FC-3865-4A91-A4AC-6FF56F227C6C}"/>
            </a:ext>
          </a:extLst>
        </xdr:cNvPr>
        <xdr:cNvSpPr txBox="1"/>
      </xdr:nvSpPr>
      <xdr:spPr>
        <a:xfrm>
          <a:off x="3239144" y="1344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07" name="n_2aveValue【福祉施設】&#10;有形固定資産減価償却率">
          <a:extLst>
            <a:ext uri="{FF2B5EF4-FFF2-40B4-BE49-F238E27FC236}">
              <a16:creationId xmlns:a16="http://schemas.microsoft.com/office/drawing/2014/main" id="{DB4DAA42-794C-4A79-A30A-077B4EC616F8}"/>
            </a:ext>
          </a:extLst>
        </xdr:cNvPr>
        <xdr:cNvSpPr txBox="1"/>
      </xdr:nvSpPr>
      <xdr:spPr>
        <a:xfrm>
          <a:off x="2439044" y="13783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08" name="n_3aveValue【福祉施設】&#10;有形固定資産減価償却率">
          <a:extLst>
            <a:ext uri="{FF2B5EF4-FFF2-40B4-BE49-F238E27FC236}">
              <a16:creationId xmlns:a16="http://schemas.microsoft.com/office/drawing/2014/main" id="{72A90589-D0C4-4630-B2C4-4A8949772E34}"/>
            </a:ext>
          </a:extLst>
        </xdr:cNvPr>
        <xdr:cNvSpPr txBox="1"/>
      </xdr:nvSpPr>
      <xdr:spPr>
        <a:xfrm>
          <a:off x="1645294"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09" name="n_4aveValue【福祉施設】&#10;有形固定資産減価償却率">
          <a:extLst>
            <a:ext uri="{FF2B5EF4-FFF2-40B4-BE49-F238E27FC236}">
              <a16:creationId xmlns:a16="http://schemas.microsoft.com/office/drawing/2014/main" id="{5C44F6FB-E0C7-429F-B5BC-8026A3D72C95}"/>
            </a:ext>
          </a:extLst>
        </xdr:cNvPr>
        <xdr:cNvSpPr txBox="1"/>
      </xdr:nvSpPr>
      <xdr:spPr>
        <a:xfrm>
          <a:off x="851544" y="13360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111958</xdr:rowOff>
    </xdr:from>
    <xdr:ext cx="405111" cy="259045"/>
    <xdr:sp macro="" textlink="">
      <xdr:nvSpPr>
        <xdr:cNvPr id="310" name="n_2mainValue【福祉施設】&#10;有形固定資産減価償却率">
          <a:extLst>
            <a:ext uri="{FF2B5EF4-FFF2-40B4-BE49-F238E27FC236}">
              <a16:creationId xmlns:a16="http://schemas.microsoft.com/office/drawing/2014/main" id="{5C9F4776-BBD3-450F-B41C-29309B22C0D9}"/>
            </a:ext>
          </a:extLst>
        </xdr:cNvPr>
        <xdr:cNvSpPr txBox="1"/>
      </xdr:nvSpPr>
      <xdr:spPr>
        <a:xfrm>
          <a:off x="2439044" y="1332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11" name="n_3mainValue【福祉施設】&#10;有形固定資産減価償却率">
          <a:extLst>
            <a:ext uri="{FF2B5EF4-FFF2-40B4-BE49-F238E27FC236}">
              <a16:creationId xmlns:a16="http://schemas.microsoft.com/office/drawing/2014/main" id="{9DB4A4EC-F2AC-40F9-BE36-90E50E440B62}"/>
            </a:ext>
          </a:extLst>
        </xdr:cNvPr>
        <xdr:cNvSpPr txBox="1"/>
      </xdr:nvSpPr>
      <xdr:spPr>
        <a:xfrm>
          <a:off x="1645294" y="13823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86558</xdr:rowOff>
    </xdr:from>
    <xdr:ext cx="405111" cy="259045"/>
    <xdr:sp macro="" textlink="">
      <xdr:nvSpPr>
        <xdr:cNvPr id="312" name="n_4mainValue【福祉施設】&#10;有形固定資産減価償却率">
          <a:extLst>
            <a:ext uri="{FF2B5EF4-FFF2-40B4-BE49-F238E27FC236}">
              <a16:creationId xmlns:a16="http://schemas.microsoft.com/office/drawing/2014/main" id="{7F790DC8-E75E-4ABD-B0E3-4630405ACCD8}"/>
            </a:ext>
          </a:extLst>
        </xdr:cNvPr>
        <xdr:cNvSpPr txBox="1"/>
      </xdr:nvSpPr>
      <xdr:spPr>
        <a:xfrm>
          <a:off x="851544" y="13796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A3303DB1-808A-4998-B4B0-D261F6648E2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1EA214E2-15A2-484F-9DE2-AC2815FEC2B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4AB47917-D9C7-43FB-B3A5-A269E56A94FC}"/>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46E23605-4695-4A0A-ACBE-6371C2551C0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2F1FC5DC-A283-4C09-9C8D-2B137BF15F4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1A6AB76F-B8F5-49D6-B8AB-BCD2B5BCD4B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F1BF87EB-1343-4F59-B84E-0FB112BA3E9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BF745B09-06B6-4832-9138-580C8BF1E44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E416E953-B321-4DEC-B457-FC750EBC5C5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99B56110-88C4-40BA-8D5B-18E4882AE83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3" name="直線コネクタ 322">
          <a:extLst>
            <a:ext uri="{FF2B5EF4-FFF2-40B4-BE49-F238E27FC236}">
              <a16:creationId xmlns:a16="http://schemas.microsoft.com/office/drawing/2014/main" id="{F498FDC7-5B2C-4EAC-93C8-51927F63E2C5}"/>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4" name="テキスト ボックス 323">
          <a:extLst>
            <a:ext uri="{FF2B5EF4-FFF2-40B4-BE49-F238E27FC236}">
              <a16:creationId xmlns:a16="http://schemas.microsoft.com/office/drawing/2014/main" id="{DA40FE0A-B71D-4D99-A108-85E1D0A5341C}"/>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5" name="直線コネクタ 324">
          <a:extLst>
            <a:ext uri="{FF2B5EF4-FFF2-40B4-BE49-F238E27FC236}">
              <a16:creationId xmlns:a16="http://schemas.microsoft.com/office/drawing/2014/main" id="{71754755-CDC4-46A2-A55B-4A316E670E14}"/>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6" name="テキスト ボックス 325">
          <a:extLst>
            <a:ext uri="{FF2B5EF4-FFF2-40B4-BE49-F238E27FC236}">
              <a16:creationId xmlns:a16="http://schemas.microsoft.com/office/drawing/2014/main" id="{10887C29-1FD8-432B-B880-2E0E238FFD00}"/>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7" name="直線コネクタ 326">
          <a:extLst>
            <a:ext uri="{FF2B5EF4-FFF2-40B4-BE49-F238E27FC236}">
              <a16:creationId xmlns:a16="http://schemas.microsoft.com/office/drawing/2014/main" id="{444F1289-635F-4928-A076-BE067BE61F8C}"/>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8" name="テキスト ボックス 327">
          <a:extLst>
            <a:ext uri="{FF2B5EF4-FFF2-40B4-BE49-F238E27FC236}">
              <a16:creationId xmlns:a16="http://schemas.microsoft.com/office/drawing/2014/main" id="{192A5DB4-1ED8-4A30-BF7C-45B4954F2542}"/>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9" name="直線コネクタ 328">
          <a:extLst>
            <a:ext uri="{FF2B5EF4-FFF2-40B4-BE49-F238E27FC236}">
              <a16:creationId xmlns:a16="http://schemas.microsoft.com/office/drawing/2014/main" id="{7F1F536F-3B38-4CDF-B2CF-36DA656CA2C0}"/>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0" name="テキスト ボックス 329">
          <a:extLst>
            <a:ext uri="{FF2B5EF4-FFF2-40B4-BE49-F238E27FC236}">
              <a16:creationId xmlns:a16="http://schemas.microsoft.com/office/drawing/2014/main" id="{D91871A1-735E-4326-8B0A-B34CFF3A1066}"/>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E130848A-28F5-4493-B493-46947C8A28F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337BAC33-A4A5-43BB-AEC3-81ACD611D809}"/>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福祉施設】&#10;一人当たり面積グラフ枠">
          <a:extLst>
            <a:ext uri="{FF2B5EF4-FFF2-40B4-BE49-F238E27FC236}">
              <a16:creationId xmlns:a16="http://schemas.microsoft.com/office/drawing/2014/main" id="{779A2D2D-5C8C-4C8D-817B-835C9898609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34" name="直線コネクタ 333">
          <a:extLst>
            <a:ext uri="{FF2B5EF4-FFF2-40B4-BE49-F238E27FC236}">
              <a16:creationId xmlns:a16="http://schemas.microsoft.com/office/drawing/2014/main" id="{72A335AC-BA69-4782-953E-9355314C5E92}"/>
            </a:ext>
          </a:extLst>
        </xdr:cNvPr>
        <xdr:cNvCxnSpPr/>
      </xdr:nvCxnSpPr>
      <xdr:spPr>
        <a:xfrm flipV="1">
          <a:off x="9429115" y="12938252"/>
          <a:ext cx="0" cy="126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35" name="【福祉施設】&#10;一人当たり面積最小値テキスト">
          <a:extLst>
            <a:ext uri="{FF2B5EF4-FFF2-40B4-BE49-F238E27FC236}">
              <a16:creationId xmlns:a16="http://schemas.microsoft.com/office/drawing/2014/main" id="{9D4DEE3A-6EDE-49AD-BAA4-1CEE336A6552}"/>
            </a:ext>
          </a:extLst>
        </xdr:cNvPr>
        <xdr:cNvSpPr txBox="1"/>
      </xdr:nvSpPr>
      <xdr:spPr>
        <a:xfrm>
          <a:off x="9467850" y="142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36" name="直線コネクタ 335">
          <a:extLst>
            <a:ext uri="{FF2B5EF4-FFF2-40B4-BE49-F238E27FC236}">
              <a16:creationId xmlns:a16="http://schemas.microsoft.com/office/drawing/2014/main" id="{2B2646FE-C299-4BCD-8FA0-405237568A1E}"/>
            </a:ext>
          </a:extLst>
        </xdr:cNvPr>
        <xdr:cNvCxnSpPr/>
      </xdr:nvCxnSpPr>
      <xdr:spPr>
        <a:xfrm>
          <a:off x="9359900" y="14206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37" name="【福祉施設】&#10;一人当たり面積最大値テキスト">
          <a:extLst>
            <a:ext uri="{FF2B5EF4-FFF2-40B4-BE49-F238E27FC236}">
              <a16:creationId xmlns:a16="http://schemas.microsoft.com/office/drawing/2014/main" id="{189734F8-623C-48F7-B628-E373BD7A048E}"/>
            </a:ext>
          </a:extLst>
        </xdr:cNvPr>
        <xdr:cNvSpPr txBox="1"/>
      </xdr:nvSpPr>
      <xdr:spPr>
        <a:xfrm>
          <a:off x="9467850" y="127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38" name="直線コネクタ 337">
          <a:extLst>
            <a:ext uri="{FF2B5EF4-FFF2-40B4-BE49-F238E27FC236}">
              <a16:creationId xmlns:a16="http://schemas.microsoft.com/office/drawing/2014/main" id="{0830EA6F-118B-49EF-AD17-6BF65B38B89C}"/>
            </a:ext>
          </a:extLst>
        </xdr:cNvPr>
        <xdr:cNvCxnSpPr/>
      </xdr:nvCxnSpPr>
      <xdr:spPr>
        <a:xfrm>
          <a:off x="9359900" y="129382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39" name="【福祉施設】&#10;一人当たり面積平均値テキスト">
          <a:extLst>
            <a:ext uri="{FF2B5EF4-FFF2-40B4-BE49-F238E27FC236}">
              <a16:creationId xmlns:a16="http://schemas.microsoft.com/office/drawing/2014/main" id="{61BE37C1-B3DB-4D12-9565-9C3153141B0D}"/>
            </a:ext>
          </a:extLst>
        </xdr:cNvPr>
        <xdr:cNvSpPr txBox="1"/>
      </xdr:nvSpPr>
      <xdr:spPr>
        <a:xfrm>
          <a:off x="9467850" y="13778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0" name="フローチャート: 判断 339">
          <a:extLst>
            <a:ext uri="{FF2B5EF4-FFF2-40B4-BE49-F238E27FC236}">
              <a16:creationId xmlns:a16="http://schemas.microsoft.com/office/drawing/2014/main" id="{C32E996F-8EB4-4E5F-9550-C4DEDA09C272}"/>
            </a:ext>
          </a:extLst>
        </xdr:cNvPr>
        <xdr:cNvSpPr/>
      </xdr:nvSpPr>
      <xdr:spPr>
        <a:xfrm>
          <a:off x="939800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1" name="フローチャート: 判断 340">
          <a:extLst>
            <a:ext uri="{FF2B5EF4-FFF2-40B4-BE49-F238E27FC236}">
              <a16:creationId xmlns:a16="http://schemas.microsoft.com/office/drawing/2014/main" id="{797294C7-81D7-48F3-A8F0-F126A0EFCFF3}"/>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2" name="フローチャート: 判断 341">
          <a:extLst>
            <a:ext uri="{FF2B5EF4-FFF2-40B4-BE49-F238E27FC236}">
              <a16:creationId xmlns:a16="http://schemas.microsoft.com/office/drawing/2014/main" id="{97ED675D-D4C0-4301-91F4-5EE27ADBA812}"/>
            </a:ext>
          </a:extLst>
        </xdr:cNvPr>
        <xdr:cNvSpPr/>
      </xdr:nvSpPr>
      <xdr:spPr>
        <a:xfrm>
          <a:off x="7842250" y="13788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3" name="フローチャート: 判断 342">
          <a:extLst>
            <a:ext uri="{FF2B5EF4-FFF2-40B4-BE49-F238E27FC236}">
              <a16:creationId xmlns:a16="http://schemas.microsoft.com/office/drawing/2014/main" id="{78B35DAC-8260-4466-96E4-BA8255BDAE70}"/>
            </a:ext>
          </a:extLst>
        </xdr:cNvPr>
        <xdr:cNvSpPr/>
      </xdr:nvSpPr>
      <xdr:spPr>
        <a:xfrm>
          <a:off x="7029450" y="13781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44" name="フローチャート: 判断 343">
          <a:extLst>
            <a:ext uri="{FF2B5EF4-FFF2-40B4-BE49-F238E27FC236}">
              <a16:creationId xmlns:a16="http://schemas.microsoft.com/office/drawing/2014/main" id="{9D09189E-6452-4ECF-B665-52BC5D495D81}"/>
            </a:ext>
          </a:extLst>
        </xdr:cNvPr>
        <xdr:cNvSpPr/>
      </xdr:nvSpPr>
      <xdr:spPr>
        <a:xfrm>
          <a:off x="6235700" y="13804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9EAC4A94-CFF7-4051-AB2F-E3A2F4BFFB2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BA89D6D3-193D-4E19-AA10-F66ADA70F7A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8B5DE387-ABA6-489A-82AA-3126BA2948D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CAB60535-8489-4EA9-8B24-A46C7FA4F5E5}"/>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C0F147F-DA92-4718-B7D0-49C0F6A39E9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58165</xdr:rowOff>
    </xdr:from>
    <xdr:to>
      <xdr:col>46</xdr:col>
      <xdr:colOff>38100</xdr:colOff>
      <xdr:row>85</xdr:row>
      <xdr:rowOff>159765</xdr:rowOff>
    </xdr:to>
    <xdr:sp macro="" textlink="">
      <xdr:nvSpPr>
        <xdr:cNvPr id="350" name="楕円 349">
          <a:extLst>
            <a:ext uri="{FF2B5EF4-FFF2-40B4-BE49-F238E27FC236}">
              <a16:creationId xmlns:a16="http://schemas.microsoft.com/office/drawing/2014/main" id="{898262E1-E00F-4A20-8F08-82814159E129}"/>
            </a:ext>
          </a:extLst>
        </xdr:cNvPr>
        <xdr:cNvSpPr/>
      </xdr:nvSpPr>
      <xdr:spPr>
        <a:xfrm>
          <a:off x="7842250" y="14098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58165</xdr:rowOff>
    </xdr:from>
    <xdr:to>
      <xdr:col>41</xdr:col>
      <xdr:colOff>101600</xdr:colOff>
      <xdr:row>85</xdr:row>
      <xdr:rowOff>159765</xdr:rowOff>
    </xdr:to>
    <xdr:sp macro="" textlink="">
      <xdr:nvSpPr>
        <xdr:cNvPr id="351" name="楕円 350">
          <a:extLst>
            <a:ext uri="{FF2B5EF4-FFF2-40B4-BE49-F238E27FC236}">
              <a16:creationId xmlns:a16="http://schemas.microsoft.com/office/drawing/2014/main" id="{F9BE4055-A706-4802-B984-2545B832558B}"/>
            </a:ext>
          </a:extLst>
        </xdr:cNvPr>
        <xdr:cNvSpPr/>
      </xdr:nvSpPr>
      <xdr:spPr>
        <a:xfrm>
          <a:off x="7029450" y="140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108965</xdr:rowOff>
    </xdr:from>
    <xdr:to>
      <xdr:col>45</xdr:col>
      <xdr:colOff>177800</xdr:colOff>
      <xdr:row>85</xdr:row>
      <xdr:rowOff>108965</xdr:rowOff>
    </xdr:to>
    <xdr:cxnSp macro="">
      <xdr:nvCxnSpPr>
        <xdr:cNvPr id="352" name="直線コネクタ 351">
          <a:extLst>
            <a:ext uri="{FF2B5EF4-FFF2-40B4-BE49-F238E27FC236}">
              <a16:creationId xmlns:a16="http://schemas.microsoft.com/office/drawing/2014/main" id="{21CD7C19-A737-44BB-99D8-331D554B2A18}"/>
            </a:ext>
          </a:extLst>
        </xdr:cNvPr>
        <xdr:cNvCxnSpPr/>
      </xdr:nvCxnSpPr>
      <xdr:spPr>
        <a:xfrm>
          <a:off x="7080250" y="141488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58165</xdr:rowOff>
    </xdr:from>
    <xdr:to>
      <xdr:col>36</xdr:col>
      <xdr:colOff>165100</xdr:colOff>
      <xdr:row>85</xdr:row>
      <xdr:rowOff>159765</xdr:rowOff>
    </xdr:to>
    <xdr:sp macro="" textlink="">
      <xdr:nvSpPr>
        <xdr:cNvPr id="353" name="楕円 352">
          <a:extLst>
            <a:ext uri="{FF2B5EF4-FFF2-40B4-BE49-F238E27FC236}">
              <a16:creationId xmlns:a16="http://schemas.microsoft.com/office/drawing/2014/main" id="{144F7600-47A2-4734-AA5A-2C855D36F5DC}"/>
            </a:ext>
          </a:extLst>
        </xdr:cNvPr>
        <xdr:cNvSpPr/>
      </xdr:nvSpPr>
      <xdr:spPr>
        <a:xfrm>
          <a:off x="6235700" y="140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108965</xdr:rowOff>
    </xdr:from>
    <xdr:to>
      <xdr:col>41</xdr:col>
      <xdr:colOff>50800</xdr:colOff>
      <xdr:row>85</xdr:row>
      <xdr:rowOff>108965</xdr:rowOff>
    </xdr:to>
    <xdr:cxnSp macro="">
      <xdr:nvCxnSpPr>
        <xdr:cNvPr id="354" name="直線コネクタ 353">
          <a:extLst>
            <a:ext uri="{FF2B5EF4-FFF2-40B4-BE49-F238E27FC236}">
              <a16:creationId xmlns:a16="http://schemas.microsoft.com/office/drawing/2014/main" id="{432A9F03-931F-444C-B18E-F24788A677A1}"/>
            </a:ext>
          </a:extLst>
        </xdr:cNvPr>
        <xdr:cNvCxnSpPr/>
      </xdr:nvCxnSpPr>
      <xdr:spPr>
        <a:xfrm>
          <a:off x="6286500" y="141488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55" name="n_1aveValue【福祉施設】&#10;一人当たり面積">
          <a:extLst>
            <a:ext uri="{FF2B5EF4-FFF2-40B4-BE49-F238E27FC236}">
              <a16:creationId xmlns:a16="http://schemas.microsoft.com/office/drawing/2014/main" id="{CAEE1007-E981-4F1B-B1ED-DD782BB8ADAC}"/>
            </a:ext>
          </a:extLst>
        </xdr:cNvPr>
        <xdr:cNvSpPr txBox="1"/>
      </xdr:nvSpPr>
      <xdr:spPr>
        <a:xfrm>
          <a:off x="845827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56" name="n_2aveValue【福祉施設】&#10;一人当たり面積">
          <a:extLst>
            <a:ext uri="{FF2B5EF4-FFF2-40B4-BE49-F238E27FC236}">
              <a16:creationId xmlns:a16="http://schemas.microsoft.com/office/drawing/2014/main" id="{ADEB4C5C-8B3A-4FF9-8B8D-7C144CA7D733}"/>
            </a:ext>
          </a:extLst>
        </xdr:cNvPr>
        <xdr:cNvSpPr txBox="1"/>
      </xdr:nvSpPr>
      <xdr:spPr>
        <a:xfrm>
          <a:off x="76772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57" name="n_3aveValue【福祉施設】&#10;一人当たり面積">
          <a:extLst>
            <a:ext uri="{FF2B5EF4-FFF2-40B4-BE49-F238E27FC236}">
              <a16:creationId xmlns:a16="http://schemas.microsoft.com/office/drawing/2014/main" id="{645BEEC1-B1A9-4078-BB20-8B1C63676F9B}"/>
            </a:ext>
          </a:extLst>
        </xdr:cNvPr>
        <xdr:cNvSpPr txBox="1"/>
      </xdr:nvSpPr>
      <xdr:spPr>
        <a:xfrm>
          <a:off x="6864427" y="1356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58" name="n_4aveValue【福祉施設】&#10;一人当たり面積">
          <a:extLst>
            <a:ext uri="{FF2B5EF4-FFF2-40B4-BE49-F238E27FC236}">
              <a16:creationId xmlns:a16="http://schemas.microsoft.com/office/drawing/2014/main" id="{97805B7C-F56A-4E63-ACEC-FA642E3CDB82}"/>
            </a:ext>
          </a:extLst>
        </xdr:cNvPr>
        <xdr:cNvSpPr txBox="1"/>
      </xdr:nvSpPr>
      <xdr:spPr>
        <a:xfrm>
          <a:off x="607067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150892</xdr:rowOff>
    </xdr:from>
    <xdr:ext cx="469744" cy="259045"/>
    <xdr:sp macro="" textlink="">
      <xdr:nvSpPr>
        <xdr:cNvPr id="359" name="n_2mainValue【福祉施設】&#10;一人当たり面積">
          <a:extLst>
            <a:ext uri="{FF2B5EF4-FFF2-40B4-BE49-F238E27FC236}">
              <a16:creationId xmlns:a16="http://schemas.microsoft.com/office/drawing/2014/main" id="{69B8371E-8731-44BF-A16B-226B1170F1E6}"/>
            </a:ext>
          </a:extLst>
        </xdr:cNvPr>
        <xdr:cNvSpPr txBox="1"/>
      </xdr:nvSpPr>
      <xdr:spPr>
        <a:xfrm>
          <a:off x="767722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150892</xdr:rowOff>
    </xdr:from>
    <xdr:ext cx="469744" cy="259045"/>
    <xdr:sp macro="" textlink="">
      <xdr:nvSpPr>
        <xdr:cNvPr id="360" name="n_3mainValue【福祉施設】&#10;一人当たり面積">
          <a:extLst>
            <a:ext uri="{FF2B5EF4-FFF2-40B4-BE49-F238E27FC236}">
              <a16:creationId xmlns:a16="http://schemas.microsoft.com/office/drawing/2014/main" id="{37DDB428-55F6-4F3A-845A-8173DDFDC369}"/>
            </a:ext>
          </a:extLst>
        </xdr:cNvPr>
        <xdr:cNvSpPr txBox="1"/>
      </xdr:nvSpPr>
      <xdr:spPr>
        <a:xfrm>
          <a:off x="686442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150892</xdr:rowOff>
    </xdr:from>
    <xdr:ext cx="469744" cy="259045"/>
    <xdr:sp macro="" textlink="">
      <xdr:nvSpPr>
        <xdr:cNvPr id="361" name="n_4mainValue【福祉施設】&#10;一人当たり面積">
          <a:extLst>
            <a:ext uri="{FF2B5EF4-FFF2-40B4-BE49-F238E27FC236}">
              <a16:creationId xmlns:a16="http://schemas.microsoft.com/office/drawing/2014/main" id="{41E9F96B-CD35-4EF2-8FF1-5A93104EEFEF}"/>
            </a:ext>
          </a:extLst>
        </xdr:cNvPr>
        <xdr:cNvSpPr txBox="1"/>
      </xdr:nvSpPr>
      <xdr:spPr>
        <a:xfrm>
          <a:off x="6070677" y="1419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2" name="正方形/長方形 361">
          <a:extLst>
            <a:ext uri="{FF2B5EF4-FFF2-40B4-BE49-F238E27FC236}">
              <a16:creationId xmlns:a16="http://schemas.microsoft.com/office/drawing/2014/main" id="{5387DB37-1729-436F-9710-68336A8B2932}"/>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3" name="正方形/長方形 362">
          <a:extLst>
            <a:ext uri="{FF2B5EF4-FFF2-40B4-BE49-F238E27FC236}">
              <a16:creationId xmlns:a16="http://schemas.microsoft.com/office/drawing/2014/main" id="{8B7A1C1E-2453-469A-8312-3941506D9D5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4" name="正方形/長方形 363">
          <a:extLst>
            <a:ext uri="{FF2B5EF4-FFF2-40B4-BE49-F238E27FC236}">
              <a16:creationId xmlns:a16="http://schemas.microsoft.com/office/drawing/2014/main" id="{DEAD1063-C195-4415-A23D-E2D5244DAF3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5" name="正方形/長方形 364">
          <a:extLst>
            <a:ext uri="{FF2B5EF4-FFF2-40B4-BE49-F238E27FC236}">
              <a16:creationId xmlns:a16="http://schemas.microsoft.com/office/drawing/2014/main" id="{BEB635AB-8F14-42A8-BD46-13E981CEA49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6" name="正方形/長方形 365">
          <a:extLst>
            <a:ext uri="{FF2B5EF4-FFF2-40B4-BE49-F238E27FC236}">
              <a16:creationId xmlns:a16="http://schemas.microsoft.com/office/drawing/2014/main" id="{300721FF-145F-4380-969A-D9BDB72F010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7" name="正方形/長方形 366">
          <a:extLst>
            <a:ext uri="{FF2B5EF4-FFF2-40B4-BE49-F238E27FC236}">
              <a16:creationId xmlns:a16="http://schemas.microsoft.com/office/drawing/2014/main" id="{8485742E-166E-44BD-B30B-2A9E63123B4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8" name="正方形/長方形 367">
          <a:extLst>
            <a:ext uri="{FF2B5EF4-FFF2-40B4-BE49-F238E27FC236}">
              <a16:creationId xmlns:a16="http://schemas.microsoft.com/office/drawing/2014/main" id="{84274B2D-6426-4C05-B2BE-84E88EC85B7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9" name="正方形/長方形 368">
          <a:extLst>
            <a:ext uri="{FF2B5EF4-FFF2-40B4-BE49-F238E27FC236}">
              <a16:creationId xmlns:a16="http://schemas.microsoft.com/office/drawing/2014/main" id="{39A2C19F-29BE-4FFB-B6DF-6F8C73DAFAF6}"/>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0" name="テキスト ボックス 369">
          <a:extLst>
            <a:ext uri="{FF2B5EF4-FFF2-40B4-BE49-F238E27FC236}">
              <a16:creationId xmlns:a16="http://schemas.microsoft.com/office/drawing/2014/main" id="{7F2E9733-B60F-444B-B2AA-1D021A9A5269}"/>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1" name="直線コネクタ 370">
          <a:extLst>
            <a:ext uri="{FF2B5EF4-FFF2-40B4-BE49-F238E27FC236}">
              <a16:creationId xmlns:a16="http://schemas.microsoft.com/office/drawing/2014/main" id="{98C5B9EA-818C-427F-97A1-0748D0C955BC}"/>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2" name="テキスト ボックス 371">
          <a:extLst>
            <a:ext uri="{FF2B5EF4-FFF2-40B4-BE49-F238E27FC236}">
              <a16:creationId xmlns:a16="http://schemas.microsoft.com/office/drawing/2014/main" id="{87579F29-1840-4B05-A20B-BCDAEE72BC3A}"/>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3" name="直線コネクタ 372">
          <a:extLst>
            <a:ext uri="{FF2B5EF4-FFF2-40B4-BE49-F238E27FC236}">
              <a16:creationId xmlns:a16="http://schemas.microsoft.com/office/drawing/2014/main" id="{2DC26595-87C1-4FD3-989A-EC08E341AE4A}"/>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4" name="テキスト ボックス 373">
          <a:extLst>
            <a:ext uri="{FF2B5EF4-FFF2-40B4-BE49-F238E27FC236}">
              <a16:creationId xmlns:a16="http://schemas.microsoft.com/office/drawing/2014/main" id="{9DA453D3-D63B-44FD-8C13-51511CEF0889}"/>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5" name="直線コネクタ 374">
          <a:extLst>
            <a:ext uri="{FF2B5EF4-FFF2-40B4-BE49-F238E27FC236}">
              <a16:creationId xmlns:a16="http://schemas.microsoft.com/office/drawing/2014/main" id="{A233C907-CCAA-4D03-84B4-6F6E99776682}"/>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6" name="テキスト ボックス 375">
          <a:extLst>
            <a:ext uri="{FF2B5EF4-FFF2-40B4-BE49-F238E27FC236}">
              <a16:creationId xmlns:a16="http://schemas.microsoft.com/office/drawing/2014/main" id="{62BE30E7-A59D-4194-9504-E479ABC1A395}"/>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7" name="直線コネクタ 376">
          <a:extLst>
            <a:ext uri="{FF2B5EF4-FFF2-40B4-BE49-F238E27FC236}">
              <a16:creationId xmlns:a16="http://schemas.microsoft.com/office/drawing/2014/main" id="{8FEDF719-3B46-4774-9149-171F21C9A006}"/>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8" name="テキスト ボックス 377">
          <a:extLst>
            <a:ext uri="{FF2B5EF4-FFF2-40B4-BE49-F238E27FC236}">
              <a16:creationId xmlns:a16="http://schemas.microsoft.com/office/drawing/2014/main" id="{CB5B8445-3446-4994-A902-FAAF55264E03}"/>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9" name="直線コネクタ 378">
          <a:extLst>
            <a:ext uri="{FF2B5EF4-FFF2-40B4-BE49-F238E27FC236}">
              <a16:creationId xmlns:a16="http://schemas.microsoft.com/office/drawing/2014/main" id="{993F5A82-4F6F-4B9B-854C-F1FD926D3165}"/>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0" name="テキスト ボックス 379">
          <a:extLst>
            <a:ext uri="{FF2B5EF4-FFF2-40B4-BE49-F238E27FC236}">
              <a16:creationId xmlns:a16="http://schemas.microsoft.com/office/drawing/2014/main" id="{5A6F8FD2-DC96-46EF-A9E1-A96B846192B6}"/>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1" name="直線コネクタ 380">
          <a:extLst>
            <a:ext uri="{FF2B5EF4-FFF2-40B4-BE49-F238E27FC236}">
              <a16:creationId xmlns:a16="http://schemas.microsoft.com/office/drawing/2014/main" id="{0551CF9A-E35D-4719-9500-82E9926D8EFC}"/>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2" name="テキスト ボックス 381">
          <a:extLst>
            <a:ext uri="{FF2B5EF4-FFF2-40B4-BE49-F238E27FC236}">
              <a16:creationId xmlns:a16="http://schemas.microsoft.com/office/drawing/2014/main" id="{BF8CA273-D93D-4FDB-842F-5758E62109D1}"/>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80B36436-4751-4A02-A971-D1866345D4EA}"/>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4" name="テキスト ボックス 383">
          <a:extLst>
            <a:ext uri="{FF2B5EF4-FFF2-40B4-BE49-F238E27FC236}">
              <a16:creationId xmlns:a16="http://schemas.microsoft.com/office/drawing/2014/main" id="{6202CE30-F7E7-4EA8-AB59-9119F5E88AEE}"/>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5" name="【市民会館】&#10;有形固定資産減価償却率グラフ枠">
          <a:extLst>
            <a:ext uri="{FF2B5EF4-FFF2-40B4-BE49-F238E27FC236}">
              <a16:creationId xmlns:a16="http://schemas.microsoft.com/office/drawing/2014/main" id="{7891B394-1901-4D0B-9342-ED517F588FFE}"/>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86" name="直線コネクタ 385">
          <a:extLst>
            <a:ext uri="{FF2B5EF4-FFF2-40B4-BE49-F238E27FC236}">
              <a16:creationId xmlns:a16="http://schemas.microsoft.com/office/drawing/2014/main" id="{86088108-729F-4AAB-8DB5-68934FEB4F9B}"/>
            </a:ext>
          </a:extLst>
        </xdr:cNvPr>
        <xdr:cNvCxnSpPr/>
      </xdr:nvCxnSpPr>
      <xdr:spPr>
        <a:xfrm flipV="1">
          <a:off x="4177665"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7" name="【市民会館】&#10;有形固定資産減価償却率最小値テキスト">
          <a:extLst>
            <a:ext uri="{FF2B5EF4-FFF2-40B4-BE49-F238E27FC236}">
              <a16:creationId xmlns:a16="http://schemas.microsoft.com/office/drawing/2014/main" id="{2BD053F2-E87E-4155-81A6-2C88C5254396}"/>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8" name="直線コネクタ 387">
          <a:extLst>
            <a:ext uri="{FF2B5EF4-FFF2-40B4-BE49-F238E27FC236}">
              <a16:creationId xmlns:a16="http://schemas.microsoft.com/office/drawing/2014/main" id="{FF8E67F6-B693-4948-AC25-50C86C8726BF}"/>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89" name="【市民会館】&#10;有形固定資産減価償却率最大値テキスト">
          <a:extLst>
            <a:ext uri="{FF2B5EF4-FFF2-40B4-BE49-F238E27FC236}">
              <a16:creationId xmlns:a16="http://schemas.microsoft.com/office/drawing/2014/main" id="{0E6B9ABC-69C4-4F1F-9C9F-5CF570F08A78}"/>
            </a:ext>
          </a:extLst>
        </xdr:cNvPr>
        <xdr:cNvSpPr txBox="1"/>
      </xdr:nvSpPr>
      <xdr:spPr>
        <a:xfrm>
          <a:off x="421640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90" name="直線コネクタ 389">
          <a:extLst>
            <a:ext uri="{FF2B5EF4-FFF2-40B4-BE49-F238E27FC236}">
              <a16:creationId xmlns:a16="http://schemas.microsoft.com/office/drawing/2014/main" id="{776DAA80-42A7-4473-8AC4-3356657C9027}"/>
            </a:ext>
          </a:extLst>
        </xdr:cNvPr>
        <xdr:cNvCxnSpPr/>
      </xdr:nvCxnSpPr>
      <xdr:spPr>
        <a:xfrm>
          <a:off x="41084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91" name="【市民会館】&#10;有形固定資産減価償却率平均値テキスト">
          <a:extLst>
            <a:ext uri="{FF2B5EF4-FFF2-40B4-BE49-F238E27FC236}">
              <a16:creationId xmlns:a16="http://schemas.microsoft.com/office/drawing/2014/main" id="{A38D54EC-DBDA-49E4-B204-123A5865594A}"/>
            </a:ext>
          </a:extLst>
        </xdr:cNvPr>
        <xdr:cNvSpPr txBox="1"/>
      </xdr:nvSpPr>
      <xdr:spPr>
        <a:xfrm>
          <a:off x="4216400" y="17035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92" name="フローチャート: 判断 391">
          <a:extLst>
            <a:ext uri="{FF2B5EF4-FFF2-40B4-BE49-F238E27FC236}">
              <a16:creationId xmlns:a16="http://schemas.microsoft.com/office/drawing/2014/main" id="{985A0A3E-2F12-4FD3-9E19-3866272F106E}"/>
            </a:ext>
          </a:extLst>
        </xdr:cNvPr>
        <xdr:cNvSpPr/>
      </xdr:nvSpPr>
      <xdr:spPr>
        <a:xfrm>
          <a:off x="4127500" y="1718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93" name="フローチャート: 判断 392">
          <a:extLst>
            <a:ext uri="{FF2B5EF4-FFF2-40B4-BE49-F238E27FC236}">
              <a16:creationId xmlns:a16="http://schemas.microsoft.com/office/drawing/2014/main" id="{31AFF24C-84E9-4022-A1A5-C66412169E7A}"/>
            </a:ext>
          </a:extLst>
        </xdr:cNvPr>
        <xdr:cNvSpPr/>
      </xdr:nvSpPr>
      <xdr:spPr>
        <a:xfrm>
          <a:off x="3384550" y="17179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94" name="フローチャート: 判断 393">
          <a:extLst>
            <a:ext uri="{FF2B5EF4-FFF2-40B4-BE49-F238E27FC236}">
              <a16:creationId xmlns:a16="http://schemas.microsoft.com/office/drawing/2014/main" id="{3EE3F1E7-5A26-4A5E-9540-B4123202671A}"/>
            </a:ext>
          </a:extLst>
        </xdr:cNvPr>
        <xdr:cNvSpPr/>
      </xdr:nvSpPr>
      <xdr:spPr>
        <a:xfrm>
          <a:off x="2571750" y="1710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95" name="フローチャート: 判断 394">
          <a:extLst>
            <a:ext uri="{FF2B5EF4-FFF2-40B4-BE49-F238E27FC236}">
              <a16:creationId xmlns:a16="http://schemas.microsoft.com/office/drawing/2014/main" id="{FBCA0CA1-9871-4B8E-AB8C-C97D3A995988}"/>
            </a:ext>
          </a:extLst>
        </xdr:cNvPr>
        <xdr:cNvSpPr/>
      </xdr:nvSpPr>
      <xdr:spPr>
        <a:xfrm>
          <a:off x="1778000" y="1706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96" name="フローチャート: 判断 395">
          <a:extLst>
            <a:ext uri="{FF2B5EF4-FFF2-40B4-BE49-F238E27FC236}">
              <a16:creationId xmlns:a16="http://schemas.microsoft.com/office/drawing/2014/main" id="{3C965E45-74B9-4B95-BF3D-81F035FF0D95}"/>
            </a:ext>
          </a:extLst>
        </xdr:cNvPr>
        <xdr:cNvSpPr/>
      </xdr:nvSpPr>
      <xdr:spPr>
        <a:xfrm>
          <a:off x="984250" y="17202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CE6628DC-64CD-4ADB-A157-98D048E49541}"/>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71708EA3-71DD-47FC-9FD8-751E7EB199D7}"/>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733C9589-2B71-43E9-880D-C37E421C31FF}"/>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E09BAF26-9218-4622-8FAA-8E296C4E2AF8}"/>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C9B42F39-0DD3-493E-B196-20B135FFD5E6}"/>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46355</xdr:rowOff>
    </xdr:from>
    <xdr:to>
      <xdr:col>24</xdr:col>
      <xdr:colOff>114300</xdr:colOff>
      <xdr:row>105</xdr:row>
      <xdr:rowOff>147955</xdr:rowOff>
    </xdr:to>
    <xdr:sp macro="" textlink="">
      <xdr:nvSpPr>
        <xdr:cNvPr id="402" name="楕円 401">
          <a:extLst>
            <a:ext uri="{FF2B5EF4-FFF2-40B4-BE49-F238E27FC236}">
              <a16:creationId xmlns:a16="http://schemas.microsoft.com/office/drawing/2014/main" id="{DCF08298-09A4-444E-B52A-7116F4DA6D6A}"/>
            </a:ext>
          </a:extLst>
        </xdr:cNvPr>
        <xdr:cNvSpPr/>
      </xdr:nvSpPr>
      <xdr:spPr>
        <a:xfrm>
          <a:off x="412750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24782</xdr:rowOff>
    </xdr:from>
    <xdr:ext cx="405111" cy="259045"/>
    <xdr:sp macro="" textlink="">
      <xdr:nvSpPr>
        <xdr:cNvPr id="403" name="【市民会館】&#10;有形固定資産減価償却率該当値テキスト">
          <a:extLst>
            <a:ext uri="{FF2B5EF4-FFF2-40B4-BE49-F238E27FC236}">
              <a16:creationId xmlns:a16="http://schemas.microsoft.com/office/drawing/2014/main" id="{47664DFA-2837-4BF6-B890-41618C6C4D78}"/>
            </a:ext>
          </a:extLst>
        </xdr:cNvPr>
        <xdr:cNvSpPr txBox="1"/>
      </xdr:nvSpPr>
      <xdr:spPr>
        <a:xfrm>
          <a:off x="4216400" y="17455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162561</xdr:rowOff>
    </xdr:from>
    <xdr:to>
      <xdr:col>20</xdr:col>
      <xdr:colOff>38100</xdr:colOff>
      <xdr:row>105</xdr:row>
      <xdr:rowOff>92711</xdr:rowOff>
    </xdr:to>
    <xdr:sp macro="" textlink="">
      <xdr:nvSpPr>
        <xdr:cNvPr id="404" name="楕円 403">
          <a:extLst>
            <a:ext uri="{FF2B5EF4-FFF2-40B4-BE49-F238E27FC236}">
              <a16:creationId xmlns:a16="http://schemas.microsoft.com/office/drawing/2014/main" id="{129AAF19-719B-437C-A4AE-68BBB6AC0FDC}"/>
            </a:ext>
          </a:extLst>
        </xdr:cNvPr>
        <xdr:cNvSpPr/>
      </xdr:nvSpPr>
      <xdr:spPr>
        <a:xfrm>
          <a:off x="3384550" y="17421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41911</xdr:rowOff>
    </xdr:from>
    <xdr:to>
      <xdr:col>24</xdr:col>
      <xdr:colOff>63500</xdr:colOff>
      <xdr:row>105</xdr:row>
      <xdr:rowOff>97155</xdr:rowOff>
    </xdr:to>
    <xdr:cxnSp macro="">
      <xdr:nvCxnSpPr>
        <xdr:cNvPr id="405" name="直線コネクタ 404">
          <a:extLst>
            <a:ext uri="{FF2B5EF4-FFF2-40B4-BE49-F238E27FC236}">
              <a16:creationId xmlns:a16="http://schemas.microsoft.com/office/drawing/2014/main" id="{2E8DA59F-1C61-44FE-81E3-AB4D82E67104}"/>
            </a:ext>
          </a:extLst>
        </xdr:cNvPr>
        <xdr:cNvCxnSpPr/>
      </xdr:nvCxnSpPr>
      <xdr:spPr>
        <a:xfrm>
          <a:off x="3429000" y="17472661"/>
          <a:ext cx="7493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107314</xdr:rowOff>
    </xdr:from>
    <xdr:to>
      <xdr:col>15</xdr:col>
      <xdr:colOff>101600</xdr:colOff>
      <xdr:row>105</xdr:row>
      <xdr:rowOff>37464</xdr:rowOff>
    </xdr:to>
    <xdr:sp macro="" textlink="">
      <xdr:nvSpPr>
        <xdr:cNvPr id="406" name="楕円 405">
          <a:extLst>
            <a:ext uri="{FF2B5EF4-FFF2-40B4-BE49-F238E27FC236}">
              <a16:creationId xmlns:a16="http://schemas.microsoft.com/office/drawing/2014/main" id="{765684B3-A5C6-4909-ABA7-CA98878CA622}"/>
            </a:ext>
          </a:extLst>
        </xdr:cNvPr>
        <xdr:cNvSpPr/>
      </xdr:nvSpPr>
      <xdr:spPr>
        <a:xfrm>
          <a:off x="257175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158114</xdr:rowOff>
    </xdr:from>
    <xdr:to>
      <xdr:col>19</xdr:col>
      <xdr:colOff>177800</xdr:colOff>
      <xdr:row>105</xdr:row>
      <xdr:rowOff>41911</xdr:rowOff>
    </xdr:to>
    <xdr:cxnSp macro="">
      <xdr:nvCxnSpPr>
        <xdr:cNvPr id="407" name="直線コネクタ 406">
          <a:extLst>
            <a:ext uri="{FF2B5EF4-FFF2-40B4-BE49-F238E27FC236}">
              <a16:creationId xmlns:a16="http://schemas.microsoft.com/office/drawing/2014/main" id="{73AD0D7F-3AB9-47F9-9F70-03CBB81461CC}"/>
            </a:ext>
          </a:extLst>
        </xdr:cNvPr>
        <xdr:cNvCxnSpPr/>
      </xdr:nvCxnSpPr>
      <xdr:spPr>
        <a:xfrm>
          <a:off x="2622550" y="17417414"/>
          <a:ext cx="80645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08" name="楕円 407">
          <a:extLst>
            <a:ext uri="{FF2B5EF4-FFF2-40B4-BE49-F238E27FC236}">
              <a16:creationId xmlns:a16="http://schemas.microsoft.com/office/drawing/2014/main" id="{148B49F0-4989-4215-8AA3-5F51AF562D8D}"/>
            </a:ext>
          </a:extLst>
        </xdr:cNvPr>
        <xdr:cNvSpPr/>
      </xdr:nvSpPr>
      <xdr:spPr>
        <a:xfrm>
          <a:off x="177800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102870</xdr:rowOff>
    </xdr:from>
    <xdr:to>
      <xdr:col>15</xdr:col>
      <xdr:colOff>50800</xdr:colOff>
      <xdr:row>104</xdr:row>
      <xdr:rowOff>158114</xdr:rowOff>
    </xdr:to>
    <xdr:cxnSp macro="">
      <xdr:nvCxnSpPr>
        <xdr:cNvPr id="409" name="直線コネクタ 408">
          <a:extLst>
            <a:ext uri="{FF2B5EF4-FFF2-40B4-BE49-F238E27FC236}">
              <a16:creationId xmlns:a16="http://schemas.microsoft.com/office/drawing/2014/main" id="{968618EB-A3C8-49A5-B7C5-8ACF337B020A}"/>
            </a:ext>
          </a:extLst>
        </xdr:cNvPr>
        <xdr:cNvCxnSpPr/>
      </xdr:nvCxnSpPr>
      <xdr:spPr>
        <a:xfrm>
          <a:off x="1828800" y="17362170"/>
          <a:ext cx="79375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166370</xdr:rowOff>
    </xdr:from>
    <xdr:to>
      <xdr:col>6</xdr:col>
      <xdr:colOff>38100</xdr:colOff>
      <xdr:row>104</xdr:row>
      <xdr:rowOff>96520</xdr:rowOff>
    </xdr:to>
    <xdr:sp macro="" textlink="">
      <xdr:nvSpPr>
        <xdr:cNvPr id="410" name="楕円 409">
          <a:extLst>
            <a:ext uri="{FF2B5EF4-FFF2-40B4-BE49-F238E27FC236}">
              <a16:creationId xmlns:a16="http://schemas.microsoft.com/office/drawing/2014/main" id="{515079AD-FF0D-45B8-B897-466809898AA9}"/>
            </a:ext>
          </a:extLst>
        </xdr:cNvPr>
        <xdr:cNvSpPr/>
      </xdr:nvSpPr>
      <xdr:spPr>
        <a:xfrm>
          <a:off x="984250" y="17254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45720</xdr:rowOff>
    </xdr:from>
    <xdr:to>
      <xdr:col>10</xdr:col>
      <xdr:colOff>114300</xdr:colOff>
      <xdr:row>104</xdr:row>
      <xdr:rowOff>102870</xdr:rowOff>
    </xdr:to>
    <xdr:cxnSp macro="">
      <xdr:nvCxnSpPr>
        <xdr:cNvPr id="411" name="直線コネクタ 410">
          <a:extLst>
            <a:ext uri="{FF2B5EF4-FFF2-40B4-BE49-F238E27FC236}">
              <a16:creationId xmlns:a16="http://schemas.microsoft.com/office/drawing/2014/main" id="{36D16B6D-C982-490B-B138-B2BCE58E6595}"/>
            </a:ext>
          </a:extLst>
        </xdr:cNvPr>
        <xdr:cNvCxnSpPr/>
      </xdr:nvCxnSpPr>
      <xdr:spPr>
        <a:xfrm>
          <a:off x="1028700" y="17305020"/>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12" name="n_1aveValue【市民会館】&#10;有形固定資産減価償却率">
          <a:extLst>
            <a:ext uri="{FF2B5EF4-FFF2-40B4-BE49-F238E27FC236}">
              <a16:creationId xmlns:a16="http://schemas.microsoft.com/office/drawing/2014/main" id="{E25E844E-809C-48BA-A6C3-E17E59609E59}"/>
            </a:ext>
          </a:extLst>
        </xdr:cNvPr>
        <xdr:cNvSpPr txBox="1"/>
      </xdr:nvSpPr>
      <xdr:spPr>
        <a:xfrm>
          <a:off x="323914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13" name="n_2aveValue【市民会館】&#10;有形固定資産減価償却率">
          <a:extLst>
            <a:ext uri="{FF2B5EF4-FFF2-40B4-BE49-F238E27FC236}">
              <a16:creationId xmlns:a16="http://schemas.microsoft.com/office/drawing/2014/main" id="{F7975CF7-E42F-4927-95AA-589BD9931920}"/>
            </a:ext>
          </a:extLst>
        </xdr:cNvPr>
        <xdr:cNvSpPr txBox="1"/>
      </xdr:nvSpPr>
      <xdr:spPr>
        <a:xfrm>
          <a:off x="2439044"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14" name="n_3aveValue【市民会館】&#10;有形固定資産減価償却率">
          <a:extLst>
            <a:ext uri="{FF2B5EF4-FFF2-40B4-BE49-F238E27FC236}">
              <a16:creationId xmlns:a16="http://schemas.microsoft.com/office/drawing/2014/main" id="{C8576FFF-C51A-4187-A7DB-9FC042372862}"/>
            </a:ext>
          </a:extLst>
        </xdr:cNvPr>
        <xdr:cNvSpPr txBox="1"/>
      </xdr:nvSpPr>
      <xdr:spPr>
        <a:xfrm>
          <a:off x="164529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15" name="n_4aveValue【市民会館】&#10;有形固定資産減価償却率">
          <a:extLst>
            <a:ext uri="{FF2B5EF4-FFF2-40B4-BE49-F238E27FC236}">
              <a16:creationId xmlns:a16="http://schemas.microsoft.com/office/drawing/2014/main" id="{B16C1D34-D64B-4429-AB41-32B28A5A70EA}"/>
            </a:ext>
          </a:extLst>
        </xdr:cNvPr>
        <xdr:cNvSpPr txBox="1"/>
      </xdr:nvSpPr>
      <xdr:spPr>
        <a:xfrm>
          <a:off x="851544" y="1697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83838</xdr:rowOff>
    </xdr:from>
    <xdr:ext cx="405111" cy="259045"/>
    <xdr:sp macro="" textlink="">
      <xdr:nvSpPr>
        <xdr:cNvPr id="416" name="n_1mainValue【市民会館】&#10;有形固定資産減価償却率">
          <a:extLst>
            <a:ext uri="{FF2B5EF4-FFF2-40B4-BE49-F238E27FC236}">
              <a16:creationId xmlns:a16="http://schemas.microsoft.com/office/drawing/2014/main" id="{42C0B613-AC67-4129-8952-9F7DD57261C9}"/>
            </a:ext>
          </a:extLst>
        </xdr:cNvPr>
        <xdr:cNvSpPr txBox="1"/>
      </xdr:nvSpPr>
      <xdr:spPr>
        <a:xfrm>
          <a:off x="323914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28591</xdr:rowOff>
    </xdr:from>
    <xdr:ext cx="405111" cy="259045"/>
    <xdr:sp macro="" textlink="">
      <xdr:nvSpPr>
        <xdr:cNvPr id="417" name="n_2mainValue【市民会館】&#10;有形固定資産減価償却率">
          <a:extLst>
            <a:ext uri="{FF2B5EF4-FFF2-40B4-BE49-F238E27FC236}">
              <a16:creationId xmlns:a16="http://schemas.microsoft.com/office/drawing/2014/main" id="{C702D6D9-8620-41A5-B49B-ECFDD98055F9}"/>
            </a:ext>
          </a:extLst>
        </xdr:cNvPr>
        <xdr:cNvSpPr txBox="1"/>
      </xdr:nvSpPr>
      <xdr:spPr>
        <a:xfrm>
          <a:off x="2439044" y="1745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18" name="n_3mainValue【市民会館】&#10;有形固定資産減価償却率">
          <a:extLst>
            <a:ext uri="{FF2B5EF4-FFF2-40B4-BE49-F238E27FC236}">
              <a16:creationId xmlns:a16="http://schemas.microsoft.com/office/drawing/2014/main" id="{5A2A2E6A-86E2-4D05-B3F1-3C4C5B35B3A8}"/>
            </a:ext>
          </a:extLst>
        </xdr:cNvPr>
        <xdr:cNvSpPr txBox="1"/>
      </xdr:nvSpPr>
      <xdr:spPr>
        <a:xfrm>
          <a:off x="1645294" y="1740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87647</xdr:rowOff>
    </xdr:from>
    <xdr:ext cx="405111" cy="259045"/>
    <xdr:sp macro="" textlink="">
      <xdr:nvSpPr>
        <xdr:cNvPr id="419" name="n_4mainValue【市民会館】&#10;有形固定資産減価償却率">
          <a:extLst>
            <a:ext uri="{FF2B5EF4-FFF2-40B4-BE49-F238E27FC236}">
              <a16:creationId xmlns:a16="http://schemas.microsoft.com/office/drawing/2014/main" id="{CC908848-EE43-45E6-95F5-324C83D5E04E}"/>
            </a:ext>
          </a:extLst>
        </xdr:cNvPr>
        <xdr:cNvSpPr txBox="1"/>
      </xdr:nvSpPr>
      <xdr:spPr>
        <a:xfrm>
          <a:off x="851544" y="1734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0" name="正方形/長方形 419">
          <a:extLst>
            <a:ext uri="{FF2B5EF4-FFF2-40B4-BE49-F238E27FC236}">
              <a16:creationId xmlns:a16="http://schemas.microsoft.com/office/drawing/2014/main" id="{731989A5-C776-416C-A699-B618D37B950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1" name="正方形/長方形 420">
          <a:extLst>
            <a:ext uri="{FF2B5EF4-FFF2-40B4-BE49-F238E27FC236}">
              <a16:creationId xmlns:a16="http://schemas.microsoft.com/office/drawing/2014/main" id="{4DD2E332-CE92-4735-8C09-39E1D2C1F32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2" name="正方形/長方形 421">
          <a:extLst>
            <a:ext uri="{FF2B5EF4-FFF2-40B4-BE49-F238E27FC236}">
              <a16:creationId xmlns:a16="http://schemas.microsoft.com/office/drawing/2014/main" id="{7F807122-88CF-4C9E-A9EA-224690429FC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3" name="正方形/長方形 422">
          <a:extLst>
            <a:ext uri="{FF2B5EF4-FFF2-40B4-BE49-F238E27FC236}">
              <a16:creationId xmlns:a16="http://schemas.microsoft.com/office/drawing/2014/main" id="{BFEFAC09-9A07-43AE-A937-CA2C20CAD64F}"/>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4" name="正方形/長方形 423">
          <a:extLst>
            <a:ext uri="{FF2B5EF4-FFF2-40B4-BE49-F238E27FC236}">
              <a16:creationId xmlns:a16="http://schemas.microsoft.com/office/drawing/2014/main" id="{B8291D6B-5807-4048-AF8A-24B558DE2A0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5" name="正方形/長方形 424">
          <a:extLst>
            <a:ext uri="{FF2B5EF4-FFF2-40B4-BE49-F238E27FC236}">
              <a16:creationId xmlns:a16="http://schemas.microsoft.com/office/drawing/2014/main" id="{68935AB9-5427-423A-88A2-5A04F806975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6" name="正方形/長方形 425">
          <a:extLst>
            <a:ext uri="{FF2B5EF4-FFF2-40B4-BE49-F238E27FC236}">
              <a16:creationId xmlns:a16="http://schemas.microsoft.com/office/drawing/2014/main" id="{3142B4D6-6439-48B6-8AA7-BFBA448A99F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7" name="正方形/長方形 426">
          <a:extLst>
            <a:ext uri="{FF2B5EF4-FFF2-40B4-BE49-F238E27FC236}">
              <a16:creationId xmlns:a16="http://schemas.microsoft.com/office/drawing/2014/main" id="{7359396D-B898-44BA-A408-3D03859988C5}"/>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8" name="テキスト ボックス 427">
          <a:extLst>
            <a:ext uri="{FF2B5EF4-FFF2-40B4-BE49-F238E27FC236}">
              <a16:creationId xmlns:a16="http://schemas.microsoft.com/office/drawing/2014/main" id="{71C86FFA-86D2-43B2-8E12-1B0A95376281}"/>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9" name="直線コネクタ 428">
          <a:extLst>
            <a:ext uri="{FF2B5EF4-FFF2-40B4-BE49-F238E27FC236}">
              <a16:creationId xmlns:a16="http://schemas.microsoft.com/office/drawing/2014/main" id="{5D819DF5-D0B7-43F9-AF12-B1E22E90FE0B}"/>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0" name="直線コネクタ 429">
          <a:extLst>
            <a:ext uri="{FF2B5EF4-FFF2-40B4-BE49-F238E27FC236}">
              <a16:creationId xmlns:a16="http://schemas.microsoft.com/office/drawing/2014/main" id="{3AFF1BED-6492-4BC5-BE0E-7FADD3B6A58B}"/>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1" name="テキスト ボックス 430">
          <a:extLst>
            <a:ext uri="{FF2B5EF4-FFF2-40B4-BE49-F238E27FC236}">
              <a16:creationId xmlns:a16="http://schemas.microsoft.com/office/drawing/2014/main" id="{349F7701-3CD9-4943-B550-307A65A7DFCF}"/>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2" name="直線コネクタ 431">
          <a:extLst>
            <a:ext uri="{FF2B5EF4-FFF2-40B4-BE49-F238E27FC236}">
              <a16:creationId xmlns:a16="http://schemas.microsoft.com/office/drawing/2014/main" id="{4DBD28A4-B9AC-4E67-8686-BC50A4A6F787}"/>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3" name="テキスト ボックス 432">
          <a:extLst>
            <a:ext uri="{FF2B5EF4-FFF2-40B4-BE49-F238E27FC236}">
              <a16:creationId xmlns:a16="http://schemas.microsoft.com/office/drawing/2014/main" id="{744D6B51-CC0E-4D0B-B31B-CE0BEFD81462}"/>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4" name="直線コネクタ 433">
          <a:extLst>
            <a:ext uri="{FF2B5EF4-FFF2-40B4-BE49-F238E27FC236}">
              <a16:creationId xmlns:a16="http://schemas.microsoft.com/office/drawing/2014/main" id="{4382CD37-BBB8-4801-8CFA-511C6350E391}"/>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5" name="テキスト ボックス 434">
          <a:extLst>
            <a:ext uri="{FF2B5EF4-FFF2-40B4-BE49-F238E27FC236}">
              <a16:creationId xmlns:a16="http://schemas.microsoft.com/office/drawing/2014/main" id="{68AA5A33-F839-40F6-836A-919124230A52}"/>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6" name="直線コネクタ 435">
          <a:extLst>
            <a:ext uri="{FF2B5EF4-FFF2-40B4-BE49-F238E27FC236}">
              <a16:creationId xmlns:a16="http://schemas.microsoft.com/office/drawing/2014/main" id="{22CDAA81-C824-4ABA-9E72-DA9256EDE585}"/>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7" name="テキスト ボックス 436">
          <a:extLst>
            <a:ext uri="{FF2B5EF4-FFF2-40B4-BE49-F238E27FC236}">
              <a16:creationId xmlns:a16="http://schemas.microsoft.com/office/drawing/2014/main" id="{4B31BC6E-8347-4944-9902-3531BA908A89}"/>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8" name="直線コネクタ 437">
          <a:extLst>
            <a:ext uri="{FF2B5EF4-FFF2-40B4-BE49-F238E27FC236}">
              <a16:creationId xmlns:a16="http://schemas.microsoft.com/office/drawing/2014/main" id="{E5F3572C-3260-440D-A8FF-AEB183606899}"/>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9" name="テキスト ボックス 438">
          <a:extLst>
            <a:ext uri="{FF2B5EF4-FFF2-40B4-BE49-F238E27FC236}">
              <a16:creationId xmlns:a16="http://schemas.microsoft.com/office/drawing/2014/main" id="{60794061-B865-4C35-AB61-329768006D14}"/>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0" name="直線コネクタ 439">
          <a:extLst>
            <a:ext uri="{FF2B5EF4-FFF2-40B4-BE49-F238E27FC236}">
              <a16:creationId xmlns:a16="http://schemas.microsoft.com/office/drawing/2014/main" id="{1809F20D-12DA-4867-8F2E-84B6329AB63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1" name="テキスト ボックス 440">
          <a:extLst>
            <a:ext uri="{FF2B5EF4-FFF2-40B4-BE49-F238E27FC236}">
              <a16:creationId xmlns:a16="http://schemas.microsoft.com/office/drawing/2014/main" id="{D32368E3-7EBF-434F-B2B8-1563B337C3F6}"/>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2" name="【市民会館】&#10;一人当たり面積グラフ枠">
          <a:extLst>
            <a:ext uri="{FF2B5EF4-FFF2-40B4-BE49-F238E27FC236}">
              <a16:creationId xmlns:a16="http://schemas.microsoft.com/office/drawing/2014/main" id="{598C4D16-26BC-4229-9B2F-15A02AAFC6DE}"/>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43" name="直線コネクタ 442">
          <a:extLst>
            <a:ext uri="{FF2B5EF4-FFF2-40B4-BE49-F238E27FC236}">
              <a16:creationId xmlns:a16="http://schemas.microsoft.com/office/drawing/2014/main" id="{0C09730A-2AD8-498C-8FCD-74195A60E1FA}"/>
            </a:ext>
          </a:extLst>
        </xdr:cNvPr>
        <xdr:cNvCxnSpPr/>
      </xdr:nvCxnSpPr>
      <xdr:spPr>
        <a:xfrm flipV="1">
          <a:off x="9429115" y="166542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44" name="【市民会館】&#10;一人当たり面積最小値テキスト">
          <a:extLst>
            <a:ext uri="{FF2B5EF4-FFF2-40B4-BE49-F238E27FC236}">
              <a16:creationId xmlns:a16="http://schemas.microsoft.com/office/drawing/2014/main" id="{96DC52F7-4358-4D4E-B457-EFE8CAEB1165}"/>
            </a:ext>
          </a:extLst>
        </xdr:cNvPr>
        <xdr:cNvSpPr txBox="1"/>
      </xdr:nvSpPr>
      <xdr:spPr>
        <a:xfrm>
          <a:off x="9467850" y="1809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45" name="直線コネクタ 444">
          <a:extLst>
            <a:ext uri="{FF2B5EF4-FFF2-40B4-BE49-F238E27FC236}">
              <a16:creationId xmlns:a16="http://schemas.microsoft.com/office/drawing/2014/main" id="{686684D7-5296-41AD-8071-D0E8BB286604}"/>
            </a:ext>
          </a:extLst>
        </xdr:cNvPr>
        <xdr:cNvCxnSpPr/>
      </xdr:nvCxnSpPr>
      <xdr:spPr>
        <a:xfrm>
          <a:off x="9359900" y="18091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46" name="【市民会館】&#10;一人当たり面積最大値テキスト">
          <a:extLst>
            <a:ext uri="{FF2B5EF4-FFF2-40B4-BE49-F238E27FC236}">
              <a16:creationId xmlns:a16="http://schemas.microsoft.com/office/drawing/2014/main" id="{14D1FCAB-3C39-4E4F-8566-5AAF12F72A86}"/>
            </a:ext>
          </a:extLst>
        </xdr:cNvPr>
        <xdr:cNvSpPr txBox="1"/>
      </xdr:nvSpPr>
      <xdr:spPr>
        <a:xfrm>
          <a:off x="9467850" y="1642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47" name="直線コネクタ 446">
          <a:extLst>
            <a:ext uri="{FF2B5EF4-FFF2-40B4-BE49-F238E27FC236}">
              <a16:creationId xmlns:a16="http://schemas.microsoft.com/office/drawing/2014/main" id="{41768643-C504-4E23-8784-3242D7F970E4}"/>
            </a:ext>
          </a:extLst>
        </xdr:cNvPr>
        <xdr:cNvCxnSpPr/>
      </xdr:nvCxnSpPr>
      <xdr:spPr>
        <a:xfrm>
          <a:off x="9359900" y="16654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48" name="【市民会館】&#10;一人当たり面積平均値テキスト">
          <a:extLst>
            <a:ext uri="{FF2B5EF4-FFF2-40B4-BE49-F238E27FC236}">
              <a16:creationId xmlns:a16="http://schemas.microsoft.com/office/drawing/2014/main" id="{F974C2BA-5AD5-4D53-8823-CA7FBC423E4B}"/>
            </a:ext>
          </a:extLst>
        </xdr:cNvPr>
        <xdr:cNvSpPr txBox="1"/>
      </xdr:nvSpPr>
      <xdr:spPr>
        <a:xfrm>
          <a:off x="946785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49" name="フローチャート: 判断 448">
          <a:extLst>
            <a:ext uri="{FF2B5EF4-FFF2-40B4-BE49-F238E27FC236}">
              <a16:creationId xmlns:a16="http://schemas.microsoft.com/office/drawing/2014/main" id="{60A33A69-0749-4654-B638-B496F501290C}"/>
            </a:ext>
          </a:extLst>
        </xdr:cNvPr>
        <xdr:cNvSpPr/>
      </xdr:nvSpPr>
      <xdr:spPr>
        <a:xfrm>
          <a:off x="9398000" y="178699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50" name="フローチャート: 判断 449">
          <a:extLst>
            <a:ext uri="{FF2B5EF4-FFF2-40B4-BE49-F238E27FC236}">
              <a16:creationId xmlns:a16="http://schemas.microsoft.com/office/drawing/2014/main" id="{4943A1B6-4E18-4366-9C32-09A15043CE14}"/>
            </a:ext>
          </a:extLst>
        </xdr:cNvPr>
        <xdr:cNvSpPr/>
      </xdr:nvSpPr>
      <xdr:spPr>
        <a:xfrm>
          <a:off x="8636000" y="178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51" name="フローチャート: 判断 450">
          <a:extLst>
            <a:ext uri="{FF2B5EF4-FFF2-40B4-BE49-F238E27FC236}">
              <a16:creationId xmlns:a16="http://schemas.microsoft.com/office/drawing/2014/main" id="{FE97372C-0C38-4B82-A4AD-7064FC68B137}"/>
            </a:ext>
          </a:extLst>
        </xdr:cNvPr>
        <xdr:cNvSpPr/>
      </xdr:nvSpPr>
      <xdr:spPr>
        <a:xfrm>
          <a:off x="7842250" y="178470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52" name="フローチャート: 判断 451">
          <a:extLst>
            <a:ext uri="{FF2B5EF4-FFF2-40B4-BE49-F238E27FC236}">
              <a16:creationId xmlns:a16="http://schemas.microsoft.com/office/drawing/2014/main" id="{EE022091-20B3-4E79-BF77-E3A616A5A21D}"/>
            </a:ext>
          </a:extLst>
        </xdr:cNvPr>
        <xdr:cNvSpPr/>
      </xdr:nvSpPr>
      <xdr:spPr>
        <a:xfrm>
          <a:off x="7029450" y="178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53" name="フローチャート: 判断 452">
          <a:extLst>
            <a:ext uri="{FF2B5EF4-FFF2-40B4-BE49-F238E27FC236}">
              <a16:creationId xmlns:a16="http://schemas.microsoft.com/office/drawing/2014/main" id="{94963D7F-0E11-433F-A5B8-AF2458C8FBCE}"/>
            </a:ext>
          </a:extLst>
        </xdr:cNvPr>
        <xdr:cNvSpPr/>
      </xdr:nvSpPr>
      <xdr:spPr>
        <a:xfrm>
          <a:off x="62357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8075406A-574F-41C9-80EC-58E9F2882436}"/>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1BA762DB-F3D1-43C6-A541-5A0578FD0F9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2DC72BD7-5AE0-40E4-995B-2FA4FD162AB5}"/>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63C49AF6-CB56-477F-8AD8-3B24AA694467}"/>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6E7A6D1A-EEC6-4BA0-9D47-887A8EB95590}"/>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2539</xdr:rowOff>
    </xdr:from>
    <xdr:to>
      <xdr:col>55</xdr:col>
      <xdr:colOff>50800</xdr:colOff>
      <xdr:row>108</xdr:row>
      <xdr:rowOff>104139</xdr:rowOff>
    </xdr:to>
    <xdr:sp macro="" textlink="">
      <xdr:nvSpPr>
        <xdr:cNvPr id="459" name="楕円 458">
          <a:extLst>
            <a:ext uri="{FF2B5EF4-FFF2-40B4-BE49-F238E27FC236}">
              <a16:creationId xmlns:a16="http://schemas.microsoft.com/office/drawing/2014/main" id="{9B121D96-49C3-4800-B814-8F08FD0A717F}"/>
            </a:ext>
          </a:extLst>
        </xdr:cNvPr>
        <xdr:cNvSpPr/>
      </xdr:nvSpPr>
      <xdr:spPr>
        <a:xfrm>
          <a:off x="9398000" y="17947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88916</xdr:rowOff>
    </xdr:from>
    <xdr:ext cx="469744" cy="259045"/>
    <xdr:sp macro="" textlink="">
      <xdr:nvSpPr>
        <xdr:cNvPr id="460" name="【市民会館】&#10;一人当たり面積該当値テキスト">
          <a:extLst>
            <a:ext uri="{FF2B5EF4-FFF2-40B4-BE49-F238E27FC236}">
              <a16:creationId xmlns:a16="http://schemas.microsoft.com/office/drawing/2014/main" id="{E1182FA0-C66F-4CDB-8CC5-383D6C53DCE5}"/>
            </a:ext>
          </a:extLst>
        </xdr:cNvPr>
        <xdr:cNvSpPr txBox="1"/>
      </xdr:nvSpPr>
      <xdr:spPr>
        <a:xfrm>
          <a:off x="9467850" y="1786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3302</xdr:rowOff>
    </xdr:from>
    <xdr:to>
      <xdr:col>50</xdr:col>
      <xdr:colOff>165100</xdr:colOff>
      <xdr:row>108</xdr:row>
      <xdr:rowOff>104902</xdr:rowOff>
    </xdr:to>
    <xdr:sp macro="" textlink="">
      <xdr:nvSpPr>
        <xdr:cNvPr id="461" name="楕円 460">
          <a:extLst>
            <a:ext uri="{FF2B5EF4-FFF2-40B4-BE49-F238E27FC236}">
              <a16:creationId xmlns:a16="http://schemas.microsoft.com/office/drawing/2014/main" id="{DB416F02-8C2A-4261-8CBE-E6C6DCE029E7}"/>
            </a:ext>
          </a:extLst>
        </xdr:cNvPr>
        <xdr:cNvSpPr/>
      </xdr:nvSpPr>
      <xdr:spPr>
        <a:xfrm>
          <a:off x="8636000" y="1794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53339</xdr:rowOff>
    </xdr:from>
    <xdr:to>
      <xdr:col>55</xdr:col>
      <xdr:colOff>0</xdr:colOff>
      <xdr:row>108</xdr:row>
      <xdr:rowOff>54102</xdr:rowOff>
    </xdr:to>
    <xdr:cxnSp macro="">
      <xdr:nvCxnSpPr>
        <xdr:cNvPr id="462" name="直線コネクタ 461">
          <a:extLst>
            <a:ext uri="{FF2B5EF4-FFF2-40B4-BE49-F238E27FC236}">
              <a16:creationId xmlns:a16="http://schemas.microsoft.com/office/drawing/2014/main" id="{456BE0C2-EF95-4323-AB18-94625219DC40}"/>
            </a:ext>
          </a:extLst>
        </xdr:cNvPr>
        <xdr:cNvCxnSpPr/>
      </xdr:nvCxnSpPr>
      <xdr:spPr>
        <a:xfrm flipV="1">
          <a:off x="8686800" y="17998439"/>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4063</xdr:rowOff>
    </xdr:from>
    <xdr:to>
      <xdr:col>46</xdr:col>
      <xdr:colOff>38100</xdr:colOff>
      <xdr:row>108</xdr:row>
      <xdr:rowOff>105663</xdr:rowOff>
    </xdr:to>
    <xdr:sp macro="" textlink="">
      <xdr:nvSpPr>
        <xdr:cNvPr id="463" name="楕円 462">
          <a:extLst>
            <a:ext uri="{FF2B5EF4-FFF2-40B4-BE49-F238E27FC236}">
              <a16:creationId xmlns:a16="http://schemas.microsoft.com/office/drawing/2014/main" id="{29A82D67-4A97-411B-8A93-3E3E3AEC3914}"/>
            </a:ext>
          </a:extLst>
        </xdr:cNvPr>
        <xdr:cNvSpPr/>
      </xdr:nvSpPr>
      <xdr:spPr>
        <a:xfrm>
          <a:off x="7842250" y="179491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54102</xdr:rowOff>
    </xdr:from>
    <xdr:to>
      <xdr:col>50</xdr:col>
      <xdr:colOff>114300</xdr:colOff>
      <xdr:row>108</xdr:row>
      <xdr:rowOff>54863</xdr:rowOff>
    </xdr:to>
    <xdr:cxnSp macro="">
      <xdr:nvCxnSpPr>
        <xdr:cNvPr id="464" name="直線コネクタ 463">
          <a:extLst>
            <a:ext uri="{FF2B5EF4-FFF2-40B4-BE49-F238E27FC236}">
              <a16:creationId xmlns:a16="http://schemas.microsoft.com/office/drawing/2014/main" id="{482BAEE6-4F96-4E92-A0EA-B98ABA6C1F3E}"/>
            </a:ext>
          </a:extLst>
        </xdr:cNvPr>
        <xdr:cNvCxnSpPr/>
      </xdr:nvCxnSpPr>
      <xdr:spPr>
        <a:xfrm flipV="1">
          <a:off x="7886700" y="17999202"/>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4826</xdr:rowOff>
    </xdr:from>
    <xdr:to>
      <xdr:col>41</xdr:col>
      <xdr:colOff>101600</xdr:colOff>
      <xdr:row>108</xdr:row>
      <xdr:rowOff>106426</xdr:rowOff>
    </xdr:to>
    <xdr:sp macro="" textlink="">
      <xdr:nvSpPr>
        <xdr:cNvPr id="465" name="楕円 464">
          <a:extLst>
            <a:ext uri="{FF2B5EF4-FFF2-40B4-BE49-F238E27FC236}">
              <a16:creationId xmlns:a16="http://schemas.microsoft.com/office/drawing/2014/main" id="{E7BBCF07-8BCF-4416-9E9E-F318D6739A62}"/>
            </a:ext>
          </a:extLst>
        </xdr:cNvPr>
        <xdr:cNvSpPr/>
      </xdr:nvSpPr>
      <xdr:spPr>
        <a:xfrm>
          <a:off x="7029450" y="1794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54863</xdr:rowOff>
    </xdr:from>
    <xdr:to>
      <xdr:col>45</xdr:col>
      <xdr:colOff>177800</xdr:colOff>
      <xdr:row>108</xdr:row>
      <xdr:rowOff>55626</xdr:rowOff>
    </xdr:to>
    <xdr:cxnSp macro="">
      <xdr:nvCxnSpPr>
        <xdr:cNvPr id="466" name="直線コネクタ 465">
          <a:extLst>
            <a:ext uri="{FF2B5EF4-FFF2-40B4-BE49-F238E27FC236}">
              <a16:creationId xmlns:a16="http://schemas.microsoft.com/office/drawing/2014/main" id="{59738EDB-2288-42E3-A51D-C085CF72C889}"/>
            </a:ext>
          </a:extLst>
        </xdr:cNvPr>
        <xdr:cNvCxnSpPr/>
      </xdr:nvCxnSpPr>
      <xdr:spPr>
        <a:xfrm flipV="1">
          <a:off x="7080250" y="17999963"/>
          <a:ext cx="8064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4826</xdr:rowOff>
    </xdr:from>
    <xdr:to>
      <xdr:col>36</xdr:col>
      <xdr:colOff>165100</xdr:colOff>
      <xdr:row>108</xdr:row>
      <xdr:rowOff>106426</xdr:rowOff>
    </xdr:to>
    <xdr:sp macro="" textlink="">
      <xdr:nvSpPr>
        <xdr:cNvPr id="467" name="楕円 466">
          <a:extLst>
            <a:ext uri="{FF2B5EF4-FFF2-40B4-BE49-F238E27FC236}">
              <a16:creationId xmlns:a16="http://schemas.microsoft.com/office/drawing/2014/main" id="{96318064-3F16-4271-B282-A0214CDA76BB}"/>
            </a:ext>
          </a:extLst>
        </xdr:cNvPr>
        <xdr:cNvSpPr/>
      </xdr:nvSpPr>
      <xdr:spPr>
        <a:xfrm>
          <a:off x="6235700" y="1794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55626</xdr:rowOff>
    </xdr:from>
    <xdr:to>
      <xdr:col>41</xdr:col>
      <xdr:colOff>50800</xdr:colOff>
      <xdr:row>108</xdr:row>
      <xdr:rowOff>55626</xdr:rowOff>
    </xdr:to>
    <xdr:cxnSp macro="">
      <xdr:nvCxnSpPr>
        <xdr:cNvPr id="468" name="直線コネクタ 467">
          <a:extLst>
            <a:ext uri="{FF2B5EF4-FFF2-40B4-BE49-F238E27FC236}">
              <a16:creationId xmlns:a16="http://schemas.microsoft.com/office/drawing/2014/main" id="{F3D69E17-C100-4464-93ED-22F93C4C7AC5}"/>
            </a:ext>
          </a:extLst>
        </xdr:cNvPr>
        <xdr:cNvCxnSpPr/>
      </xdr:nvCxnSpPr>
      <xdr:spPr>
        <a:xfrm>
          <a:off x="6286500" y="1800072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69" name="n_1aveValue【市民会館】&#10;一人当たり面積">
          <a:extLst>
            <a:ext uri="{FF2B5EF4-FFF2-40B4-BE49-F238E27FC236}">
              <a16:creationId xmlns:a16="http://schemas.microsoft.com/office/drawing/2014/main" id="{27BB6DE3-1336-47A2-A031-29CAA6EA8752}"/>
            </a:ext>
          </a:extLst>
        </xdr:cNvPr>
        <xdr:cNvSpPr txBox="1"/>
      </xdr:nvSpPr>
      <xdr:spPr>
        <a:xfrm>
          <a:off x="8458277" y="176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70" name="n_2aveValue【市民会館】&#10;一人当たり面積">
          <a:extLst>
            <a:ext uri="{FF2B5EF4-FFF2-40B4-BE49-F238E27FC236}">
              <a16:creationId xmlns:a16="http://schemas.microsoft.com/office/drawing/2014/main" id="{0E11C0B8-F5CE-4405-B687-05FC3966A880}"/>
            </a:ext>
          </a:extLst>
        </xdr:cNvPr>
        <xdr:cNvSpPr txBox="1"/>
      </xdr:nvSpPr>
      <xdr:spPr>
        <a:xfrm>
          <a:off x="76772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71" name="n_3aveValue【市民会館】&#10;一人当たり面積">
          <a:extLst>
            <a:ext uri="{FF2B5EF4-FFF2-40B4-BE49-F238E27FC236}">
              <a16:creationId xmlns:a16="http://schemas.microsoft.com/office/drawing/2014/main" id="{92118696-E54F-4F9D-ADE4-6E7FBFDFC3BD}"/>
            </a:ext>
          </a:extLst>
        </xdr:cNvPr>
        <xdr:cNvSpPr txBox="1"/>
      </xdr:nvSpPr>
      <xdr:spPr>
        <a:xfrm>
          <a:off x="6864427" y="176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72" name="n_4aveValue【市民会館】&#10;一人当たり面積">
          <a:extLst>
            <a:ext uri="{FF2B5EF4-FFF2-40B4-BE49-F238E27FC236}">
              <a16:creationId xmlns:a16="http://schemas.microsoft.com/office/drawing/2014/main" id="{CF35834B-8E40-42D3-9362-36A5F0DF6283}"/>
            </a:ext>
          </a:extLst>
        </xdr:cNvPr>
        <xdr:cNvSpPr txBox="1"/>
      </xdr:nvSpPr>
      <xdr:spPr>
        <a:xfrm>
          <a:off x="607067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96029</xdr:rowOff>
    </xdr:from>
    <xdr:ext cx="469744" cy="259045"/>
    <xdr:sp macro="" textlink="">
      <xdr:nvSpPr>
        <xdr:cNvPr id="473" name="n_1mainValue【市民会館】&#10;一人当たり面積">
          <a:extLst>
            <a:ext uri="{FF2B5EF4-FFF2-40B4-BE49-F238E27FC236}">
              <a16:creationId xmlns:a16="http://schemas.microsoft.com/office/drawing/2014/main" id="{FACCD17A-AB52-4A1D-9899-5D39C6D8BD8B}"/>
            </a:ext>
          </a:extLst>
        </xdr:cNvPr>
        <xdr:cNvSpPr txBox="1"/>
      </xdr:nvSpPr>
      <xdr:spPr>
        <a:xfrm>
          <a:off x="8458277" y="1804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96790</xdr:rowOff>
    </xdr:from>
    <xdr:ext cx="469744" cy="259045"/>
    <xdr:sp macro="" textlink="">
      <xdr:nvSpPr>
        <xdr:cNvPr id="474" name="n_2mainValue【市民会館】&#10;一人当たり面積">
          <a:extLst>
            <a:ext uri="{FF2B5EF4-FFF2-40B4-BE49-F238E27FC236}">
              <a16:creationId xmlns:a16="http://schemas.microsoft.com/office/drawing/2014/main" id="{C9AD3D96-18DE-4DA9-828A-F86C61E87580}"/>
            </a:ext>
          </a:extLst>
        </xdr:cNvPr>
        <xdr:cNvSpPr txBox="1"/>
      </xdr:nvSpPr>
      <xdr:spPr>
        <a:xfrm>
          <a:off x="7677227" y="1804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97553</xdr:rowOff>
    </xdr:from>
    <xdr:ext cx="469744" cy="259045"/>
    <xdr:sp macro="" textlink="">
      <xdr:nvSpPr>
        <xdr:cNvPr id="475" name="n_3mainValue【市民会館】&#10;一人当たり面積">
          <a:extLst>
            <a:ext uri="{FF2B5EF4-FFF2-40B4-BE49-F238E27FC236}">
              <a16:creationId xmlns:a16="http://schemas.microsoft.com/office/drawing/2014/main" id="{1AD331E3-F2C5-4A95-BE2E-7392436933E0}"/>
            </a:ext>
          </a:extLst>
        </xdr:cNvPr>
        <xdr:cNvSpPr txBox="1"/>
      </xdr:nvSpPr>
      <xdr:spPr>
        <a:xfrm>
          <a:off x="6864427" y="1804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97553</xdr:rowOff>
    </xdr:from>
    <xdr:ext cx="469744" cy="259045"/>
    <xdr:sp macro="" textlink="">
      <xdr:nvSpPr>
        <xdr:cNvPr id="476" name="n_4mainValue【市民会館】&#10;一人当たり面積">
          <a:extLst>
            <a:ext uri="{FF2B5EF4-FFF2-40B4-BE49-F238E27FC236}">
              <a16:creationId xmlns:a16="http://schemas.microsoft.com/office/drawing/2014/main" id="{E33FA67A-53E1-4A72-A2FB-98D0634F00F0}"/>
            </a:ext>
          </a:extLst>
        </xdr:cNvPr>
        <xdr:cNvSpPr txBox="1"/>
      </xdr:nvSpPr>
      <xdr:spPr>
        <a:xfrm>
          <a:off x="6070677" y="1804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7" name="正方形/長方形 476">
          <a:extLst>
            <a:ext uri="{FF2B5EF4-FFF2-40B4-BE49-F238E27FC236}">
              <a16:creationId xmlns:a16="http://schemas.microsoft.com/office/drawing/2014/main" id="{7D7ED5D1-6E2A-4C16-B176-B3A8C3AB81E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8" name="正方形/長方形 477">
          <a:extLst>
            <a:ext uri="{FF2B5EF4-FFF2-40B4-BE49-F238E27FC236}">
              <a16:creationId xmlns:a16="http://schemas.microsoft.com/office/drawing/2014/main" id="{F81A75D3-9601-41FE-9945-52979BF3717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9" name="正方形/長方形 478">
          <a:extLst>
            <a:ext uri="{FF2B5EF4-FFF2-40B4-BE49-F238E27FC236}">
              <a16:creationId xmlns:a16="http://schemas.microsoft.com/office/drawing/2014/main" id="{6EAA8F36-7111-4236-BE44-995B9D12CBC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0" name="正方形/長方形 479">
          <a:extLst>
            <a:ext uri="{FF2B5EF4-FFF2-40B4-BE49-F238E27FC236}">
              <a16:creationId xmlns:a16="http://schemas.microsoft.com/office/drawing/2014/main" id="{AE17A129-5CB9-4E4C-8BD9-BF3757836238}"/>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1" name="正方形/長方形 480">
          <a:extLst>
            <a:ext uri="{FF2B5EF4-FFF2-40B4-BE49-F238E27FC236}">
              <a16:creationId xmlns:a16="http://schemas.microsoft.com/office/drawing/2014/main" id="{6DFFA259-E0BD-4C8F-B6FD-2FAF14862CA1}"/>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2" name="正方形/長方形 481">
          <a:extLst>
            <a:ext uri="{FF2B5EF4-FFF2-40B4-BE49-F238E27FC236}">
              <a16:creationId xmlns:a16="http://schemas.microsoft.com/office/drawing/2014/main" id="{B47A8277-779F-4831-ABBC-4D27A76EB8BF}"/>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3" name="正方形/長方形 482">
          <a:extLst>
            <a:ext uri="{FF2B5EF4-FFF2-40B4-BE49-F238E27FC236}">
              <a16:creationId xmlns:a16="http://schemas.microsoft.com/office/drawing/2014/main" id="{8FE38092-FBF0-4DBE-8738-FAB5DE346E1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4" name="正方形/長方形 483">
          <a:extLst>
            <a:ext uri="{FF2B5EF4-FFF2-40B4-BE49-F238E27FC236}">
              <a16:creationId xmlns:a16="http://schemas.microsoft.com/office/drawing/2014/main" id="{C22984BB-F063-40EB-8566-259505A0FF5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5" name="テキスト ボックス 484">
          <a:extLst>
            <a:ext uri="{FF2B5EF4-FFF2-40B4-BE49-F238E27FC236}">
              <a16:creationId xmlns:a16="http://schemas.microsoft.com/office/drawing/2014/main" id="{CB0834A4-74E9-471D-A110-952C70BDC48A}"/>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6" name="直線コネクタ 485">
          <a:extLst>
            <a:ext uri="{FF2B5EF4-FFF2-40B4-BE49-F238E27FC236}">
              <a16:creationId xmlns:a16="http://schemas.microsoft.com/office/drawing/2014/main" id="{929D1D9C-ACAA-4F90-9F55-03E7ACC90753}"/>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7" name="テキスト ボックス 486">
          <a:extLst>
            <a:ext uri="{FF2B5EF4-FFF2-40B4-BE49-F238E27FC236}">
              <a16:creationId xmlns:a16="http://schemas.microsoft.com/office/drawing/2014/main" id="{67C2FDC5-E50E-435D-A358-4A7B17AAE1D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8" name="直線コネクタ 487">
          <a:extLst>
            <a:ext uri="{FF2B5EF4-FFF2-40B4-BE49-F238E27FC236}">
              <a16:creationId xmlns:a16="http://schemas.microsoft.com/office/drawing/2014/main" id="{2BEE2756-F344-4266-A40C-E8EC32F11997}"/>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9" name="テキスト ボックス 488">
          <a:extLst>
            <a:ext uri="{FF2B5EF4-FFF2-40B4-BE49-F238E27FC236}">
              <a16:creationId xmlns:a16="http://schemas.microsoft.com/office/drawing/2014/main" id="{E75442DD-9908-4BC0-B739-57C34D076A8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0" name="直線コネクタ 489">
          <a:extLst>
            <a:ext uri="{FF2B5EF4-FFF2-40B4-BE49-F238E27FC236}">
              <a16:creationId xmlns:a16="http://schemas.microsoft.com/office/drawing/2014/main" id="{37927FCC-5EFC-4DB9-BCCA-4E36BE1FC35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1" name="テキスト ボックス 490">
          <a:extLst>
            <a:ext uri="{FF2B5EF4-FFF2-40B4-BE49-F238E27FC236}">
              <a16:creationId xmlns:a16="http://schemas.microsoft.com/office/drawing/2014/main" id="{2B810BA2-4B0E-4EE4-A5E2-3CA0DC1D992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2" name="直線コネクタ 491">
          <a:extLst>
            <a:ext uri="{FF2B5EF4-FFF2-40B4-BE49-F238E27FC236}">
              <a16:creationId xmlns:a16="http://schemas.microsoft.com/office/drawing/2014/main" id="{83388235-E9F2-4304-B73F-29E6D59962F6}"/>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3" name="テキスト ボックス 492">
          <a:extLst>
            <a:ext uri="{FF2B5EF4-FFF2-40B4-BE49-F238E27FC236}">
              <a16:creationId xmlns:a16="http://schemas.microsoft.com/office/drawing/2014/main" id="{339302FC-1622-4B94-A9F9-964E9235287B}"/>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4" name="直線コネクタ 493">
          <a:extLst>
            <a:ext uri="{FF2B5EF4-FFF2-40B4-BE49-F238E27FC236}">
              <a16:creationId xmlns:a16="http://schemas.microsoft.com/office/drawing/2014/main" id="{6CF8E43A-9459-47B5-8763-BA2373ED89A6}"/>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5" name="テキスト ボックス 494">
          <a:extLst>
            <a:ext uri="{FF2B5EF4-FFF2-40B4-BE49-F238E27FC236}">
              <a16:creationId xmlns:a16="http://schemas.microsoft.com/office/drawing/2014/main" id="{8BAB60D2-CF11-49CE-9D8D-77A82BCF77B9}"/>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6" name="直線コネクタ 495">
          <a:extLst>
            <a:ext uri="{FF2B5EF4-FFF2-40B4-BE49-F238E27FC236}">
              <a16:creationId xmlns:a16="http://schemas.microsoft.com/office/drawing/2014/main" id="{7FD19751-0974-4426-94B3-F6C6B673BE2D}"/>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7" name="テキスト ボックス 496">
          <a:extLst>
            <a:ext uri="{FF2B5EF4-FFF2-40B4-BE49-F238E27FC236}">
              <a16:creationId xmlns:a16="http://schemas.microsoft.com/office/drawing/2014/main" id="{1D63EEF4-5BE8-4D0B-850F-8A6A81058AB3}"/>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8" name="直線コネクタ 497">
          <a:extLst>
            <a:ext uri="{FF2B5EF4-FFF2-40B4-BE49-F238E27FC236}">
              <a16:creationId xmlns:a16="http://schemas.microsoft.com/office/drawing/2014/main" id="{97A8929A-C09A-491E-8BBE-89BC0F1151F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9" name="テキスト ボックス 498">
          <a:extLst>
            <a:ext uri="{FF2B5EF4-FFF2-40B4-BE49-F238E27FC236}">
              <a16:creationId xmlns:a16="http://schemas.microsoft.com/office/drawing/2014/main" id="{ABA68283-255E-4E6E-8023-D0E8C6294046}"/>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0" name="【一般廃棄物処理施設】&#10;有形固定資産減価償却率グラフ枠">
          <a:extLst>
            <a:ext uri="{FF2B5EF4-FFF2-40B4-BE49-F238E27FC236}">
              <a16:creationId xmlns:a16="http://schemas.microsoft.com/office/drawing/2014/main" id="{9ED0446B-FC1A-4919-B152-9AC6C8EFDFF1}"/>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01" name="直線コネクタ 500">
          <a:extLst>
            <a:ext uri="{FF2B5EF4-FFF2-40B4-BE49-F238E27FC236}">
              <a16:creationId xmlns:a16="http://schemas.microsoft.com/office/drawing/2014/main" id="{C0052BC1-4956-46F7-94D3-33BE085310E5}"/>
            </a:ext>
          </a:extLst>
        </xdr:cNvPr>
        <xdr:cNvCxnSpPr/>
      </xdr:nvCxnSpPr>
      <xdr:spPr>
        <a:xfrm flipV="1">
          <a:off x="14699614" y="54794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2" name="【一般廃棄物処理施設】&#10;有形固定資産減価償却率最小値テキスト">
          <a:extLst>
            <a:ext uri="{FF2B5EF4-FFF2-40B4-BE49-F238E27FC236}">
              <a16:creationId xmlns:a16="http://schemas.microsoft.com/office/drawing/2014/main" id="{2B287F70-175C-4211-B6BB-505D97117E4D}"/>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3" name="直線コネクタ 502">
          <a:extLst>
            <a:ext uri="{FF2B5EF4-FFF2-40B4-BE49-F238E27FC236}">
              <a16:creationId xmlns:a16="http://schemas.microsoft.com/office/drawing/2014/main" id="{1619D800-B023-46DD-AAA5-1D3AF70EE8C3}"/>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04" name="【一般廃棄物処理施設】&#10;有形固定資産減価償却率最大値テキスト">
          <a:extLst>
            <a:ext uri="{FF2B5EF4-FFF2-40B4-BE49-F238E27FC236}">
              <a16:creationId xmlns:a16="http://schemas.microsoft.com/office/drawing/2014/main" id="{AB625185-94EE-4E3F-8ABB-2C72996B41E7}"/>
            </a:ext>
          </a:extLst>
        </xdr:cNvPr>
        <xdr:cNvSpPr txBox="1"/>
      </xdr:nvSpPr>
      <xdr:spPr>
        <a:xfrm>
          <a:off x="14738350"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05" name="直線コネクタ 504">
          <a:extLst>
            <a:ext uri="{FF2B5EF4-FFF2-40B4-BE49-F238E27FC236}">
              <a16:creationId xmlns:a16="http://schemas.microsoft.com/office/drawing/2014/main" id="{B1AE5664-2CD1-4C0F-9491-2EAE508DE0CF}"/>
            </a:ext>
          </a:extLst>
        </xdr:cNvPr>
        <xdr:cNvCxnSpPr/>
      </xdr:nvCxnSpPr>
      <xdr:spPr>
        <a:xfrm>
          <a:off x="14611350" y="5479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06" name="【一般廃棄物処理施設】&#10;有形固定資産減価償却率平均値テキスト">
          <a:extLst>
            <a:ext uri="{FF2B5EF4-FFF2-40B4-BE49-F238E27FC236}">
              <a16:creationId xmlns:a16="http://schemas.microsoft.com/office/drawing/2014/main" id="{D1C2BC2A-4B80-468E-BB00-1C3FB2F83CBD}"/>
            </a:ext>
          </a:extLst>
        </xdr:cNvPr>
        <xdr:cNvSpPr txBox="1"/>
      </xdr:nvSpPr>
      <xdr:spPr>
        <a:xfrm>
          <a:off x="14738350" y="621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07" name="フローチャート: 判断 506">
          <a:extLst>
            <a:ext uri="{FF2B5EF4-FFF2-40B4-BE49-F238E27FC236}">
              <a16:creationId xmlns:a16="http://schemas.microsoft.com/office/drawing/2014/main" id="{98CEF3A6-BDB2-4E96-BB60-1E55D3129BAB}"/>
            </a:ext>
          </a:extLst>
        </xdr:cNvPr>
        <xdr:cNvSpPr/>
      </xdr:nvSpPr>
      <xdr:spPr>
        <a:xfrm>
          <a:off x="14649450" y="6360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08" name="フローチャート: 判断 507">
          <a:extLst>
            <a:ext uri="{FF2B5EF4-FFF2-40B4-BE49-F238E27FC236}">
              <a16:creationId xmlns:a16="http://schemas.microsoft.com/office/drawing/2014/main" id="{48ACA423-91FD-45B9-8072-F01E09EFF068}"/>
            </a:ext>
          </a:extLst>
        </xdr:cNvPr>
        <xdr:cNvSpPr/>
      </xdr:nvSpPr>
      <xdr:spPr>
        <a:xfrm>
          <a:off x="138874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09" name="フローチャート: 判断 508">
          <a:extLst>
            <a:ext uri="{FF2B5EF4-FFF2-40B4-BE49-F238E27FC236}">
              <a16:creationId xmlns:a16="http://schemas.microsoft.com/office/drawing/2014/main" id="{2D9532B7-9781-4455-91ED-DF23E9B17A91}"/>
            </a:ext>
          </a:extLst>
        </xdr:cNvPr>
        <xdr:cNvSpPr/>
      </xdr:nvSpPr>
      <xdr:spPr>
        <a:xfrm>
          <a:off x="1309370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10" name="フローチャート: 判断 509">
          <a:extLst>
            <a:ext uri="{FF2B5EF4-FFF2-40B4-BE49-F238E27FC236}">
              <a16:creationId xmlns:a16="http://schemas.microsoft.com/office/drawing/2014/main" id="{EC091C7E-46D4-47A2-8019-693B1E10FB72}"/>
            </a:ext>
          </a:extLst>
        </xdr:cNvPr>
        <xdr:cNvSpPr/>
      </xdr:nvSpPr>
      <xdr:spPr>
        <a:xfrm>
          <a:off x="122999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11" name="フローチャート: 判断 510">
          <a:extLst>
            <a:ext uri="{FF2B5EF4-FFF2-40B4-BE49-F238E27FC236}">
              <a16:creationId xmlns:a16="http://schemas.microsoft.com/office/drawing/2014/main" id="{36B7E095-8C13-41EE-B0D7-E358D0E3B612}"/>
            </a:ext>
          </a:extLst>
        </xdr:cNvPr>
        <xdr:cNvSpPr/>
      </xdr:nvSpPr>
      <xdr:spPr>
        <a:xfrm>
          <a:off x="1148715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C0DBFCA6-21C5-4FA8-9375-EE7BF9ED0462}"/>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7438611B-9D31-43B2-8C5E-4A308468138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39A80733-DA9A-435A-9D2A-A3628FF78BE2}"/>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F4AFA24F-A4AA-41CD-AD9B-C3856FD1D87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26C1C005-BF34-4949-AF9C-F461F95504E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90170</xdr:rowOff>
    </xdr:from>
    <xdr:to>
      <xdr:col>85</xdr:col>
      <xdr:colOff>177800</xdr:colOff>
      <xdr:row>41</xdr:row>
      <xdr:rowOff>20320</xdr:rowOff>
    </xdr:to>
    <xdr:sp macro="" textlink="">
      <xdr:nvSpPr>
        <xdr:cNvPr id="517" name="楕円 516">
          <a:extLst>
            <a:ext uri="{FF2B5EF4-FFF2-40B4-BE49-F238E27FC236}">
              <a16:creationId xmlns:a16="http://schemas.microsoft.com/office/drawing/2014/main" id="{5AFE9DFC-09C9-453E-9E26-37BA78423C6F}"/>
            </a:ext>
          </a:extLst>
        </xdr:cNvPr>
        <xdr:cNvSpPr/>
      </xdr:nvSpPr>
      <xdr:spPr>
        <a:xfrm>
          <a:off x="14649450" y="6700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68597</xdr:rowOff>
    </xdr:from>
    <xdr:ext cx="405111" cy="259045"/>
    <xdr:sp macro="" textlink="">
      <xdr:nvSpPr>
        <xdr:cNvPr id="518" name="【一般廃棄物処理施設】&#10;有形固定資産減価償却率該当値テキスト">
          <a:extLst>
            <a:ext uri="{FF2B5EF4-FFF2-40B4-BE49-F238E27FC236}">
              <a16:creationId xmlns:a16="http://schemas.microsoft.com/office/drawing/2014/main" id="{0E5E3DFF-8F3D-40BB-AF2B-2CB1C4471AA8}"/>
            </a:ext>
          </a:extLst>
        </xdr:cNvPr>
        <xdr:cNvSpPr txBox="1"/>
      </xdr:nvSpPr>
      <xdr:spPr>
        <a:xfrm>
          <a:off x="1473835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78740</xdr:rowOff>
    </xdr:from>
    <xdr:to>
      <xdr:col>81</xdr:col>
      <xdr:colOff>101600</xdr:colOff>
      <xdr:row>41</xdr:row>
      <xdr:rowOff>8890</xdr:rowOff>
    </xdr:to>
    <xdr:sp macro="" textlink="">
      <xdr:nvSpPr>
        <xdr:cNvPr id="519" name="楕円 518">
          <a:extLst>
            <a:ext uri="{FF2B5EF4-FFF2-40B4-BE49-F238E27FC236}">
              <a16:creationId xmlns:a16="http://schemas.microsoft.com/office/drawing/2014/main" id="{F7F5CAB6-30FF-4D9F-A541-718114B0395C}"/>
            </a:ext>
          </a:extLst>
        </xdr:cNvPr>
        <xdr:cNvSpPr/>
      </xdr:nvSpPr>
      <xdr:spPr>
        <a:xfrm>
          <a:off x="13887450" y="6689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129540</xdr:rowOff>
    </xdr:from>
    <xdr:to>
      <xdr:col>85</xdr:col>
      <xdr:colOff>127000</xdr:colOff>
      <xdr:row>40</xdr:row>
      <xdr:rowOff>140970</xdr:rowOff>
    </xdr:to>
    <xdr:cxnSp macro="">
      <xdr:nvCxnSpPr>
        <xdr:cNvPr id="520" name="直線コネクタ 519">
          <a:extLst>
            <a:ext uri="{FF2B5EF4-FFF2-40B4-BE49-F238E27FC236}">
              <a16:creationId xmlns:a16="http://schemas.microsoft.com/office/drawing/2014/main" id="{8FD14424-05F2-4CE7-A5CD-105205723A3E}"/>
            </a:ext>
          </a:extLst>
        </xdr:cNvPr>
        <xdr:cNvCxnSpPr/>
      </xdr:nvCxnSpPr>
      <xdr:spPr>
        <a:xfrm>
          <a:off x="13938250" y="6739890"/>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61595</xdr:rowOff>
    </xdr:from>
    <xdr:to>
      <xdr:col>76</xdr:col>
      <xdr:colOff>165100</xdr:colOff>
      <xdr:row>40</xdr:row>
      <xdr:rowOff>163195</xdr:rowOff>
    </xdr:to>
    <xdr:sp macro="" textlink="">
      <xdr:nvSpPr>
        <xdr:cNvPr id="521" name="楕円 520">
          <a:extLst>
            <a:ext uri="{FF2B5EF4-FFF2-40B4-BE49-F238E27FC236}">
              <a16:creationId xmlns:a16="http://schemas.microsoft.com/office/drawing/2014/main" id="{31D80BE3-17A9-480C-A021-9C5DCF33765C}"/>
            </a:ext>
          </a:extLst>
        </xdr:cNvPr>
        <xdr:cNvSpPr/>
      </xdr:nvSpPr>
      <xdr:spPr>
        <a:xfrm>
          <a:off x="13093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112395</xdr:rowOff>
    </xdr:from>
    <xdr:to>
      <xdr:col>81</xdr:col>
      <xdr:colOff>50800</xdr:colOff>
      <xdr:row>40</xdr:row>
      <xdr:rowOff>129540</xdr:rowOff>
    </xdr:to>
    <xdr:cxnSp macro="">
      <xdr:nvCxnSpPr>
        <xdr:cNvPr id="522" name="直線コネクタ 521">
          <a:extLst>
            <a:ext uri="{FF2B5EF4-FFF2-40B4-BE49-F238E27FC236}">
              <a16:creationId xmlns:a16="http://schemas.microsoft.com/office/drawing/2014/main" id="{6A666F6F-2F26-4A99-86F7-B3EE976C1577}"/>
            </a:ext>
          </a:extLst>
        </xdr:cNvPr>
        <xdr:cNvCxnSpPr/>
      </xdr:nvCxnSpPr>
      <xdr:spPr>
        <a:xfrm>
          <a:off x="13144500" y="6722745"/>
          <a:ext cx="7937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42545</xdr:rowOff>
    </xdr:from>
    <xdr:to>
      <xdr:col>72</xdr:col>
      <xdr:colOff>38100</xdr:colOff>
      <xdr:row>40</xdr:row>
      <xdr:rowOff>144145</xdr:rowOff>
    </xdr:to>
    <xdr:sp macro="" textlink="">
      <xdr:nvSpPr>
        <xdr:cNvPr id="523" name="楕円 522">
          <a:extLst>
            <a:ext uri="{FF2B5EF4-FFF2-40B4-BE49-F238E27FC236}">
              <a16:creationId xmlns:a16="http://schemas.microsoft.com/office/drawing/2014/main" id="{16E20A49-BC01-47D6-AB10-2B96CF5A4BFF}"/>
            </a:ext>
          </a:extLst>
        </xdr:cNvPr>
        <xdr:cNvSpPr/>
      </xdr:nvSpPr>
      <xdr:spPr>
        <a:xfrm>
          <a:off x="12299950" y="6652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93345</xdr:rowOff>
    </xdr:from>
    <xdr:to>
      <xdr:col>76</xdr:col>
      <xdr:colOff>114300</xdr:colOff>
      <xdr:row>40</xdr:row>
      <xdr:rowOff>112395</xdr:rowOff>
    </xdr:to>
    <xdr:cxnSp macro="">
      <xdr:nvCxnSpPr>
        <xdr:cNvPr id="524" name="直線コネクタ 523">
          <a:extLst>
            <a:ext uri="{FF2B5EF4-FFF2-40B4-BE49-F238E27FC236}">
              <a16:creationId xmlns:a16="http://schemas.microsoft.com/office/drawing/2014/main" id="{4FB3AC0C-1F9B-4061-B0B5-0BA3D6E39D1D}"/>
            </a:ext>
          </a:extLst>
        </xdr:cNvPr>
        <xdr:cNvCxnSpPr/>
      </xdr:nvCxnSpPr>
      <xdr:spPr>
        <a:xfrm>
          <a:off x="12344400" y="67036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21590</xdr:rowOff>
    </xdr:from>
    <xdr:to>
      <xdr:col>67</xdr:col>
      <xdr:colOff>101600</xdr:colOff>
      <xdr:row>40</xdr:row>
      <xdr:rowOff>123190</xdr:rowOff>
    </xdr:to>
    <xdr:sp macro="" textlink="">
      <xdr:nvSpPr>
        <xdr:cNvPr id="525" name="楕円 524">
          <a:extLst>
            <a:ext uri="{FF2B5EF4-FFF2-40B4-BE49-F238E27FC236}">
              <a16:creationId xmlns:a16="http://schemas.microsoft.com/office/drawing/2014/main" id="{62BABE7F-0829-48DE-9D0E-D0E2A446506B}"/>
            </a:ext>
          </a:extLst>
        </xdr:cNvPr>
        <xdr:cNvSpPr/>
      </xdr:nvSpPr>
      <xdr:spPr>
        <a:xfrm>
          <a:off x="1148715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72390</xdr:rowOff>
    </xdr:from>
    <xdr:to>
      <xdr:col>71</xdr:col>
      <xdr:colOff>177800</xdr:colOff>
      <xdr:row>40</xdr:row>
      <xdr:rowOff>93345</xdr:rowOff>
    </xdr:to>
    <xdr:cxnSp macro="">
      <xdr:nvCxnSpPr>
        <xdr:cNvPr id="526" name="直線コネクタ 525">
          <a:extLst>
            <a:ext uri="{FF2B5EF4-FFF2-40B4-BE49-F238E27FC236}">
              <a16:creationId xmlns:a16="http://schemas.microsoft.com/office/drawing/2014/main" id="{B8C3B893-0BF3-438B-B89A-FB03BB7A817F}"/>
            </a:ext>
          </a:extLst>
        </xdr:cNvPr>
        <xdr:cNvCxnSpPr/>
      </xdr:nvCxnSpPr>
      <xdr:spPr>
        <a:xfrm>
          <a:off x="11537950" y="6682740"/>
          <a:ext cx="8064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27" name="n_1aveValue【一般廃棄物処理施設】&#10;有形固定資産減価償却率">
          <a:extLst>
            <a:ext uri="{FF2B5EF4-FFF2-40B4-BE49-F238E27FC236}">
              <a16:creationId xmlns:a16="http://schemas.microsoft.com/office/drawing/2014/main" id="{8F027C60-2688-4ECC-9D5B-EE07C234D89D}"/>
            </a:ext>
          </a:extLst>
        </xdr:cNvPr>
        <xdr:cNvSpPr txBox="1"/>
      </xdr:nvSpPr>
      <xdr:spPr>
        <a:xfrm>
          <a:off x="13742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28" name="n_2aveValue【一般廃棄物処理施設】&#10;有形固定資産減価償却率">
          <a:extLst>
            <a:ext uri="{FF2B5EF4-FFF2-40B4-BE49-F238E27FC236}">
              <a16:creationId xmlns:a16="http://schemas.microsoft.com/office/drawing/2014/main" id="{D208BBC8-F76E-455C-87D6-2FA5248DA6CD}"/>
            </a:ext>
          </a:extLst>
        </xdr:cNvPr>
        <xdr:cNvSpPr txBox="1"/>
      </xdr:nvSpPr>
      <xdr:spPr>
        <a:xfrm>
          <a:off x="12960994" y="609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29" name="n_3aveValue【一般廃棄物処理施設】&#10;有形固定資産減価償却率">
          <a:extLst>
            <a:ext uri="{FF2B5EF4-FFF2-40B4-BE49-F238E27FC236}">
              <a16:creationId xmlns:a16="http://schemas.microsoft.com/office/drawing/2014/main" id="{0000B59D-6FA7-413A-AF96-8C4751780A6F}"/>
            </a:ext>
          </a:extLst>
        </xdr:cNvPr>
        <xdr:cNvSpPr txBox="1"/>
      </xdr:nvSpPr>
      <xdr:spPr>
        <a:xfrm>
          <a:off x="121672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530" name="n_4aveValue【一般廃棄物処理施設】&#10;有形固定資産減価償却率">
          <a:extLst>
            <a:ext uri="{FF2B5EF4-FFF2-40B4-BE49-F238E27FC236}">
              <a16:creationId xmlns:a16="http://schemas.microsoft.com/office/drawing/2014/main" id="{F2787BF9-EFD4-4D3F-BB78-CE14950F4499}"/>
            </a:ext>
          </a:extLst>
        </xdr:cNvPr>
        <xdr:cNvSpPr txBox="1"/>
      </xdr:nvSpPr>
      <xdr:spPr>
        <a:xfrm>
          <a:off x="1135444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17</xdr:rowOff>
    </xdr:from>
    <xdr:ext cx="405111" cy="259045"/>
    <xdr:sp macro="" textlink="">
      <xdr:nvSpPr>
        <xdr:cNvPr id="531" name="n_1mainValue【一般廃棄物処理施設】&#10;有形固定資産減価償却率">
          <a:extLst>
            <a:ext uri="{FF2B5EF4-FFF2-40B4-BE49-F238E27FC236}">
              <a16:creationId xmlns:a16="http://schemas.microsoft.com/office/drawing/2014/main" id="{51BCA99A-3FA5-41D4-8645-19E65ED68426}"/>
            </a:ext>
          </a:extLst>
        </xdr:cNvPr>
        <xdr:cNvSpPr txBox="1"/>
      </xdr:nvSpPr>
      <xdr:spPr>
        <a:xfrm>
          <a:off x="13742044"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154322</xdr:rowOff>
    </xdr:from>
    <xdr:ext cx="405111" cy="259045"/>
    <xdr:sp macro="" textlink="">
      <xdr:nvSpPr>
        <xdr:cNvPr id="532" name="n_2mainValue【一般廃棄物処理施設】&#10;有形固定資産減価償却率">
          <a:extLst>
            <a:ext uri="{FF2B5EF4-FFF2-40B4-BE49-F238E27FC236}">
              <a16:creationId xmlns:a16="http://schemas.microsoft.com/office/drawing/2014/main" id="{B8FB1997-5BF9-4723-954A-E439898D1010}"/>
            </a:ext>
          </a:extLst>
        </xdr:cNvPr>
        <xdr:cNvSpPr txBox="1"/>
      </xdr:nvSpPr>
      <xdr:spPr>
        <a:xfrm>
          <a:off x="1296099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135272</xdr:rowOff>
    </xdr:from>
    <xdr:ext cx="405111" cy="259045"/>
    <xdr:sp macro="" textlink="">
      <xdr:nvSpPr>
        <xdr:cNvPr id="533" name="n_3mainValue【一般廃棄物処理施設】&#10;有形固定資産減価償却率">
          <a:extLst>
            <a:ext uri="{FF2B5EF4-FFF2-40B4-BE49-F238E27FC236}">
              <a16:creationId xmlns:a16="http://schemas.microsoft.com/office/drawing/2014/main" id="{C65A1618-1B1E-46A8-A28D-794D64B9E6BD}"/>
            </a:ext>
          </a:extLst>
        </xdr:cNvPr>
        <xdr:cNvSpPr txBox="1"/>
      </xdr:nvSpPr>
      <xdr:spPr>
        <a:xfrm>
          <a:off x="121672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114317</xdr:rowOff>
    </xdr:from>
    <xdr:ext cx="405111" cy="259045"/>
    <xdr:sp macro="" textlink="">
      <xdr:nvSpPr>
        <xdr:cNvPr id="534" name="n_4mainValue【一般廃棄物処理施設】&#10;有形固定資産減価償却率">
          <a:extLst>
            <a:ext uri="{FF2B5EF4-FFF2-40B4-BE49-F238E27FC236}">
              <a16:creationId xmlns:a16="http://schemas.microsoft.com/office/drawing/2014/main" id="{65C4BEBD-F959-466D-B17D-06A14738692D}"/>
            </a:ext>
          </a:extLst>
        </xdr:cNvPr>
        <xdr:cNvSpPr txBox="1"/>
      </xdr:nvSpPr>
      <xdr:spPr>
        <a:xfrm>
          <a:off x="113544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5" name="正方形/長方形 534">
          <a:extLst>
            <a:ext uri="{FF2B5EF4-FFF2-40B4-BE49-F238E27FC236}">
              <a16:creationId xmlns:a16="http://schemas.microsoft.com/office/drawing/2014/main" id="{D23C560C-9198-4414-885D-770EBB500F0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6" name="正方形/長方形 535">
          <a:extLst>
            <a:ext uri="{FF2B5EF4-FFF2-40B4-BE49-F238E27FC236}">
              <a16:creationId xmlns:a16="http://schemas.microsoft.com/office/drawing/2014/main" id="{AEA207B6-FD01-4320-A447-6E4AE3483B2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7" name="正方形/長方形 536">
          <a:extLst>
            <a:ext uri="{FF2B5EF4-FFF2-40B4-BE49-F238E27FC236}">
              <a16:creationId xmlns:a16="http://schemas.microsoft.com/office/drawing/2014/main" id="{14EF0420-2290-431E-AD14-05D22C8AB31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8" name="正方形/長方形 537">
          <a:extLst>
            <a:ext uri="{FF2B5EF4-FFF2-40B4-BE49-F238E27FC236}">
              <a16:creationId xmlns:a16="http://schemas.microsoft.com/office/drawing/2014/main" id="{F02ACD4E-DAA8-4CFF-AE3F-951B3115216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9" name="正方形/長方形 538">
          <a:extLst>
            <a:ext uri="{FF2B5EF4-FFF2-40B4-BE49-F238E27FC236}">
              <a16:creationId xmlns:a16="http://schemas.microsoft.com/office/drawing/2014/main" id="{B34D2E8D-AE3E-40F7-9F0D-00955F364A9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0" name="正方形/長方形 539">
          <a:extLst>
            <a:ext uri="{FF2B5EF4-FFF2-40B4-BE49-F238E27FC236}">
              <a16:creationId xmlns:a16="http://schemas.microsoft.com/office/drawing/2014/main" id="{63823B23-AB15-4735-A205-D7D8D5408CF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1" name="正方形/長方形 540">
          <a:extLst>
            <a:ext uri="{FF2B5EF4-FFF2-40B4-BE49-F238E27FC236}">
              <a16:creationId xmlns:a16="http://schemas.microsoft.com/office/drawing/2014/main" id="{24E22F4C-6051-4A2C-8815-016D108FF03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2" name="正方形/長方形 541">
          <a:extLst>
            <a:ext uri="{FF2B5EF4-FFF2-40B4-BE49-F238E27FC236}">
              <a16:creationId xmlns:a16="http://schemas.microsoft.com/office/drawing/2014/main" id="{3435C48F-F99D-47CA-A8B5-BFE89CED4AF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3" name="テキスト ボックス 542">
          <a:extLst>
            <a:ext uri="{FF2B5EF4-FFF2-40B4-BE49-F238E27FC236}">
              <a16:creationId xmlns:a16="http://schemas.microsoft.com/office/drawing/2014/main" id="{75755879-7271-4B75-8079-8FDBE770B65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4" name="直線コネクタ 543">
          <a:extLst>
            <a:ext uri="{FF2B5EF4-FFF2-40B4-BE49-F238E27FC236}">
              <a16:creationId xmlns:a16="http://schemas.microsoft.com/office/drawing/2014/main" id="{80AA7500-D4FD-4C18-8DA0-7CFDF585352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5" name="直線コネクタ 544">
          <a:extLst>
            <a:ext uri="{FF2B5EF4-FFF2-40B4-BE49-F238E27FC236}">
              <a16:creationId xmlns:a16="http://schemas.microsoft.com/office/drawing/2014/main" id="{65D4C3A8-2D19-4AD9-B706-19B7B320E543}"/>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6" name="テキスト ボックス 545">
          <a:extLst>
            <a:ext uri="{FF2B5EF4-FFF2-40B4-BE49-F238E27FC236}">
              <a16:creationId xmlns:a16="http://schemas.microsoft.com/office/drawing/2014/main" id="{B495FB08-C555-4519-BA06-FFB096351D72}"/>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7" name="直線コネクタ 546">
          <a:extLst>
            <a:ext uri="{FF2B5EF4-FFF2-40B4-BE49-F238E27FC236}">
              <a16:creationId xmlns:a16="http://schemas.microsoft.com/office/drawing/2014/main" id="{2F665C90-913D-44D0-8D03-3E544EE062AB}"/>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8" name="テキスト ボックス 547">
          <a:extLst>
            <a:ext uri="{FF2B5EF4-FFF2-40B4-BE49-F238E27FC236}">
              <a16:creationId xmlns:a16="http://schemas.microsoft.com/office/drawing/2014/main" id="{6DB2A9A9-F3E4-443D-AF3B-B90257A09FB9}"/>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9" name="直線コネクタ 548">
          <a:extLst>
            <a:ext uri="{FF2B5EF4-FFF2-40B4-BE49-F238E27FC236}">
              <a16:creationId xmlns:a16="http://schemas.microsoft.com/office/drawing/2014/main" id="{E0FAD88A-9E26-495A-990B-818ADB6E58B0}"/>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0" name="テキスト ボックス 549">
          <a:extLst>
            <a:ext uri="{FF2B5EF4-FFF2-40B4-BE49-F238E27FC236}">
              <a16:creationId xmlns:a16="http://schemas.microsoft.com/office/drawing/2014/main" id="{3ADB2932-D2CA-40D7-944E-320365708653}"/>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1" name="直線コネクタ 550">
          <a:extLst>
            <a:ext uri="{FF2B5EF4-FFF2-40B4-BE49-F238E27FC236}">
              <a16:creationId xmlns:a16="http://schemas.microsoft.com/office/drawing/2014/main" id="{420A9B4C-D29A-4D57-B248-A30AE336781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2" name="テキスト ボックス 551">
          <a:extLst>
            <a:ext uri="{FF2B5EF4-FFF2-40B4-BE49-F238E27FC236}">
              <a16:creationId xmlns:a16="http://schemas.microsoft.com/office/drawing/2014/main" id="{C2AFBF01-2106-4039-854D-DBE6765452C6}"/>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3" name="直線コネクタ 552">
          <a:extLst>
            <a:ext uri="{FF2B5EF4-FFF2-40B4-BE49-F238E27FC236}">
              <a16:creationId xmlns:a16="http://schemas.microsoft.com/office/drawing/2014/main" id="{F4D72800-2983-4DC3-9F5C-52C11E239A5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4" name="テキスト ボックス 553">
          <a:extLst>
            <a:ext uri="{FF2B5EF4-FFF2-40B4-BE49-F238E27FC236}">
              <a16:creationId xmlns:a16="http://schemas.microsoft.com/office/drawing/2014/main" id="{8F573D75-9F31-468F-BDAD-551E37CFDD9E}"/>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5" name="【一般廃棄物処理施設】&#10;一人当たり有形固定資産（償却資産）額グラフ枠">
          <a:extLst>
            <a:ext uri="{FF2B5EF4-FFF2-40B4-BE49-F238E27FC236}">
              <a16:creationId xmlns:a16="http://schemas.microsoft.com/office/drawing/2014/main" id="{C72BAC96-4066-42E0-9DAE-2C0D9AAE5A43}"/>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56" name="直線コネクタ 555">
          <a:extLst>
            <a:ext uri="{FF2B5EF4-FFF2-40B4-BE49-F238E27FC236}">
              <a16:creationId xmlns:a16="http://schemas.microsoft.com/office/drawing/2014/main" id="{7B68D53C-0C5F-4DDB-ACD9-18B7CC477C9F}"/>
            </a:ext>
          </a:extLst>
        </xdr:cNvPr>
        <xdr:cNvCxnSpPr/>
      </xdr:nvCxnSpPr>
      <xdr:spPr>
        <a:xfrm flipV="1">
          <a:off x="19951064" y="5772298"/>
          <a:ext cx="0" cy="11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57" name="【一般廃棄物処理施設】&#10;一人当たり有形固定資産（償却資産）額最小値テキスト">
          <a:extLst>
            <a:ext uri="{FF2B5EF4-FFF2-40B4-BE49-F238E27FC236}">
              <a16:creationId xmlns:a16="http://schemas.microsoft.com/office/drawing/2014/main" id="{F864C512-3B0D-4E95-9491-E92F7CED4B33}"/>
            </a:ext>
          </a:extLst>
        </xdr:cNvPr>
        <xdr:cNvSpPr txBox="1"/>
      </xdr:nvSpPr>
      <xdr:spPr>
        <a:xfrm>
          <a:off x="19989800" y="690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58" name="直線コネクタ 557">
          <a:extLst>
            <a:ext uri="{FF2B5EF4-FFF2-40B4-BE49-F238E27FC236}">
              <a16:creationId xmlns:a16="http://schemas.microsoft.com/office/drawing/2014/main" id="{C000941C-DCC0-4F07-8548-960C75E068BB}"/>
            </a:ext>
          </a:extLst>
        </xdr:cNvPr>
        <xdr:cNvCxnSpPr/>
      </xdr:nvCxnSpPr>
      <xdr:spPr>
        <a:xfrm>
          <a:off x="19881850" y="6900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59" name="【一般廃棄物処理施設】&#10;一人当たり有形固定資産（償却資産）額最大値テキスト">
          <a:extLst>
            <a:ext uri="{FF2B5EF4-FFF2-40B4-BE49-F238E27FC236}">
              <a16:creationId xmlns:a16="http://schemas.microsoft.com/office/drawing/2014/main" id="{4C273E2F-07DF-4B22-8DB2-AA7AF06D453F}"/>
            </a:ext>
          </a:extLst>
        </xdr:cNvPr>
        <xdr:cNvSpPr txBox="1"/>
      </xdr:nvSpPr>
      <xdr:spPr>
        <a:xfrm>
          <a:off x="19989800" y="55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60" name="直線コネクタ 559">
          <a:extLst>
            <a:ext uri="{FF2B5EF4-FFF2-40B4-BE49-F238E27FC236}">
              <a16:creationId xmlns:a16="http://schemas.microsoft.com/office/drawing/2014/main" id="{417806AD-7DCF-475E-98EA-516379B16FC5}"/>
            </a:ext>
          </a:extLst>
        </xdr:cNvPr>
        <xdr:cNvCxnSpPr/>
      </xdr:nvCxnSpPr>
      <xdr:spPr>
        <a:xfrm>
          <a:off x="19881850" y="5772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61" name="【一般廃棄物処理施設】&#10;一人当たり有形固定資産（償却資産）額平均値テキスト">
          <a:extLst>
            <a:ext uri="{FF2B5EF4-FFF2-40B4-BE49-F238E27FC236}">
              <a16:creationId xmlns:a16="http://schemas.microsoft.com/office/drawing/2014/main" id="{FBD6CAB8-F0E2-4B4E-849D-F67C17D8DE7B}"/>
            </a:ext>
          </a:extLst>
        </xdr:cNvPr>
        <xdr:cNvSpPr txBox="1"/>
      </xdr:nvSpPr>
      <xdr:spPr>
        <a:xfrm>
          <a:off x="19989800" y="64483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62" name="フローチャート: 判断 561">
          <a:extLst>
            <a:ext uri="{FF2B5EF4-FFF2-40B4-BE49-F238E27FC236}">
              <a16:creationId xmlns:a16="http://schemas.microsoft.com/office/drawing/2014/main" id="{EBC28D5C-7931-46A3-9E71-2CF15CF1F4E4}"/>
            </a:ext>
          </a:extLst>
        </xdr:cNvPr>
        <xdr:cNvSpPr/>
      </xdr:nvSpPr>
      <xdr:spPr>
        <a:xfrm>
          <a:off x="19900900" y="6590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63" name="フローチャート: 判断 562">
          <a:extLst>
            <a:ext uri="{FF2B5EF4-FFF2-40B4-BE49-F238E27FC236}">
              <a16:creationId xmlns:a16="http://schemas.microsoft.com/office/drawing/2014/main" id="{C68D0CA6-F597-4FDE-AE83-5845DD583912}"/>
            </a:ext>
          </a:extLst>
        </xdr:cNvPr>
        <xdr:cNvSpPr/>
      </xdr:nvSpPr>
      <xdr:spPr>
        <a:xfrm>
          <a:off x="19157950" y="6594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64" name="フローチャート: 判断 563">
          <a:extLst>
            <a:ext uri="{FF2B5EF4-FFF2-40B4-BE49-F238E27FC236}">
              <a16:creationId xmlns:a16="http://schemas.microsoft.com/office/drawing/2014/main" id="{CE23DAEC-3494-45C6-A490-0E05B652A0CB}"/>
            </a:ext>
          </a:extLst>
        </xdr:cNvPr>
        <xdr:cNvSpPr/>
      </xdr:nvSpPr>
      <xdr:spPr>
        <a:xfrm>
          <a:off x="18345150" y="66033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65" name="フローチャート: 判断 564">
          <a:extLst>
            <a:ext uri="{FF2B5EF4-FFF2-40B4-BE49-F238E27FC236}">
              <a16:creationId xmlns:a16="http://schemas.microsoft.com/office/drawing/2014/main" id="{44EFE054-B4E7-4CEE-9647-F08DB6AA3F38}"/>
            </a:ext>
          </a:extLst>
        </xdr:cNvPr>
        <xdr:cNvSpPr/>
      </xdr:nvSpPr>
      <xdr:spPr>
        <a:xfrm>
          <a:off x="17551400" y="660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66" name="フローチャート: 判断 565">
          <a:extLst>
            <a:ext uri="{FF2B5EF4-FFF2-40B4-BE49-F238E27FC236}">
              <a16:creationId xmlns:a16="http://schemas.microsoft.com/office/drawing/2014/main" id="{0D9058DD-B9F2-43BF-9FB6-63A2FAE3C27C}"/>
            </a:ext>
          </a:extLst>
        </xdr:cNvPr>
        <xdr:cNvSpPr/>
      </xdr:nvSpPr>
      <xdr:spPr>
        <a:xfrm>
          <a:off x="16757650" y="65915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55C69F2E-FA90-41CA-A966-3444BFD8BFA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69C68E6C-F43A-4A84-8A96-E817FB444B99}"/>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470B5600-4D55-4274-B9D1-900FDA535786}"/>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AFC74F7B-4E14-4ED9-863B-1CFBCF4C208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C2C0CF53-0352-468E-BBFA-17058CCE636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85913</xdr:rowOff>
    </xdr:from>
    <xdr:to>
      <xdr:col>116</xdr:col>
      <xdr:colOff>114300</xdr:colOff>
      <xdr:row>41</xdr:row>
      <xdr:rowOff>16063</xdr:rowOff>
    </xdr:to>
    <xdr:sp macro="" textlink="">
      <xdr:nvSpPr>
        <xdr:cNvPr id="572" name="楕円 571">
          <a:extLst>
            <a:ext uri="{FF2B5EF4-FFF2-40B4-BE49-F238E27FC236}">
              <a16:creationId xmlns:a16="http://schemas.microsoft.com/office/drawing/2014/main" id="{B91287AA-68C9-452F-B7EB-7D884204992F}"/>
            </a:ext>
          </a:extLst>
        </xdr:cNvPr>
        <xdr:cNvSpPr/>
      </xdr:nvSpPr>
      <xdr:spPr>
        <a:xfrm>
          <a:off x="19900900" y="66962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64340</xdr:rowOff>
    </xdr:from>
    <xdr:ext cx="534377" cy="259045"/>
    <xdr:sp macro="" textlink="">
      <xdr:nvSpPr>
        <xdr:cNvPr id="573" name="【一般廃棄物処理施設】&#10;一人当たり有形固定資産（償却資産）額該当値テキスト">
          <a:extLst>
            <a:ext uri="{FF2B5EF4-FFF2-40B4-BE49-F238E27FC236}">
              <a16:creationId xmlns:a16="http://schemas.microsoft.com/office/drawing/2014/main" id="{02265374-2128-4687-9DCA-E2BA936C9E8D}"/>
            </a:ext>
          </a:extLst>
        </xdr:cNvPr>
        <xdr:cNvSpPr txBox="1"/>
      </xdr:nvSpPr>
      <xdr:spPr>
        <a:xfrm>
          <a:off x="19989800" y="667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87239</xdr:rowOff>
    </xdr:from>
    <xdr:to>
      <xdr:col>112</xdr:col>
      <xdr:colOff>38100</xdr:colOff>
      <xdr:row>41</xdr:row>
      <xdr:rowOff>17389</xdr:rowOff>
    </xdr:to>
    <xdr:sp macro="" textlink="">
      <xdr:nvSpPr>
        <xdr:cNvPr id="574" name="楕円 573">
          <a:extLst>
            <a:ext uri="{FF2B5EF4-FFF2-40B4-BE49-F238E27FC236}">
              <a16:creationId xmlns:a16="http://schemas.microsoft.com/office/drawing/2014/main" id="{B9D18F7A-90FB-41B2-BA3F-05FB3BB208E2}"/>
            </a:ext>
          </a:extLst>
        </xdr:cNvPr>
        <xdr:cNvSpPr/>
      </xdr:nvSpPr>
      <xdr:spPr>
        <a:xfrm>
          <a:off x="19157950" y="66975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136713</xdr:rowOff>
    </xdr:from>
    <xdr:to>
      <xdr:col>116</xdr:col>
      <xdr:colOff>63500</xdr:colOff>
      <xdr:row>40</xdr:row>
      <xdr:rowOff>138039</xdr:rowOff>
    </xdr:to>
    <xdr:cxnSp macro="">
      <xdr:nvCxnSpPr>
        <xdr:cNvPr id="575" name="直線コネクタ 574">
          <a:extLst>
            <a:ext uri="{FF2B5EF4-FFF2-40B4-BE49-F238E27FC236}">
              <a16:creationId xmlns:a16="http://schemas.microsoft.com/office/drawing/2014/main" id="{7BD5E703-DB8D-4776-9D06-58892E751B55}"/>
            </a:ext>
          </a:extLst>
        </xdr:cNvPr>
        <xdr:cNvCxnSpPr/>
      </xdr:nvCxnSpPr>
      <xdr:spPr>
        <a:xfrm flipV="1">
          <a:off x="19202400" y="6747063"/>
          <a:ext cx="7493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93369</xdr:rowOff>
    </xdr:from>
    <xdr:to>
      <xdr:col>107</xdr:col>
      <xdr:colOff>101600</xdr:colOff>
      <xdr:row>41</xdr:row>
      <xdr:rowOff>23519</xdr:rowOff>
    </xdr:to>
    <xdr:sp macro="" textlink="">
      <xdr:nvSpPr>
        <xdr:cNvPr id="576" name="楕円 575">
          <a:extLst>
            <a:ext uri="{FF2B5EF4-FFF2-40B4-BE49-F238E27FC236}">
              <a16:creationId xmlns:a16="http://schemas.microsoft.com/office/drawing/2014/main" id="{7F831122-E188-4E15-9A99-32CCE11D127E}"/>
            </a:ext>
          </a:extLst>
        </xdr:cNvPr>
        <xdr:cNvSpPr/>
      </xdr:nvSpPr>
      <xdr:spPr>
        <a:xfrm>
          <a:off x="18345150" y="67037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138039</xdr:rowOff>
    </xdr:from>
    <xdr:to>
      <xdr:col>111</xdr:col>
      <xdr:colOff>177800</xdr:colOff>
      <xdr:row>40</xdr:row>
      <xdr:rowOff>144169</xdr:rowOff>
    </xdr:to>
    <xdr:cxnSp macro="">
      <xdr:nvCxnSpPr>
        <xdr:cNvPr id="577" name="直線コネクタ 576">
          <a:extLst>
            <a:ext uri="{FF2B5EF4-FFF2-40B4-BE49-F238E27FC236}">
              <a16:creationId xmlns:a16="http://schemas.microsoft.com/office/drawing/2014/main" id="{2C2D9523-455C-4038-8F1F-6CD17DEC3AA7}"/>
            </a:ext>
          </a:extLst>
        </xdr:cNvPr>
        <xdr:cNvCxnSpPr/>
      </xdr:nvCxnSpPr>
      <xdr:spPr>
        <a:xfrm flipV="1">
          <a:off x="18395950" y="6748389"/>
          <a:ext cx="806450" cy="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96010</xdr:rowOff>
    </xdr:from>
    <xdr:to>
      <xdr:col>102</xdr:col>
      <xdr:colOff>165100</xdr:colOff>
      <xdr:row>41</xdr:row>
      <xdr:rowOff>26160</xdr:rowOff>
    </xdr:to>
    <xdr:sp macro="" textlink="">
      <xdr:nvSpPr>
        <xdr:cNvPr id="578" name="楕円 577">
          <a:extLst>
            <a:ext uri="{FF2B5EF4-FFF2-40B4-BE49-F238E27FC236}">
              <a16:creationId xmlns:a16="http://schemas.microsoft.com/office/drawing/2014/main" id="{42478483-4AF6-4EC9-B8D0-24D5903C7154}"/>
            </a:ext>
          </a:extLst>
        </xdr:cNvPr>
        <xdr:cNvSpPr/>
      </xdr:nvSpPr>
      <xdr:spPr>
        <a:xfrm>
          <a:off x="17551400" y="6706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144169</xdr:rowOff>
    </xdr:from>
    <xdr:to>
      <xdr:col>107</xdr:col>
      <xdr:colOff>50800</xdr:colOff>
      <xdr:row>40</xdr:row>
      <xdr:rowOff>146810</xdr:rowOff>
    </xdr:to>
    <xdr:cxnSp macro="">
      <xdr:nvCxnSpPr>
        <xdr:cNvPr id="579" name="直線コネクタ 578">
          <a:extLst>
            <a:ext uri="{FF2B5EF4-FFF2-40B4-BE49-F238E27FC236}">
              <a16:creationId xmlns:a16="http://schemas.microsoft.com/office/drawing/2014/main" id="{F1C2BDC1-B572-45F3-85B3-FC39F3047415}"/>
            </a:ext>
          </a:extLst>
        </xdr:cNvPr>
        <xdr:cNvCxnSpPr/>
      </xdr:nvCxnSpPr>
      <xdr:spPr>
        <a:xfrm flipV="1">
          <a:off x="17602200" y="6754519"/>
          <a:ext cx="793750" cy="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97396</xdr:rowOff>
    </xdr:from>
    <xdr:to>
      <xdr:col>98</xdr:col>
      <xdr:colOff>38100</xdr:colOff>
      <xdr:row>41</xdr:row>
      <xdr:rowOff>27546</xdr:rowOff>
    </xdr:to>
    <xdr:sp macro="" textlink="">
      <xdr:nvSpPr>
        <xdr:cNvPr id="580" name="楕円 579">
          <a:extLst>
            <a:ext uri="{FF2B5EF4-FFF2-40B4-BE49-F238E27FC236}">
              <a16:creationId xmlns:a16="http://schemas.microsoft.com/office/drawing/2014/main" id="{3D8D4BD9-579A-4736-AECB-38D611292CB8}"/>
            </a:ext>
          </a:extLst>
        </xdr:cNvPr>
        <xdr:cNvSpPr/>
      </xdr:nvSpPr>
      <xdr:spPr>
        <a:xfrm>
          <a:off x="16757650" y="67077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146810</xdr:rowOff>
    </xdr:from>
    <xdr:to>
      <xdr:col>102</xdr:col>
      <xdr:colOff>114300</xdr:colOff>
      <xdr:row>40</xdr:row>
      <xdr:rowOff>148196</xdr:rowOff>
    </xdr:to>
    <xdr:cxnSp macro="">
      <xdr:nvCxnSpPr>
        <xdr:cNvPr id="581" name="直線コネクタ 580">
          <a:extLst>
            <a:ext uri="{FF2B5EF4-FFF2-40B4-BE49-F238E27FC236}">
              <a16:creationId xmlns:a16="http://schemas.microsoft.com/office/drawing/2014/main" id="{A570BFC3-AEDA-44D9-BEAF-08D948512116}"/>
            </a:ext>
          </a:extLst>
        </xdr:cNvPr>
        <xdr:cNvCxnSpPr/>
      </xdr:nvCxnSpPr>
      <xdr:spPr>
        <a:xfrm flipV="1">
          <a:off x="16802100" y="6757160"/>
          <a:ext cx="800100" cy="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82" name="n_1aveValue【一般廃棄物処理施設】&#10;一人当たり有形固定資産（償却資産）額">
          <a:extLst>
            <a:ext uri="{FF2B5EF4-FFF2-40B4-BE49-F238E27FC236}">
              <a16:creationId xmlns:a16="http://schemas.microsoft.com/office/drawing/2014/main" id="{D7D477B7-D9D2-4DB7-ABD9-B2DF1A26DEF4}"/>
            </a:ext>
          </a:extLst>
        </xdr:cNvPr>
        <xdr:cNvSpPr txBox="1"/>
      </xdr:nvSpPr>
      <xdr:spPr>
        <a:xfrm>
          <a:off x="18915595" y="6376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83" name="n_2aveValue【一般廃棄物処理施設】&#10;一人当たり有形固定資産（償却資産）額">
          <a:extLst>
            <a:ext uri="{FF2B5EF4-FFF2-40B4-BE49-F238E27FC236}">
              <a16:creationId xmlns:a16="http://schemas.microsoft.com/office/drawing/2014/main" id="{A760CB88-2A1A-47E6-B11D-70091867ECF6}"/>
            </a:ext>
          </a:extLst>
        </xdr:cNvPr>
        <xdr:cNvSpPr txBox="1"/>
      </xdr:nvSpPr>
      <xdr:spPr>
        <a:xfrm>
          <a:off x="18134545" y="638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84" name="n_3aveValue【一般廃棄物処理施設】&#10;一人当たり有形固定資産（償却資産）額">
          <a:extLst>
            <a:ext uri="{FF2B5EF4-FFF2-40B4-BE49-F238E27FC236}">
              <a16:creationId xmlns:a16="http://schemas.microsoft.com/office/drawing/2014/main" id="{C4202236-6C94-47A5-9251-E296BC2D9FD1}"/>
            </a:ext>
          </a:extLst>
        </xdr:cNvPr>
        <xdr:cNvSpPr txBox="1"/>
      </xdr:nvSpPr>
      <xdr:spPr>
        <a:xfrm>
          <a:off x="17321745" y="638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85" name="n_4aveValue【一般廃棄物処理施設】&#10;一人当たり有形固定資産（償却資産）額">
          <a:extLst>
            <a:ext uri="{FF2B5EF4-FFF2-40B4-BE49-F238E27FC236}">
              <a16:creationId xmlns:a16="http://schemas.microsoft.com/office/drawing/2014/main" id="{50351EB9-01B1-4702-9607-6FA0CBA84ABC}"/>
            </a:ext>
          </a:extLst>
        </xdr:cNvPr>
        <xdr:cNvSpPr txBox="1"/>
      </xdr:nvSpPr>
      <xdr:spPr>
        <a:xfrm>
          <a:off x="16527995" y="6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8516</xdr:rowOff>
    </xdr:from>
    <xdr:ext cx="534377" cy="259045"/>
    <xdr:sp macro="" textlink="">
      <xdr:nvSpPr>
        <xdr:cNvPr id="586" name="n_1mainValue【一般廃棄物処理施設】&#10;一人当たり有形固定資産（償却資産）額">
          <a:extLst>
            <a:ext uri="{FF2B5EF4-FFF2-40B4-BE49-F238E27FC236}">
              <a16:creationId xmlns:a16="http://schemas.microsoft.com/office/drawing/2014/main" id="{A5952686-3A40-483D-9FD8-AD6CBA9A3C5D}"/>
            </a:ext>
          </a:extLst>
        </xdr:cNvPr>
        <xdr:cNvSpPr txBox="1"/>
      </xdr:nvSpPr>
      <xdr:spPr>
        <a:xfrm>
          <a:off x="18947911" y="67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14646</xdr:rowOff>
    </xdr:from>
    <xdr:ext cx="534377" cy="259045"/>
    <xdr:sp macro="" textlink="">
      <xdr:nvSpPr>
        <xdr:cNvPr id="587" name="n_2mainValue【一般廃棄物処理施設】&#10;一人当たり有形固定資産（償却資産）額">
          <a:extLst>
            <a:ext uri="{FF2B5EF4-FFF2-40B4-BE49-F238E27FC236}">
              <a16:creationId xmlns:a16="http://schemas.microsoft.com/office/drawing/2014/main" id="{28DE8671-CB9B-4AD2-A335-9A54E7F6B8FA}"/>
            </a:ext>
          </a:extLst>
        </xdr:cNvPr>
        <xdr:cNvSpPr txBox="1"/>
      </xdr:nvSpPr>
      <xdr:spPr>
        <a:xfrm>
          <a:off x="18166861" y="679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17287</xdr:rowOff>
    </xdr:from>
    <xdr:ext cx="534377" cy="259045"/>
    <xdr:sp macro="" textlink="">
      <xdr:nvSpPr>
        <xdr:cNvPr id="588" name="n_3mainValue【一般廃棄物処理施設】&#10;一人当たり有形固定資産（償却資産）額">
          <a:extLst>
            <a:ext uri="{FF2B5EF4-FFF2-40B4-BE49-F238E27FC236}">
              <a16:creationId xmlns:a16="http://schemas.microsoft.com/office/drawing/2014/main" id="{431B1630-97D9-4E77-B464-FEA5A0A7E9A1}"/>
            </a:ext>
          </a:extLst>
        </xdr:cNvPr>
        <xdr:cNvSpPr txBox="1"/>
      </xdr:nvSpPr>
      <xdr:spPr>
        <a:xfrm>
          <a:off x="17354061" y="679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18673</xdr:rowOff>
    </xdr:from>
    <xdr:ext cx="534377" cy="259045"/>
    <xdr:sp macro="" textlink="">
      <xdr:nvSpPr>
        <xdr:cNvPr id="589" name="n_4mainValue【一般廃棄物処理施設】&#10;一人当たり有形固定資産（償却資産）額">
          <a:extLst>
            <a:ext uri="{FF2B5EF4-FFF2-40B4-BE49-F238E27FC236}">
              <a16:creationId xmlns:a16="http://schemas.microsoft.com/office/drawing/2014/main" id="{892EC3A4-98D9-4F38-9785-DBB6F715E16C}"/>
            </a:ext>
          </a:extLst>
        </xdr:cNvPr>
        <xdr:cNvSpPr txBox="1"/>
      </xdr:nvSpPr>
      <xdr:spPr>
        <a:xfrm>
          <a:off x="16560311" y="679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0" name="正方形/長方形 589">
          <a:extLst>
            <a:ext uri="{FF2B5EF4-FFF2-40B4-BE49-F238E27FC236}">
              <a16:creationId xmlns:a16="http://schemas.microsoft.com/office/drawing/2014/main" id="{E51C6E90-7EB5-40DF-A8FD-FEA489D98437}"/>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1" name="正方形/長方形 590">
          <a:extLst>
            <a:ext uri="{FF2B5EF4-FFF2-40B4-BE49-F238E27FC236}">
              <a16:creationId xmlns:a16="http://schemas.microsoft.com/office/drawing/2014/main" id="{BB392386-C047-4324-B1F2-8509ECB506AD}"/>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2" name="正方形/長方形 591">
          <a:extLst>
            <a:ext uri="{FF2B5EF4-FFF2-40B4-BE49-F238E27FC236}">
              <a16:creationId xmlns:a16="http://schemas.microsoft.com/office/drawing/2014/main" id="{81AAEC04-AA3D-40CD-BCB6-51FFAC35003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3" name="正方形/長方形 592">
          <a:extLst>
            <a:ext uri="{FF2B5EF4-FFF2-40B4-BE49-F238E27FC236}">
              <a16:creationId xmlns:a16="http://schemas.microsoft.com/office/drawing/2014/main" id="{1EE4C90E-35AF-4D74-A96E-267E0FC499C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4" name="正方形/長方形 593">
          <a:extLst>
            <a:ext uri="{FF2B5EF4-FFF2-40B4-BE49-F238E27FC236}">
              <a16:creationId xmlns:a16="http://schemas.microsoft.com/office/drawing/2014/main" id="{3D21025C-1566-4875-BC9C-CFA77B6E094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5" name="正方形/長方形 594">
          <a:extLst>
            <a:ext uri="{FF2B5EF4-FFF2-40B4-BE49-F238E27FC236}">
              <a16:creationId xmlns:a16="http://schemas.microsoft.com/office/drawing/2014/main" id="{8C0ABD6A-1EC0-4AC2-92C3-4FC13AC2026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6" name="正方形/長方形 595">
          <a:extLst>
            <a:ext uri="{FF2B5EF4-FFF2-40B4-BE49-F238E27FC236}">
              <a16:creationId xmlns:a16="http://schemas.microsoft.com/office/drawing/2014/main" id="{DB965EA3-9341-44E7-8702-AE81E30AE16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7" name="正方形/長方形 596">
          <a:extLst>
            <a:ext uri="{FF2B5EF4-FFF2-40B4-BE49-F238E27FC236}">
              <a16:creationId xmlns:a16="http://schemas.microsoft.com/office/drawing/2014/main" id="{99273D45-6720-4AC4-8260-A553B3E10B10}"/>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98" name="正方形/長方形 597">
          <a:extLst>
            <a:ext uri="{FF2B5EF4-FFF2-40B4-BE49-F238E27FC236}">
              <a16:creationId xmlns:a16="http://schemas.microsoft.com/office/drawing/2014/main" id="{44664B33-E01A-4494-B06D-BA92A188FAA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99" name="正方形/長方形 598">
          <a:extLst>
            <a:ext uri="{FF2B5EF4-FFF2-40B4-BE49-F238E27FC236}">
              <a16:creationId xmlns:a16="http://schemas.microsoft.com/office/drawing/2014/main" id="{A0956D22-67BB-446E-ADBA-4FF36F31208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0" name="正方形/長方形 599">
          <a:extLst>
            <a:ext uri="{FF2B5EF4-FFF2-40B4-BE49-F238E27FC236}">
              <a16:creationId xmlns:a16="http://schemas.microsoft.com/office/drawing/2014/main" id="{CBB32E0C-E5D4-4FB2-97D4-C000998CF96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1" name="正方形/長方形 600">
          <a:extLst>
            <a:ext uri="{FF2B5EF4-FFF2-40B4-BE49-F238E27FC236}">
              <a16:creationId xmlns:a16="http://schemas.microsoft.com/office/drawing/2014/main" id="{2359376C-1B1D-49C4-86D4-C61E7C17EB3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2" name="正方形/長方形 601">
          <a:extLst>
            <a:ext uri="{FF2B5EF4-FFF2-40B4-BE49-F238E27FC236}">
              <a16:creationId xmlns:a16="http://schemas.microsoft.com/office/drawing/2014/main" id="{235EB27F-4FC0-4337-9B93-EC73C76D1563}"/>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3" name="正方形/長方形 602">
          <a:extLst>
            <a:ext uri="{FF2B5EF4-FFF2-40B4-BE49-F238E27FC236}">
              <a16:creationId xmlns:a16="http://schemas.microsoft.com/office/drawing/2014/main" id="{36273A92-E7B4-4ED3-8D81-379943BBE01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4" name="正方形/長方形 603">
          <a:extLst>
            <a:ext uri="{FF2B5EF4-FFF2-40B4-BE49-F238E27FC236}">
              <a16:creationId xmlns:a16="http://schemas.microsoft.com/office/drawing/2014/main" id="{ADCE1962-B6FB-4285-970D-BAAA12F9F38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5" name="正方形/長方形 604">
          <a:extLst>
            <a:ext uri="{FF2B5EF4-FFF2-40B4-BE49-F238E27FC236}">
              <a16:creationId xmlns:a16="http://schemas.microsoft.com/office/drawing/2014/main" id="{A34E24F6-4982-4E22-AA9B-75DD417F8F70}"/>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06" name="正方形/長方形 605">
          <a:extLst>
            <a:ext uri="{FF2B5EF4-FFF2-40B4-BE49-F238E27FC236}">
              <a16:creationId xmlns:a16="http://schemas.microsoft.com/office/drawing/2014/main" id="{B2EC3E97-2E15-400A-BB28-CFF13B3EF1D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7" name="正方形/長方形 606">
          <a:extLst>
            <a:ext uri="{FF2B5EF4-FFF2-40B4-BE49-F238E27FC236}">
              <a16:creationId xmlns:a16="http://schemas.microsoft.com/office/drawing/2014/main" id="{A4D0624F-D22E-4F31-B767-8A0457B6A2A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8" name="正方形/長方形 607">
          <a:extLst>
            <a:ext uri="{FF2B5EF4-FFF2-40B4-BE49-F238E27FC236}">
              <a16:creationId xmlns:a16="http://schemas.microsoft.com/office/drawing/2014/main" id="{22E71BED-1C92-46E8-BDB8-ECB37D70875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9" name="正方形/長方形 608">
          <a:extLst>
            <a:ext uri="{FF2B5EF4-FFF2-40B4-BE49-F238E27FC236}">
              <a16:creationId xmlns:a16="http://schemas.microsoft.com/office/drawing/2014/main" id="{93C88390-A540-4B8A-AEFB-52F0CD4ABA9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0" name="正方形/長方形 609">
          <a:extLst>
            <a:ext uri="{FF2B5EF4-FFF2-40B4-BE49-F238E27FC236}">
              <a16:creationId xmlns:a16="http://schemas.microsoft.com/office/drawing/2014/main" id="{3C9D71B3-3A9B-4CF4-87CE-DA54CFCEF56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1" name="正方形/長方形 610">
          <a:extLst>
            <a:ext uri="{FF2B5EF4-FFF2-40B4-BE49-F238E27FC236}">
              <a16:creationId xmlns:a16="http://schemas.microsoft.com/office/drawing/2014/main" id="{528C28CD-0C30-4ABA-A7EA-382BE65DAE2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2" name="正方形/長方形 611">
          <a:extLst>
            <a:ext uri="{FF2B5EF4-FFF2-40B4-BE49-F238E27FC236}">
              <a16:creationId xmlns:a16="http://schemas.microsoft.com/office/drawing/2014/main" id="{F3306BC0-1EC6-4246-B7C3-14EE9958A7E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3" name="正方形/長方形 612">
          <a:extLst>
            <a:ext uri="{FF2B5EF4-FFF2-40B4-BE49-F238E27FC236}">
              <a16:creationId xmlns:a16="http://schemas.microsoft.com/office/drawing/2014/main" id="{9FAADD92-348F-4962-91A1-27F18CC3FCB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4" name="テキスト ボックス 613">
          <a:extLst>
            <a:ext uri="{FF2B5EF4-FFF2-40B4-BE49-F238E27FC236}">
              <a16:creationId xmlns:a16="http://schemas.microsoft.com/office/drawing/2014/main" id="{80C32BDA-6D54-49A4-8092-BB0991C45DE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5" name="直線コネクタ 614">
          <a:extLst>
            <a:ext uri="{FF2B5EF4-FFF2-40B4-BE49-F238E27FC236}">
              <a16:creationId xmlns:a16="http://schemas.microsoft.com/office/drawing/2014/main" id="{D56F7688-C7B1-48BF-B066-88B52FB5EB5D}"/>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6" name="テキスト ボックス 615">
          <a:extLst>
            <a:ext uri="{FF2B5EF4-FFF2-40B4-BE49-F238E27FC236}">
              <a16:creationId xmlns:a16="http://schemas.microsoft.com/office/drawing/2014/main" id="{072D4BAA-DB81-476B-9ACE-06150ACDE7E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7" name="直線コネクタ 616">
          <a:extLst>
            <a:ext uri="{FF2B5EF4-FFF2-40B4-BE49-F238E27FC236}">
              <a16:creationId xmlns:a16="http://schemas.microsoft.com/office/drawing/2014/main" id="{DF068C6C-B7F4-4301-BACF-E3BD7A3B8DBE}"/>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8" name="テキスト ボックス 617">
          <a:extLst>
            <a:ext uri="{FF2B5EF4-FFF2-40B4-BE49-F238E27FC236}">
              <a16:creationId xmlns:a16="http://schemas.microsoft.com/office/drawing/2014/main" id="{AC2E4F38-719F-432A-9CDB-F78BE1551E4B}"/>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9" name="直線コネクタ 618">
          <a:extLst>
            <a:ext uri="{FF2B5EF4-FFF2-40B4-BE49-F238E27FC236}">
              <a16:creationId xmlns:a16="http://schemas.microsoft.com/office/drawing/2014/main" id="{ED5692E7-DEC5-4078-9B4D-8DB14E301286}"/>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0" name="テキスト ボックス 619">
          <a:extLst>
            <a:ext uri="{FF2B5EF4-FFF2-40B4-BE49-F238E27FC236}">
              <a16:creationId xmlns:a16="http://schemas.microsoft.com/office/drawing/2014/main" id="{F3171F82-E754-4961-80F8-2F53B4ECC6B5}"/>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1" name="直線コネクタ 620">
          <a:extLst>
            <a:ext uri="{FF2B5EF4-FFF2-40B4-BE49-F238E27FC236}">
              <a16:creationId xmlns:a16="http://schemas.microsoft.com/office/drawing/2014/main" id="{D5F59343-C716-4E0D-A5C2-CD1FF7873A45}"/>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2" name="テキスト ボックス 621">
          <a:extLst>
            <a:ext uri="{FF2B5EF4-FFF2-40B4-BE49-F238E27FC236}">
              <a16:creationId xmlns:a16="http://schemas.microsoft.com/office/drawing/2014/main" id="{9400ADE9-07A4-4A33-A6D2-D64A0B591756}"/>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3" name="直線コネクタ 622">
          <a:extLst>
            <a:ext uri="{FF2B5EF4-FFF2-40B4-BE49-F238E27FC236}">
              <a16:creationId xmlns:a16="http://schemas.microsoft.com/office/drawing/2014/main" id="{79DA155C-BA8F-45D5-8355-D2744424589C}"/>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4" name="テキスト ボックス 623">
          <a:extLst>
            <a:ext uri="{FF2B5EF4-FFF2-40B4-BE49-F238E27FC236}">
              <a16:creationId xmlns:a16="http://schemas.microsoft.com/office/drawing/2014/main" id="{91861DF6-1183-4384-8CA5-2AF0EFB9E63F}"/>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5" name="直線コネクタ 624">
          <a:extLst>
            <a:ext uri="{FF2B5EF4-FFF2-40B4-BE49-F238E27FC236}">
              <a16:creationId xmlns:a16="http://schemas.microsoft.com/office/drawing/2014/main" id="{0B2EF3D0-C120-4058-A013-0FB80C3EA379}"/>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6" name="テキスト ボックス 625">
          <a:extLst>
            <a:ext uri="{FF2B5EF4-FFF2-40B4-BE49-F238E27FC236}">
              <a16:creationId xmlns:a16="http://schemas.microsoft.com/office/drawing/2014/main" id="{974A75D0-C1E0-420D-97E5-62222E008362}"/>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7" name="直線コネクタ 626">
          <a:extLst>
            <a:ext uri="{FF2B5EF4-FFF2-40B4-BE49-F238E27FC236}">
              <a16:creationId xmlns:a16="http://schemas.microsoft.com/office/drawing/2014/main" id="{89BA697C-F811-4F50-B187-3AB47D2D012B}"/>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8" name="テキスト ボックス 627">
          <a:extLst>
            <a:ext uri="{FF2B5EF4-FFF2-40B4-BE49-F238E27FC236}">
              <a16:creationId xmlns:a16="http://schemas.microsoft.com/office/drawing/2014/main" id="{624FE231-F15A-4F7D-9F5B-CD08C8A7953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9" name="【消防施設】&#10;有形固定資産減価償却率グラフ枠">
          <a:extLst>
            <a:ext uri="{FF2B5EF4-FFF2-40B4-BE49-F238E27FC236}">
              <a16:creationId xmlns:a16="http://schemas.microsoft.com/office/drawing/2014/main" id="{6C89E454-87B7-4209-9687-75F1D4E343C3}"/>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30" name="直線コネクタ 629">
          <a:extLst>
            <a:ext uri="{FF2B5EF4-FFF2-40B4-BE49-F238E27FC236}">
              <a16:creationId xmlns:a16="http://schemas.microsoft.com/office/drawing/2014/main" id="{360E6A5C-497F-4457-BC06-7E287C29C3DF}"/>
            </a:ext>
          </a:extLst>
        </xdr:cNvPr>
        <xdr:cNvCxnSpPr/>
      </xdr:nvCxnSpPr>
      <xdr:spPr>
        <a:xfrm flipV="1">
          <a:off x="14699614" y="128714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1" name="【消防施設】&#10;有形固定資産減価償却率最小値テキスト">
          <a:extLst>
            <a:ext uri="{FF2B5EF4-FFF2-40B4-BE49-F238E27FC236}">
              <a16:creationId xmlns:a16="http://schemas.microsoft.com/office/drawing/2014/main" id="{E4F94778-DB63-4470-8AC0-E7CE5A491CE6}"/>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2" name="直線コネクタ 631">
          <a:extLst>
            <a:ext uri="{FF2B5EF4-FFF2-40B4-BE49-F238E27FC236}">
              <a16:creationId xmlns:a16="http://schemas.microsoft.com/office/drawing/2014/main" id="{4DF6244C-3CAC-4F6A-A7CB-2C24C04C0637}"/>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33" name="【消防施設】&#10;有形固定資産減価償却率最大値テキスト">
          <a:extLst>
            <a:ext uri="{FF2B5EF4-FFF2-40B4-BE49-F238E27FC236}">
              <a16:creationId xmlns:a16="http://schemas.microsoft.com/office/drawing/2014/main" id="{2A1F66A8-64D9-4086-BCC8-4268EECCF713}"/>
            </a:ext>
          </a:extLst>
        </xdr:cNvPr>
        <xdr:cNvSpPr txBox="1"/>
      </xdr:nvSpPr>
      <xdr:spPr>
        <a:xfrm>
          <a:off x="14738350"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34" name="直線コネクタ 633">
          <a:extLst>
            <a:ext uri="{FF2B5EF4-FFF2-40B4-BE49-F238E27FC236}">
              <a16:creationId xmlns:a16="http://schemas.microsoft.com/office/drawing/2014/main" id="{98D054A9-B759-4282-BE70-DDE85E104B89}"/>
            </a:ext>
          </a:extLst>
        </xdr:cNvPr>
        <xdr:cNvCxnSpPr/>
      </xdr:nvCxnSpPr>
      <xdr:spPr>
        <a:xfrm>
          <a:off x="146113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35" name="【消防施設】&#10;有形固定資産減価償却率平均値テキスト">
          <a:extLst>
            <a:ext uri="{FF2B5EF4-FFF2-40B4-BE49-F238E27FC236}">
              <a16:creationId xmlns:a16="http://schemas.microsoft.com/office/drawing/2014/main" id="{B246CD12-1A56-465E-88EA-44F476B854C2}"/>
            </a:ext>
          </a:extLst>
        </xdr:cNvPr>
        <xdr:cNvSpPr txBox="1"/>
      </xdr:nvSpPr>
      <xdr:spPr>
        <a:xfrm>
          <a:off x="14738350"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36" name="フローチャート: 判断 635">
          <a:extLst>
            <a:ext uri="{FF2B5EF4-FFF2-40B4-BE49-F238E27FC236}">
              <a16:creationId xmlns:a16="http://schemas.microsoft.com/office/drawing/2014/main" id="{7943D3A1-183D-4B5E-9256-D60470867F9B}"/>
            </a:ext>
          </a:extLst>
        </xdr:cNvPr>
        <xdr:cNvSpPr/>
      </xdr:nvSpPr>
      <xdr:spPr>
        <a:xfrm>
          <a:off x="14649450" y="1356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37" name="フローチャート: 判断 636">
          <a:extLst>
            <a:ext uri="{FF2B5EF4-FFF2-40B4-BE49-F238E27FC236}">
              <a16:creationId xmlns:a16="http://schemas.microsoft.com/office/drawing/2014/main" id="{66A797E0-4119-4A3B-956F-1264480205BD}"/>
            </a:ext>
          </a:extLst>
        </xdr:cNvPr>
        <xdr:cNvSpPr/>
      </xdr:nvSpPr>
      <xdr:spPr>
        <a:xfrm>
          <a:off x="138874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38" name="フローチャート: 判断 637">
          <a:extLst>
            <a:ext uri="{FF2B5EF4-FFF2-40B4-BE49-F238E27FC236}">
              <a16:creationId xmlns:a16="http://schemas.microsoft.com/office/drawing/2014/main" id="{F42A8080-4340-4C21-855F-060BCFE41CCE}"/>
            </a:ext>
          </a:extLst>
        </xdr:cNvPr>
        <xdr:cNvSpPr/>
      </xdr:nvSpPr>
      <xdr:spPr>
        <a:xfrm>
          <a:off x="130937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39" name="フローチャート: 判断 638">
          <a:extLst>
            <a:ext uri="{FF2B5EF4-FFF2-40B4-BE49-F238E27FC236}">
              <a16:creationId xmlns:a16="http://schemas.microsoft.com/office/drawing/2014/main" id="{101E955B-6B9C-42B2-AD03-4EEB051274CC}"/>
            </a:ext>
          </a:extLst>
        </xdr:cNvPr>
        <xdr:cNvSpPr/>
      </xdr:nvSpPr>
      <xdr:spPr>
        <a:xfrm>
          <a:off x="122999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40" name="フローチャート: 判断 639">
          <a:extLst>
            <a:ext uri="{FF2B5EF4-FFF2-40B4-BE49-F238E27FC236}">
              <a16:creationId xmlns:a16="http://schemas.microsoft.com/office/drawing/2014/main" id="{593EAC99-DBB8-4DEE-937B-46B15A05459D}"/>
            </a:ext>
          </a:extLst>
        </xdr:cNvPr>
        <xdr:cNvSpPr/>
      </xdr:nvSpPr>
      <xdr:spPr>
        <a:xfrm>
          <a:off x="11487150" y="13454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1" name="テキスト ボックス 640">
          <a:extLst>
            <a:ext uri="{FF2B5EF4-FFF2-40B4-BE49-F238E27FC236}">
              <a16:creationId xmlns:a16="http://schemas.microsoft.com/office/drawing/2014/main" id="{1C85B66A-3552-45A0-B83C-7EA6E672FBF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ACF0244A-FC8A-4CC8-87CF-53F73ABA587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D4BB0528-7BF4-4BAE-A298-9CA1EE48983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34103519-A0C3-4AB0-AA5C-E9F5A2D130D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E457F4EF-29A0-4F3F-AD02-B78050623B6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23495</xdr:rowOff>
    </xdr:from>
    <xdr:to>
      <xdr:col>85</xdr:col>
      <xdr:colOff>177800</xdr:colOff>
      <xdr:row>79</xdr:row>
      <xdr:rowOff>125095</xdr:rowOff>
    </xdr:to>
    <xdr:sp macro="" textlink="">
      <xdr:nvSpPr>
        <xdr:cNvPr id="646" name="楕円 645">
          <a:extLst>
            <a:ext uri="{FF2B5EF4-FFF2-40B4-BE49-F238E27FC236}">
              <a16:creationId xmlns:a16="http://schemas.microsoft.com/office/drawing/2014/main" id="{F70553F1-6684-42A2-9A63-C9218BADD853}"/>
            </a:ext>
          </a:extLst>
        </xdr:cNvPr>
        <xdr:cNvSpPr/>
      </xdr:nvSpPr>
      <xdr:spPr>
        <a:xfrm>
          <a:off x="14649450" y="130727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46372</xdr:rowOff>
    </xdr:from>
    <xdr:ext cx="405111" cy="259045"/>
    <xdr:sp macro="" textlink="">
      <xdr:nvSpPr>
        <xdr:cNvPr id="647" name="【消防施設】&#10;有形固定資産減価償却率該当値テキスト">
          <a:extLst>
            <a:ext uri="{FF2B5EF4-FFF2-40B4-BE49-F238E27FC236}">
              <a16:creationId xmlns:a16="http://schemas.microsoft.com/office/drawing/2014/main" id="{E17797DC-CFF8-4C99-9EE2-7E611728073D}"/>
            </a:ext>
          </a:extLst>
        </xdr:cNvPr>
        <xdr:cNvSpPr txBox="1"/>
      </xdr:nvSpPr>
      <xdr:spPr>
        <a:xfrm>
          <a:off x="14738350" y="1293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12064</xdr:rowOff>
    </xdr:from>
    <xdr:to>
      <xdr:col>81</xdr:col>
      <xdr:colOff>101600</xdr:colOff>
      <xdr:row>79</xdr:row>
      <xdr:rowOff>113664</xdr:rowOff>
    </xdr:to>
    <xdr:sp macro="" textlink="">
      <xdr:nvSpPr>
        <xdr:cNvPr id="648" name="楕円 647">
          <a:extLst>
            <a:ext uri="{FF2B5EF4-FFF2-40B4-BE49-F238E27FC236}">
              <a16:creationId xmlns:a16="http://schemas.microsoft.com/office/drawing/2014/main" id="{C02BE3C6-69F8-4AE5-A236-EDE724320ADF}"/>
            </a:ext>
          </a:extLst>
        </xdr:cNvPr>
        <xdr:cNvSpPr/>
      </xdr:nvSpPr>
      <xdr:spPr>
        <a:xfrm>
          <a:off x="13887450" y="1306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62864</xdr:rowOff>
    </xdr:from>
    <xdr:to>
      <xdr:col>85</xdr:col>
      <xdr:colOff>127000</xdr:colOff>
      <xdr:row>79</xdr:row>
      <xdr:rowOff>74295</xdr:rowOff>
    </xdr:to>
    <xdr:cxnSp macro="">
      <xdr:nvCxnSpPr>
        <xdr:cNvPr id="649" name="直線コネクタ 648">
          <a:extLst>
            <a:ext uri="{FF2B5EF4-FFF2-40B4-BE49-F238E27FC236}">
              <a16:creationId xmlns:a16="http://schemas.microsoft.com/office/drawing/2014/main" id="{19E3DE14-68CF-470E-9BB0-795323F32060}"/>
            </a:ext>
          </a:extLst>
        </xdr:cNvPr>
        <xdr:cNvCxnSpPr/>
      </xdr:nvCxnSpPr>
      <xdr:spPr>
        <a:xfrm>
          <a:off x="13938250" y="13112114"/>
          <a:ext cx="762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133986</xdr:rowOff>
    </xdr:from>
    <xdr:to>
      <xdr:col>76</xdr:col>
      <xdr:colOff>165100</xdr:colOff>
      <xdr:row>79</xdr:row>
      <xdr:rowOff>64136</xdr:rowOff>
    </xdr:to>
    <xdr:sp macro="" textlink="">
      <xdr:nvSpPr>
        <xdr:cNvPr id="650" name="楕円 649">
          <a:extLst>
            <a:ext uri="{FF2B5EF4-FFF2-40B4-BE49-F238E27FC236}">
              <a16:creationId xmlns:a16="http://schemas.microsoft.com/office/drawing/2014/main" id="{F1AD190F-FE71-46EF-924E-7D6E087147CD}"/>
            </a:ext>
          </a:extLst>
        </xdr:cNvPr>
        <xdr:cNvSpPr/>
      </xdr:nvSpPr>
      <xdr:spPr>
        <a:xfrm>
          <a:off x="13093700" y="130181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13336</xdr:rowOff>
    </xdr:from>
    <xdr:to>
      <xdr:col>81</xdr:col>
      <xdr:colOff>50800</xdr:colOff>
      <xdr:row>79</xdr:row>
      <xdr:rowOff>62864</xdr:rowOff>
    </xdr:to>
    <xdr:cxnSp macro="">
      <xdr:nvCxnSpPr>
        <xdr:cNvPr id="651" name="直線コネクタ 650">
          <a:extLst>
            <a:ext uri="{FF2B5EF4-FFF2-40B4-BE49-F238E27FC236}">
              <a16:creationId xmlns:a16="http://schemas.microsoft.com/office/drawing/2014/main" id="{4E8B8064-793A-4397-ADBF-71A592B862FA}"/>
            </a:ext>
          </a:extLst>
        </xdr:cNvPr>
        <xdr:cNvCxnSpPr/>
      </xdr:nvCxnSpPr>
      <xdr:spPr>
        <a:xfrm>
          <a:off x="13144500" y="13062586"/>
          <a:ext cx="79375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90170</xdr:rowOff>
    </xdr:from>
    <xdr:to>
      <xdr:col>72</xdr:col>
      <xdr:colOff>38100</xdr:colOff>
      <xdr:row>79</xdr:row>
      <xdr:rowOff>20320</xdr:rowOff>
    </xdr:to>
    <xdr:sp macro="" textlink="">
      <xdr:nvSpPr>
        <xdr:cNvPr id="652" name="楕円 651">
          <a:extLst>
            <a:ext uri="{FF2B5EF4-FFF2-40B4-BE49-F238E27FC236}">
              <a16:creationId xmlns:a16="http://schemas.microsoft.com/office/drawing/2014/main" id="{8162ADE9-23BB-49ED-88EF-2A6861D86BA6}"/>
            </a:ext>
          </a:extLst>
        </xdr:cNvPr>
        <xdr:cNvSpPr/>
      </xdr:nvSpPr>
      <xdr:spPr>
        <a:xfrm>
          <a:off x="12299950" y="12974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140970</xdr:rowOff>
    </xdr:from>
    <xdr:to>
      <xdr:col>76</xdr:col>
      <xdr:colOff>114300</xdr:colOff>
      <xdr:row>79</xdr:row>
      <xdr:rowOff>13336</xdr:rowOff>
    </xdr:to>
    <xdr:cxnSp macro="">
      <xdr:nvCxnSpPr>
        <xdr:cNvPr id="653" name="直線コネクタ 652">
          <a:extLst>
            <a:ext uri="{FF2B5EF4-FFF2-40B4-BE49-F238E27FC236}">
              <a16:creationId xmlns:a16="http://schemas.microsoft.com/office/drawing/2014/main" id="{79AD936F-8369-46C7-B0A7-EEE95483A3D5}"/>
            </a:ext>
          </a:extLst>
        </xdr:cNvPr>
        <xdr:cNvCxnSpPr/>
      </xdr:nvCxnSpPr>
      <xdr:spPr>
        <a:xfrm>
          <a:off x="12344400" y="13025120"/>
          <a:ext cx="80010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36830</xdr:rowOff>
    </xdr:from>
    <xdr:to>
      <xdr:col>67</xdr:col>
      <xdr:colOff>101600</xdr:colOff>
      <xdr:row>78</xdr:row>
      <xdr:rowOff>138430</xdr:rowOff>
    </xdr:to>
    <xdr:sp macro="" textlink="">
      <xdr:nvSpPr>
        <xdr:cNvPr id="654" name="楕円 653">
          <a:extLst>
            <a:ext uri="{FF2B5EF4-FFF2-40B4-BE49-F238E27FC236}">
              <a16:creationId xmlns:a16="http://schemas.microsoft.com/office/drawing/2014/main" id="{FB83E2DB-664B-40F6-A373-63AA4B5034E0}"/>
            </a:ext>
          </a:extLst>
        </xdr:cNvPr>
        <xdr:cNvSpPr/>
      </xdr:nvSpPr>
      <xdr:spPr>
        <a:xfrm>
          <a:off x="11487150" y="1292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87630</xdr:rowOff>
    </xdr:from>
    <xdr:to>
      <xdr:col>71</xdr:col>
      <xdr:colOff>177800</xdr:colOff>
      <xdr:row>78</xdr:row>
      <xdr:rowOff>140970</xdr:rowOff>
    </xdr:to>
    <xdr:cxnSp macro="">
      <xdr:nvCxnSpPr>
        <xdr:cNvPr id="655" name="直線コネクタ 654">
          <a:extLst>
            <a:ext uri="{FF2B5EF4-FFF2-40B4-BE49-F238E27FC236}">
              <a16:creationId xmlns:a16="http://schemas.microsoft.com/office/drawing/2014/main" id="{DE734F13-B4D3-4EEC-94A1-C6394CF40758}"/>
            </a:ext>
          </a:extLst>
        </xdr:cNvPr>
        <xdr:cNvCxnSpPr/>
      </xdr:nvCxnSpPr>
      <xdr:spPr>
        <a:xfrm>
          <a:off x="11537950" y="1297178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56" name="n_1aveValue【消防施設】&#10;有形固定資産減価償却率">
          <a:extLst>
            <a:ext uri="{FF2B5EF4-FFF2-40B4-BE49-F238E27FC236}">
              <a16:creationId xmlns:a16="http://schemas.microsoft.com/office/drawing/2014/main" id="{5A01D0DD-9BF4-4F2D-9607-5E20D7C4AED7}"/>
            </a:ext>
          </a:extLst>
        </xdr:cNvPr>
        <xdr:cNvSpPr txBox="1"/>
      </xdr:nvSpPr>
      <xdr:spPr>
        <a:xfrm>
          <a:off x="1374204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57" name="n_2aveValue【消防施設】&#10;有形固定資産減価償却率">
          <a:extLst>
            <a:ext uri="{FF2B5EF4-FFF2-40B4-BE49-F238E27FC236}">
              <a16:creationId xmlns:a16="http://schemas.microsoft.com/office/drawing/2014/main" id="{6F11BF81-C914-43C4-AF8B-C034EC077FFC}"/>
            </a:ext>
          </a:extLst>
        </xdr:cNvPr>
        <xdr:cNvSpPr txBox="1"/>
      </xdr:nvSpPr>
      <xdr:spPr>
        <a:xfrm>
          <a:off x="1296099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58" name="n_3aveValue【消防施設】&#10;有形固定資産減価償却率">
          <a:extLst>
            <a:ext uri="{FF2B5EF4-FFF2-40B4-BE49-F238E27FC236}">
              <a16:creationId xmlns:a16="http://schemas.microsoft.com/office/drawing/2014/main" id="{40AE810C-A0A2-4DCB-8FBC-7EA957BAB873}"/>
            </a:ext>
          </a:extLst>
        </xdr:cNvPr>
        <xdr:cNvSpPr txBox="1"/>
      </xdr:nvSpPr>
      <xdr:spPr>
        <a:xfrm>
          <a:off x="12167244" y="13592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59" name="n_4aveValue【消防施設】&#10;有形固定資産減価償却率">
          <a:extLst>
            <a:ext uri="{FF2B5EF4-FFF2-40B4-BE49-F238E27FC236}">
              <a16:creationId xmlns:a16="http://schemas.microsoft.com/office/drawing/2014/main" id="{E9DD7E27-2113-417C-9C7E-D0663B696EC4}"/>
            </a:ext>
          </a:extLst>
        </xdr:cNvPr>
        <xdr:cNvSpPr txBox="1"/>
      </xdr:nvSpPr>
      <xdr:spPr>
        <a:xfrm>
          <a:off x="113544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130191</xdr:rowOff>
    </xdr:from>
    <xdr:ext cx="405111" cy="259045"/>
    <xdr:sp macro="" textlink="">
      <xdr:nvSpPr>
        <xdr:cNvPr id="660" name="n_1mainValue【消防施設】&#10;有形固定資産減価償却率">
          <a:extLst>
            <a:ext uri="{FF2B5EF4-FFF2-40B4-BE49-F238E27FC236}">
              <a16:creationId xmlns:a16="http://schemas.microsoft.com/office/drawing/2014/main" id="{8DFF9ACF-B9A5-4986-B39E-A6B79255E7CA}"/>
            </a:ext>
          </a:extLst>
        </xdr:cNvPr>
        <xdr:cNvSpPr txBox="1"/>
      </xdr:nvSpPr>
      <xdr:spPr>
        <a:xfrm>
          <a:off x="13742044" y="12849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80663</xdr:rowOff>
    </xdr:from>
    <xdr:ext cx="405111" cy="259045"/>
    <xdr:sp macro="" textlink="">
      <xdr:nvSpPr>
        <xdr:cNvPr id="661" name="n_2mainValue【消防施設】&#10;有形固定資産減価償却率">
          <a:extLst>
            <a:ext uri="{FF2B5EF4-FFF2-40B4-BE49-F238E27FC236}">
              <a16:creationId xmlns:a16="http://schemas.microsoft.com/office/drawing/2014/main" id="{4FE55C38-AD3F-4601-BE03-7D22B6DBE56F}"/>
            </a:ext>
          </a:extLst>
        </xdr:cNvPr>
        <xdr:cNvSpPr txBox="1"/>
      </xdr:nvSpPr>
      <xdr:spPr>
        <a:xfrm>
          <a:off x="12960994" y="1279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36847</xdr:rowOff>
    </xdr:from>
    <xdr:ext cx="405111" cy="259045"/>
    <xdr:sp macro="" textlink="">
      <xdr:nvSpPr>
        <xdr:cNvPr id="662" name="n_3mainValue【消防施設】&#10;有形固定資産減価償却率">
          <a:extLst>
            <a:ext uri="{FF2B5EF4-FFF2-40B4-BE49-F238E27FC236}">
              <a16:creationId xmlns:a16="http://schemas.microsoft.com/office/drawing/2014/main" id="{99DEB34C-438A-4223-AC2F-29E9588EEBD7}"/>
            </a:ext>
          </a:extLst>
        </xdr:cNvPr>
        <xdr:cNvSpPr txBox="1"/>
      </xdr:nvSpPr>
      <xdr:spPr>
        <a:xfrm>
          <a:off x="12167244" y="1275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154957</xdr:rowOff>
    </xdr:from>
    <xdr:ext cx="405111" cy="259045"/>
    <xdr:sp macro="" textlink="">
      <xdr:nvSpPr>
        <xdr:cNvPr id="663" name="n_4mainValue【消防施設】&#10;有形固定資産減価償却率">
          <a:extLst>
            <a:ext uri="{FF2B5EF4-FFF2-40B4-BE49-F238E27FC236}">
              <a16:creationId xmlns:a16="http://schemas.microsoft.com/office/drawing/2014/main" id="{C802D8EF-5939-437D-9AED-9BD4B6306710}"/>
            </a:ext>
          </a:extLst>
        </xdr:cNvPr>
        <xdr:cNvSpPr txBox="1"/>
      </xdr:nvSpPr>
      <xdr:spPr>
        <a:xfrm>
          <a:off x="11354444" y="1270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4" name="正方形/長方形 663">
          <a:extLst>
            <a:ext uri="{FF2B5EF4-FFF2-40B4-BE49-F238E27FC236}">
              <a16:creationId xmlns:a16="http://schemas.microsoft.com/office/drawing/2014/main" id="{06548F5C-24F5-4922-95C7-E6164A45743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5" name="正方形/長方形 664">
          <a:extLst>
            <a:ext uri="{FF2B5EF4-FFF2-40B4-BE49-F238E27FC236}">
              <a16:creationId xmlns:a16="http://schemas.microsoft.com/office/drawing/2014/main" id="{4B2850CE-82A4-43E6-848B-BF31D76A7B3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6" name="正方形/長方形 665">
          <a:extLst>
            <a:ext uri="{FF2B5EF4-FFF2-40B4-BE49-F238E27FC236}">
              <a16:creationId xmlns:a16="http://schemas.microsoft.com/office/drawing/2014/main" id="{2BC6D287-524C-41C3-86C6-50E53D6ED29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7" name="正方形/長方形 666">
          <a:extLst>
            <a:ext uri="{FF2B5EF4-FFF2-40B4-BE49-F238E27FC236}">
              <a16:creationId xmlns:a16="http://schemas.microsoft.com/office/drawing/2014/main" id="{6B9402F6-A2B0-4808-823C-BFCE4CE2E8AE}"/>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8" name="正方形/長方形 667">
          <a:extLst>
            <a:ext uri="{FF2B5EF4-FFF2-40B4-BE49-F238E27FC236}">
              <a16:creationId xmlns:a16="http://schemas.microsoft.com/office/drawing/2014/main" id="{18600060-7621-4824-B0D7-B8EFBCC91B5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9" name="正方形/長方形 668">
          <a:extLst>
            <a:ext uri="{FF2B5EF4-FFF2-40B4-BE49-F238E27FC236}">
              <a16:creationId xmlns:a16="http://schemas.microsoft.com/office/drawing/2014/main" id="{AA760F9B-736E-40E7-96D7-FA2845C6198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0" name="正方形/長方形 669">
          <a:extLst>
            <a:ext uri="{FF2B5EF4-FFF2-40B4-BE49-F238E27FC236}">
              <a16:creationId xmlns:a16="http://schemas.microsoft.com/office/drawing/2014/main" id="{EB3105CE-93E7-4D40-9401-147D290F9E9E}"/>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1" name="正方形/長方形 670">
          <a:extLst>
            <a:ext uri="{FF2B5EF4-FFF2-40B4-BE49-F238E27FC236}">
              <a16:creationId xmlns:a16="http://schemas.microsoft.com/office/drawing/2014/main" id="{88CE296A-F835-495E-B322-6E47531DD08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2" name="テキスト ボックス 671">
          <a:extLst>
            <a:ext uri="{FF2B5EF4-FFF2-40B4-BE49-F238E27FC236}">
              <a16:creationId xmlns:a16="http://schemas.microsoft.com/office/drawing/2014/main" id="{858F7C90-8C29-4413-A87B-9B5A89D52A2F}"/>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3" name="直線コネクタ 672">
          <a:extLst>
            <a:ext uri="{FF2B5EF4-FFF2-40B4-BE49-F238E27FC236}">
              <a16:creationId xmlns:a16="http://schemas.microsoft.com/office/drawing/2014/main" id="{B172BDCC-9AB7-4613-9728-A723F5028226}"/>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4" name="直線コネクタ 673">
          <a:extLst>
            <a:ext uri="{FF2B5EF4-FFF2-40B4-BE49-F238E27FC236}">
              <a16:creationId xmlns:a16="http://schemas.microsoft.com/office/drawing/2014/main" id="{85697A10-B42E-4C1E-B51B-549616202EC9}"/>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5" name="テキスト ボックス 674">
          <a:extLst>
            <a:ext uri="{FF2B5EF4-FFF2-40B4-BE49-F238E27FC236}">
              <a16:creationId xmlns:a16="http://schemas.microsoft.com/office/drawing/2014/main" id="{A0444C7C-6DB0-4901-8E19-B7B5617DC598}"/>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6" name="直線コネクタ 675">
          <a:extLst>
            <a:ext uri="{FF2B5EF4-FFF2-40B4-BE49-F238E27FC236}">
              <a16:creationId xmlns:a16="http://schemas.microsoft.com/office/drawing/2014/main" id="{42A7FC3F-7B15-4B5A-B7C6-CB32AA93D4B4}"/>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7" name="テキスト ボックス 676">
          <a:extLst>
            <a:ext uri="{FF2B5EF4-FFF2-40B4-BE49-F238E27FC236}">
              <a16:creationId xmlns:a16="http://schemas.microsoft.com/office/drawing/2014/main" id="{D88CDF3B-A510-479C-A944-436756CA7C31}"/>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8" name="直線コネクタ 677">
          <a:extLst>
            <a:ext uri="{FF2B5EF4-FFF2-40B4-BE49-F238E27FC236}">
              <a16:creationId xmlns:a16="http://schemas.microsoft.com/office/drawing/2014/main" id="{9C57758B-B248-48A8-BFEB-6E3E08FADC9C}"/>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79" name="テキスト ボックス 678">
          <a:extLst>
            <a:ext uri="{FF2B5EF4-FFF2-40B4-BE49-F238E27FC236}">
              <a16:creationId xmlns:a16="http://schemas.microsoft.com/office/drawing/2014/main" id="{7259826E-21E4-4F58-8DC5-BEE40A81EAD2}"/>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0" name="直線コネクタ 679">
          <a:extLst>
            <a:ext uri="{FF2B5EF4-FFF2-40B4-BE49-F238E27FC236}">
              <a16:creationId xmlns:a16="http://schemas.microsoft.com/office/drawing/2014/main" id="{25C7C771-F0DD-476E-9982-C169A37C0F09}"/>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1" name="テキスト ボックス 680">
          <a:extLst>
            <a:ext uri="{FF2B5EF4-FFF2-40B4-BE49-F238E27FC236}">
              <a16:creationId xmlns:a16="http://schemas.microsoft.com/office/drawing/2014/main" id="{6F674837-01C2-4196-8F4B-E59EDD146065}"/>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2" name="直線コネクタ 681">
          <a:extLst>
            <a:ext uri="{FF2B5EF4-FFF2-40B4-BE49-F238E27FC236}">
              <a16:creationId xmlns:a16="http://schemas.microsoft.com/office/drawing/2014/main" id="{26504197-882C-4179-9F21-499C796E252E}"/>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3" name="テキスト ボックス 682">
          <a:extLst>
            <a:ext uri="{FF2B5EF4-FFF2-40B4-BE49-F238E27FC236}">
              <a16:creationId xmlns:a16="http://schemas.microsoft.com/office/drawing/2014/main" id="{E8CBBCF6-D125-4A07-9B78-6E35B257F0C8}"/>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4" name="直線コネクタ 683">
          <a:extLst>
            <a:ext uri="{FF2B5EF4-FFF2-40B4-BE49-F238E27FC236}">
              <a16:creationId xmlns:a16="http://schemas.microsoft.com/office/drawing/2014/main" id="{B6BB6DFE-2C5C-4875-99C8-2665C05E35F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5" name="テキスト ボックス 684">
          <a:extLst>
            <a:ext uri="{FF2B5EF4-FFF2-40B4-BE49-F238E27FC236}">
              <a16:creationId xmlns:a16="http://schemas.microsoft.com/office/drawing/2014/main" id="{EB94750E-06AA-4D05-B7AF-84BEB324D2AC}"/>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6" name="【消防施設】&#10;一人当たり面積グラフ枠">
          <a:extLst>
            <a:ext uri="{FF2B5EF4-FFF2-40B4-BE49-F238E27FC236}">
              <a16:creationId xmlns:a16="http://schemas.microsoft.com/office/drawing/2014/main" id="{73681463-F5F2-4927-B4DC-27A08F4194E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87" name="直線コネクタ 686">
          <a:extLst>
            <a:ext uri="{FF2B5EF4-FFF2-40B4-BE49-F238E27FC236}">
              <a16:creationId xmlns:a16="http://schemas.microsoft.com/office/drawing/2014/main" id="{120A17D3-5161-4F6B-8F6B-3B8580231E93}"/>
            </a:ext>
          </a:extLst>
        </xdr:cNvPr>
        <xdr:cNvCxnSpPr/>
      </xdr:nvCxnSpPr>
      <xdr:spPr>
        <a:xfrm flipV="1">
          <a:off x="19951064" y="13072111"/>
          <a:ext cx="0" cy="122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88" name="【消防施設】&#10;一人当たり面積最小値テキスト">
          <a:extLst>
            <a:ext uri="{FF2B5EF4-FFF2-40B4-BE49-F238E27FC236}">
              <a16:creationId xmlns:a16="http://schemas.microsoft.com/office/drawing/2014/main" id="{079B50A5-DBC2-4384-88CE-ADE64A044C1D}"/>
            </a:ext>
          </a:extLst>
        </xdr:cNvPr>
        <xdr:cNvSpPr txBox="1"/>
      </xdr:nvSpPr>
      <xdr:spPr>
        <a:xfrm>
          <a:off x="19989800" y="1430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89" name="直線コネクタ 688">
          <a:extLst>
            <a:ext uri="{FF2B5EF4-FFF2-40B4-BE49-F238E27FC236}">
              <a16:creationId xmlns:a16="http://schemas.microsoft.com/office/drawing/2014/main" id="{36131EDC-ED8D-4720-9832-6C2E948FFD2A}"/>
            </a:ext>
          </a:extLst>
        </xdr:cNvPr>
        <xdr:cNvCxnSpPr/>
      </xdr:nvCxnSpPr>
      <xdr:spPr>
        <a:xfrm>
          <a:off x="19881850" y="14298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90" name="【消防施設】&#10;一人当たり面積最大値テキスト">
          <a:extLst>
            <a:ext uri="{FF2B5EF4-FFF2-40B4-BE49-F238E27FC236}">
              <a16:creationId xmlns:a16="http://schemas.microsoft.com/office/drawing/2014/main" id="{3F7BB501-0A3D-4B0D-8FED-A0633DC9FA49}"/>
            </a:ext>
          </a:extLst>
        </xdr:cNvPr>
        <xdr:cNvSpPr txBox="1"/>
      </xdr:nvSpPr>
      <xdr:spPr>
        <a:xfrm>
          <a:off x="1998980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91" name="直線コネクタ 690">
          <a:extLst>
            <a:ext uri="{FF2B5EF4-FFF2-40B4-BE49-F238E27FC236}">
              <a16:creationId xmlns:a16="http://schemas.microsoft.com/office/drawing/2014/main" id="{27BFEBBA-BE76-4E74-A717-ED2C6ED7BF4F}"/>
            </a:ext>
          </a:extLst>
        </xdr:cNvPr>
        <xdr:cNvCxnSpPr/>
      </xdr:nvCxnSpPr>
      <xdr:spPr>
        <a:xfrm>
          <a:off x="1988185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92" name="【消防施設】&#10;一人当たり面積平均値テキスト">
          <a:extLst>
            <a:ext uri="{FF2B5EF4-FFF2-40B4-BE49-F238E27FC236}">
              <a16:creationId xmlns:a16="http://schemas.microsoft.com/office/drawing/2014/main" id="{A3ACC4D6-DC9D-40B1-A7DB-1844DCFA741D}"/>
            </a:ext>
          </a:extLst>
        </xdr:cNvPr>
        <xdr:cNvSpPr txBox="1"/>
      </xdr:nvSpPr>
      <xdr:spPr>
        <a:xfrm>
          <a:off x="19989800" y="13898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93" name="フローチャート: 判断 692">
          <a:extLst>
            <a:ext uri="{FF2B5EF4-FFF2-40B4-BE49-F238E27FC236}">
              <a16:creationId xmlns:a16="http://schemas.microsoft.com/office/drawing/2014/main" id="{6F0FDBD7-CE76-4A00-A048-37FBCE99216B}"/>
            </a:ext>
          </a:extLst>
        </xdr:cNvPr>
        <xdr:cNvSpPr/>
      </xdr:nvSpPr>
      <xdr:spPr>
        <a:xfrm>
          <a:off x="199009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94" name="フローチャート: 判断 693">
          <a:extLst>
            <a:ext uri="{FF2B5EF4-FFF2-40B4-BE49-F238E27FC236}">
              <a16:creationId xmlns:a16="http://schemas.microsoft.com/office/drawing/2014/main" id="{22F83858-1117-4698-95C9-E65649423D30}"/>
            </a:ext>
          </a:extLst>
        </xdr:cNvPr>
        <xdr:cNvSpPr/>
      </xdr:nvSpPr>
      <xdr:spPr>
        <a:xfrm>
          <a:off x="19157950" y="1404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95" name="フローチャート: 判断 694">
          <a:extLst>
            <a:ext uri="{FF2B5EF4-FFF2-40B4-BE49-F238E27FC236}">
              <a16:creationId xmlns:a16="http://schemas.microsoft.com/office/drawing/2014/main" id="{EC0D5B6C-D24A-49AF-9FC9-64DACEAF6893}"/>
            </a:ext>
          </a:extLst>
        </xdr:cNvPr>
        <xdr:cNvSpPr/>
      </xdr:nvSpPr>
      <xdr:spPr>
        <a:xfrm>
          <a:off x="1834515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96" name="フローチャート: 判断 695">
          <a:extLst>
            <a:ext uri="{FF2B5EF4-FFF2-40B4-BE49-F238E27FC236}">
              <a16:creationId xmlns:a16="http://schemas.microsoft.com/office/drawing/2014/main" id="{48FE8DB4-871C-4B1B-978A-DDF80E7C7F53}"/>
            </a:ext>
          </a:extLst>
        </xdr:cNvPr>
        <xdr:cNvSpPr/>
      </xdr:nvSpPr>
      <xdr:spPr>
        <a:xfrm>
          <a:off x="175514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97" name="フローチャート: 判断 696">
          <a:extLst>
            <a:ext uri="{FF2B5EF4-FFF2-40B4-BE49-F238E27FC236}">
              <a16:creationId xmlns:a16="http://schemas.microsoft.com/office/drawing/2014/main" id="{8FBD0416-2052-457F-93AF-54AE3B01502A}"/>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69D6B3E5-92F4-4FB4-A443-1F3A1ED0E638}"/>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20DE445A-F265-4280-ADB0-DA995C93B12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E63E491B-C886-43BF-9491-835652ADA5E2}"/>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3D0175D8-16B8-42BF-85B6-CCF4C6825EF7}"/>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8066086D-4124-4763-94D2-73774A28AD5E}"/>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143511</xdr:rowOff>
    </xdr:from>
    <xdr:to>
      <xdr:col>116</xdr:col>
      <xdr:colOff>114300</xdr:colOff>
      <xdr:row>86</xdr:row>
      <xdr:rowOff>73661</xdr:rowOff>
    </xdr:to>
    <xdr:sp macro="" textlink="">
      <xdr:nvSpPr>
        <xdr:cNvPr id="703" name="楕円 702">
          <a:extLst>
            <a:ext uri="{FF2B5EF4-FFF2-40B4-BE49-F238E27FC236}">
              <a16:creationId xmlns:a16="http://schemas.microsoft.com/office/drawing/2014/main" id="{B330F9E6-7693-4453-9714-3B911B5DE096}"/>
            </a:ext>
          </a:extLst>
        </xdr:cNvPr>
        <xdr:cNvSpPr/>
      </xdr:nvSpPr>
      <xdr:spPr>
        <a:xfrm>
          <a:off x="19900900" y="141833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58438</xdr:rowOff>
    </xdr:from>
    <xdr:ext cx="469744" cy="259045"/>
    <xdr:sp macro="" textlink="">
      <xdr:nvSpPr>
        <xdr:cNvPr id="704" name="【消防施設】&#10;一人当たり面積該当値テキスト">
          <a:extLst>
            <a:ext uri="{FF2B5EF4-FFF2-40B4-BE49-F238E27FC236}">
              <a16:creationId xmlns:a16="http://schemas.microsoft.com/office/drawing/2014/main" id="{1E721CED-9AA1-4365-9E17-ED785DD2FA12}"/>
            </a:ext>
          </a:extLst>
        </xdr:cNvPr>
        <xdr:cNvSpPr txBox="1"/>
      </xdr:nvSpPr>
      <xdr:spPr>
        <a:xfrm>
          <a:off x="19989800" y="1409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143511</xdr:rowOff>
    </xdr:from>
    <xdr:to>
      <xdr:col>112</xdr:col>
      <xdr:colOff>38100</xdr:colOff>
      <xdr:row>86</xdr:row>
      <xdr:rowOff>73661</xdr:rowOff>
    </xdr:to>
    <xdr:sp macro="" textlink="">
      <xdr:nvSpPr>
        <xdr:cNvPr id="705" name="楕円 704">
          <a:extLst>
            <a:ext uri="{FF2B5EF4-FFF2-40B4-BE49-F238E27FC236}">
              <a16:creationId xmlns:a16="http://schemas.microsoft.com/office/drawing/2014/main" id="{740CD9AE-4C47-4A64-BB82-1825293398F3}"/>
            </a:ext>
          </a:extLst>
        </xdr:cNvPr>
        <xdr:cNvSpPr/>
      </xdr:nvSpPr>
      <xdr:spPr>
        <a:xfrm>
          <a:off x="19157950" y="141833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22861</xdr:rowOff>
    </xdr:from>
    <xdr:to>
      <xdr:col>116</xdr:col>
      <xdr:colOff>63500</xdr:colOff>
      <xdr:row>86</xdr:row>
      <xdr:rowOff>22861</xdr:rowOff>
    </xdr:to>
    <xdr:cxnSp macro="">
      <xdr:nvCxnSpPr>
        <xdr:cNvPr id="706" name="直線コネクタ 705">
          <a:extLst>
            <a:ext uri="{FF2B5EF4-FFF2-40B4-BE49-F238E27FC236}">
              <a16:creationId xmlns:a16="http://schemas.microsoft.com/office/drawing/2014/main" id="{B30DD13C-8678-4FA1-9572-22F544D16D25}"/>
            </a:ext>
          </a:extLst>
        </xdr:cNvPr>
        <xdr:cNvCxnSpPr/>
      </xdr:nvCxnSpPr>
      <xdr:spPr>
        <a:xfrm>
          <a:off x="19202400" y="142278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143511</xdr:rowOff>
    </xdr:from>
    <xdr:to>
      <xdr:col>107</xdr:col>
      <xdr:colOff>101600</xdr:colOff>
      <xdr:row>86</xdr:row>
      <xdr:rowOff>73661</xdr:rowOff>
    </xdr:to>
    <xdr:sp macro="" textlink="">
      <xdr:nvSpPr>
        <xdr:cNvPr id="707" name="楕円 706">
          <a:extLst>
            <a:ext uri="{FF2B5EF4-FFF2-40B4-BE49-F238E27FC236}">
              <a16:creationId xmlns:a16="http://schemas.microsoft.com/office/drawing/2014/main" id="{7EE2C330-D294-4A89-952E-0B2E7FF1A2B0}"/>
            </a:ext>
          </a:extLst>
        </xdr:cNvPr>
        <xdr:cNvSpPr/>
      </xdr:nvSpPr>
      <xdr:spPr>
        <a:xfrm>
          <a:off x="18345150" y="141833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22861</xdr:rowOff>
    </xdr:from>
    <xdr:to>
      <xdr:col>111</xdr:col>
      <xdr:colOff>177800</xdr:colOff>
      <xdr:row>86</xdr:row>
      <xdr:rowOff>22861</xdr:rowOff>
    </xdr:to>
    <xdr:cxnSp macro="">
      <xdr:nvCxnSpPr>
        <xdr:cNvPr id="708" name="直線コネクタ 707">
          <a:extLst>
            <a:ext uri="{FF2B5EF4-FFF2-40B4-BE49-F238E27FC236}">
              <a16:creationId xmlns:a16="http://schemas.microsoft.com/office/drawing/2014/main" id="{DCDCACE5-78DE-4105-BB6A-E722A481BA07}"/>
            </a:ext>
          </a:extLst>
        </xdr:cNvPr>
        <xdr:cNvCxnSpPr/>
      </xdr:nvCxnSpPr>
      <xdr:spPr>
        <a:xfrm>
          <a:off x="18395950" y="142278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143511</xdr:rowOff>
    </xdr:from>
    <xdr:to>
      <xdr:col>102</xdr:col>
      <xdr:colOff>165100</xdr:colOff>
      <xdr:row>86</xdr:row>
      <xdr:rowOff>73661</xdr:rowOff>
    </xdr:to>
    <xdr:sp macro="" textlink="">
      <xdr:nvSpPr>
        <xdr:cNvPr id="709" name="楕円 708">
          <a:extLst>
            <a:ext uri="{FF2B5EF4-FFF2-40B4-BE49-F238E27FC236}">
              <a16:creationId xmlns:a16="http://schemas.microsoft.com/office/drawing/2014/main" id="{1F49A2F7-75E5-43B3-B277-FD217CCE17D1}"/>
            </a:ext>
          </a:extLst>
        </xdr:cNvPr>
        <xdr:cNvSpPr/>
      </xdr:nvSpPr>
      <xdr:spPr>
        <a:xfrm>
          <a:off x="17551400" y="141833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22861</xdr:rowOff>
    </xdr:from>
    <xdr:to>
      <xdr:col>107</xdr:col>
      <xdr:colOff>50800</xdr:colOff>
      <xdr:row>86</xdr:row>
      <xdr:rowOff>22861</xdr:rowOff>
    </xdr:to>
    <xdr:cxnSp macro="">
      <xdr:nvCxnSpPr>
        <xdr:cNvPr id="710" name="直線コネクタ 709">
          <a:extLst>
            <a:ext uri="{FF2B5EF4-FFF2-40B4-BE49-F238E27FC236}">
              <a16:creationId xmlns:a16="http://schemas.microsoft.com/office/drawing/2014/main" id="{A7C45565-2912-4FF5-90FC-472324B00B91}"/>
            </a:ext>
          </a:extLst>
        </xdr:cNvPr>
        <xdr:cNvCxnSpPr/>
      </xdr:nvCxnSpPr>
      <xdr:spPr>
        <a:xfrm>
          <a:off x="17602200" y="142278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145414</xdr:rowOff>
    </xdr:from>
    <xdr:to>
      <xdr:col>98</xdr:col>
      <xdr:colOff>38100</xdr:colOff>
      <xdr:row>86</xdr:row>
      <xdr:rowOff>75564</xdr:rowOff>
    </xdr:to>
    <xdr:sp macro="" textlink="">
      <xdr:nvSpPr>
        <xdr:cNvPr id="711" name="楕円 710">
          <a:extLst>
            <a:ext uri="{FF2B5EF4-FFF2-40B4-BE49-F238E27FC236}">
              <a16:creationId xmlns:a16="http://schemas.microsoft.com/office/drawing/2014/main" id="{8A1F7BB9-B285-4CCF-9542-A7FEFB20A335}"/>
            </a:ext>
          </a:extLst>
        </xdr:cNvPr>
        <xdr:cNvSpPr/>
      </xdr:nvSpPr>
      <xdr:spPr>
        <a:xfrm>
          <a:off x="16757650" y="141852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22861</xdr:rowOff>
    </xdr:from>
    <xdr:to>
      <xdr:col>102</xdr:col>
      <xdr:colOff>114300</xdr:colOff>
      <xdr:row>86</xdr:row>
      <xdr:rowOff>24764</xdr:rowOff>
    </xdr:to>
    <xdr:cxnSp macro="">
      <xdr:nvCxnSpPr>
        <xdr:cNvPr id="712" name="直線コネクタ 711">
          <a:extLst>
            <a:ext uri="{FF2B5EF4-FFF2-40B4-BE49-F238E27FC236}">
              <a16:creationId xmlns:a16="http://schemas.microsoft.com/office/drawing/2014/main" id="{9711775E-1D61-4062-8EE8-0AAF381D68F5}"/>
            </a:ext>
          </a:extLst>
        </xdr:cNvPr>
        <xdr:cNvCxnSpPr/>
      </xdr:nvCxnSpPr>
      <xdr:spPr>
        <a:xfrm flipV="1">
          <a:off x="16802100" y="14227811"/>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13" name="n_1aveValue【消防施設】&#10;一人当たり面積">
          <a:extLst>
            <a:ext uri="{FF2B5EF4-FFF2-40B4-BE49-F238E27FC236}">
              <a16:creationId xmlns:a16="http://schemas.microsoft.com/office/drawing/2014/main" id="{3C4FEA39-AECB-4266-BA5D-04275E1EA4D8}"/>
            </a:ext>
          </a:extLst>
        </xdr:cNvPr>
        <xdr:cNvSpPr txBox="1"/>
      </xdr:nvSpPr>
      <xdr:spPr>
        <a:xfrm>
          <a:off x="189802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14" name="n_2aveValue【消防施設】&#10;一人当たり面積">
          <a:extLst>
            <a:ext uri="{FF2B5EF4-FFF2-40B4-BE49-F238E27FC236}">
              <a16:creationId xmlns:a16="http://schemas.microsoft.com/office/drawing/2014/main" id="{22A124EC-9921-4734-B22A-3E80EC0D18C4}"/>
            </a:ext>
          </a:extLst>
        </xdr:cNvPr>
        <xdr:cNvSpPr txBox="1"/>
      </xdr:nvSpPr>
      <xdr:spPr>
        <a:xfrm>
          <a:off x="18180127"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15" name="n_3aveValue【消防施設】&#10;一人当たり面積">
          <a:extLst>
            <a:ext uri="{FF2B5EF4-FFF2-40B4-BE49-F238E27FC236}">
              <a16:creationId xmlns:a16="http://schemas.microsoft.com/office/drawing/2014/main" id="{29FBF0AD-CC6D-4502-816E-6D7756685EE0}"/>
            </a:ext>
          </a:extLst>
        </xdr:cNvPr>
        <xdr:cNvSpPr txBox="1"/>
      </xdr:nvSpPr>
      <xdr:spPr>
        <a:xfrm>
          <a:off x="17386377" y="1384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16" name="n_4aveValue【消防施設】&#10;一人当たり面積">
          <a:extLst>
            <a:ext uri="{FF2B5EF4-FFF2-40B4-BE49-F238E27FC236}">
              <a16:creationId xmlns:a16="http://schemas.microsoft.com/office/drawing/2014/main" id="{6725E2FF-F12A-4E86-BA3E-FC6C2821444A}"/>
            </a:ext>
          </a:extLst>
        </xdr:cNvPr>
        <xdr:cNvSpPr txBox="1"/>
      </xdr:nvSpPr>
      <xdr:spPr>
        <a:xfrm>
          <a:off x="16592627"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64788</xdr:rowOff>
    </xdr:from>
    <xdr:ext cx="469744" cy="259045"/>
    <xdr:sp macro="" textlink="">
      <xdr:nvSpPr>
        <xdr:cNvPr id="717" name="n_1mainValue【消防施設】&#10;一人当たり面積">
          <a:extLst>
            <a:ext uri="{FF2B5EF4-FFF2-40B4-BE49-F238E27FC236}">
              <a16:creationId xmlns:a16="http://schemas.microsoft.com/office/drawing/2014/main" id="{61F648A1-AC2B-4D9A-8E40-6F0AD32DAF86}"/>
            </a:ext>
          </a:extLst>
        </xdr:cNvPr>
        <xdr:cNvSpPr txBox="1"/>
      </xdr:nvSpPr>
      <xdr:spPr>
        <a:xfrm>
          <a:off x="18980227" y="142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64788</xdr:rowOff>
    </xdr:from>
    <xdr:ext cx="469744" cy="259045"/>
    <xdr:sp macro="" textlink="">
      <xdr:nvSpPr>
        <xdr:cNvPr id="718" name="n_2mainValue【消防施設】&#10;一人当たり面積">
          <a:extLst>
            <a:ext uri="{FF2B5EF4-FFF2-40B4-BE49-F238E27FC236}">
              <a16:creationId xmlns:a16="http://schemas.microsoft.com/office/drawing/2014/main" id="{1A5B7F6B-5CC1-4533-A740-CAD7C39C8D7A}"/>
            </a:ext>
          </a:extLst>
        </xdr:cNvPr>
        <xdr:cNvSpPr txBox="1"/>
      </xdr:nvSpPr>
      <xdr:spPr>
        <a:xfrm>
          <a:off x="18180127" y="142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64788</xdr:rowOff>
    </xdr:from>
    <xdr:ext cx="469744" cy="259045"/>
    <xdr:sp macro="" textlink="">
      <xdr:nvSpPr>
        <xdr:cNvPr id="719" name="n_3mainValue【消防施設】&#10;一人当たり面積">
          <a:extLst>
            <a:ext uri="{FF2B5EF4-FFF2-40B4-BE49-F238E27FC236}">
              <a16:creationId xmlns:a16="http://schemas.microsoft.com/office/drawing/2014/main" id="{8D59C2F1-1C2E-4493-9FBF-6A12BBDF85A5}"/>
            </a:ext>
          </a:extLst>
        </xdr:cNvPr>
        <xdr:cNvSpPr txBox="1"/>
      </xdr:nvSpPr>
      <xdr:spPr>
        <a:xfrm>
          <a:off x="17386377" y="142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66691</xdr:rowOff>
    </xdr:from>
    <xdr:ext cx="469744" cy="259045"/>
    <xdr:sp macro="" textlink="">
      <xdr:nvSpPr>
        <xdr:cNvPr id="720" name="n_4mainValue【消防施設】&#10;一人当たり面積">
          <a:extLst>
            <a:ext uri="{FF2B5EF4-FFF2-40B4-BE49-F238E27FC236}">
              <a16:creationId xmlns:a16="http://schemas.microsoft.com/office/drawing/2014/main" id="{C1607482-9B58-40BB-8336-2936C14FCDB4}"/>
            </a:ext>
          </a:extLst>
        </xdr:cNvPr>
        <xdr:cNvSpPr txBox="1"/>
      </xdr:nvSpPr>
      <xdr:spPr>
        <a:xfrm>
          <a:off x="16592627" y="142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a:extLst>
            <a:ext uri="{FF2B5EF4-FFF2-40B4-BE49-F238E27FC236}">
              <a16:creationId xmlns:a16="http://schemas.microsoft.com/office/drawing/2014/main" id="{8D137981-7374-43DD-B0F0-DE22C106EA9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a:extLst>
            <a:ext uri="{FF2B5EF4-FFF2-40B4-BE49-F238E27FC236}">
              <a16:creationId xmlns:a16="http://schemas.microsoft.com/office/drawing/2014/main" id="{9CDD8AAB-AF10-4B2A-8DB3-20B91675A9FD}"/>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a:extLst>
            <a:ext uri="{FF2B5EF4-FFF2-40B4-BE49-F238E27FC236}">
              <a16:creationId xmlns:a16="http://schemas.microsoft.com/office/drawing/2014/main" id="{1B29AEEA-902E-4056-B484-A3F9F36070F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a:extLst>
            <a:ext uri="{FF2B5EF4-FFF2-40B4-BE49-F238E27FC236}">
              <a16:creationId xmlns:a16="http://schemas.microsoft.com/office/drawing/2014/main" id="{410665D8-DD8C-4864-8FA1-D0710921225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a:extLst>
            <a:ext uri="{FF2B5EF4-FFF2-40B4-BE49-F238E27FC236}">
              <a16:creationId xmlns:a16="http://schemas.microsoft.com/office/drawing/2014/main" id="{AB766BE1-F40F-4223-A361-E770DAF8668E}"/>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a:extLst>
            <a:ext uri="{FF2B5EF4-FFF2-40B4-BE49-F238E27FC236}">
              <a16:creationId xmlns:a16="http://schemas.microsoft.com/office/drawing/2014/main" id="{3B7548DB-47F9-4F2B-9C29-6546C9AD97A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a:extLst>
            <a:ext uri="{FF2B5EF4-FFF2-40B4-BE49-F238E27FC236}">
              <a16:creationId xmlns:a16="http://schemas.microsoft.com/office/drawing/2014/main" id="{FF7A0321-7A14-477A-8B01-513D65BF2CC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a:extLst>
            <a:ext uri="{FF2B5EF4-FFF2-40B4-BE49-F238E27FC236}">
              <a16:creationId xmlns:a16="http://schemas.microsoft.com/office/drawing/2014/main" id="{70FDB277-9AF7-41B0-85DF-7B01B6E580B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a:extLst>
            <a:ext uri="{FF2B5EF4-FFF2-40B4-BE49-F238E27FC236}">
              <a16:creationId xmlns:a16="http://schemas.microsoft.com/office/drawing/2014/main" id="{0D07CA49-C4D3-418F-A443-677752D28CA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a:extLst>
            <a:ext uri="{FF2B5EF4-FFF2-40B4-BE49-F238E27FC236}">
              <a16:creationId xmlns:a16="http://schemas.microsoft.com/office/drawing/2014/main" id="{A3CE18BB-7958-4123-9171-E8E38647EC4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1" name="テキスト ボックス 730">
          <a:extLst>
            <a:ext uri="{FF2B5EF4-FFF2-40B4-BE49-F238E27FC236}">
              <a16:creationId xmlns:a16="http://schemas.microsoft.com/office/drawing/2014/main" id="{2A51AD29-C962-4F4E-8C98-ADCE4DB4DF8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2" name="直線コネクタ 731">
          <a:extLst>
            <a:ext uri="{FF2B5EF4-FFF2-40B4-BE49-F238E27FC236}">
              <a16:creationId xmlns:a16="http://schemas.microsoft.com/office/drawing/2014/main" id="{89EDF907-10FA-4FDD-BD6F-7FEA8460284D}"/>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3" name="テキスト ボックス 732">
          <a:extLst>
            <a:ext uri="{FF2B5EF4-FFF2-40B4-BE49-F238E27FC236}">
              <a16:creationId xmlns:a16="http://schemas.microsoft.com/office/drawing/2014/main" id="{102FEDF2-BE49-4F2E-AFDF-E8B12FF45B88}"/>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4" name="直線コネクタ 733">
          <a:extLst>
            <a:ext uri="{FF2B5EF4-FFF2-40B4-BE49-F238E27FC236}">
              <a16:creationId xmlns:a16="http://schemas.microsoft.com/office/drawing/2014/main" id="{ABD935E5-AB3A-423C-93EF-0C23C4846B4C}"/>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5" name="テキスト ボックス 734">
          <a:extLst>
            <a:ext uri="{FF2B5EF4-FFF2-40B4-BE49-F238E27FC236}">
              <a16:creationId xmlns:a16="http://schemas.microsoft.com/office/drawing/2014/main" id="{B2FD8ACD-067D-41BE-A2A6-8FD543E5F698}"/>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6" name="直線コネクタ 735">
          <a:extLst>
            <a:ext uri="{FF2B5EF4-FFF2-40B4-BE49-F238E27FC236}">
              <a16:creationId xmlns:a16="http://schemas.microsoft.com/office/drawing/2014/main" id="{F36A6D39-8563-4050-9339-76CD1B782B84}"/>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7" name="テキスト ボックス 736">
          <a:extLst>
            <a:ext uri="{FF2B5EF4-FFF2-40B4-BE49-F238E27FC236}">
              <a16:creationId xmlns:a16="http://schemas.microsoft.com/office/drawing/2014/main" id="{7AC3600F-8888-47DF-BBA9-E2DEF401EAAB}"/>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8" name="直線コネクタ 737">
          <a:extLst>
            <a:ext uri="{FF2B5EF4-FFF2-40B4-BE49-F238E27FC236}">
              <a16:creationId xmlns:a16="http://schemas.microsoft.com/office/drawing/2014/main" id="{3A1BBDF9-0AE7-40B3-8119-B5FC9E2BF8DC}"/>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9" name="テキスト ボックス 738">
          <a:extLst>
            <a:ext uri="{FF2B5EF4-FFF2-40B4-BE49-F238E27FC236}">
              <a16:creationId xmlns:a16="http://schemas.microsoft.com/office/drawing/2014/main" id="{A2CF2F1F-A2EB-4269-AC86-B5A04A321C51}"/>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0" name="直線コネクタ 739">
          <a:extLst>
            <a:ext uri="{FF2B5EF4-FFF2-40B4-BE49-F238E27FC236}">
              <a16:creationId xmlns:a16="http://schemas.microsoft.com/office/drawing/2014/main" id="{20113DC6-676B-4735-899B-40DA707FF23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41" name="テキスト ボックス 740">
          <a:extLst>
            <a:ext uri="{FF2B5EF4-FFF2-40B4-BE49-F238E27FC236}">
              <a16:creationId xmlns:a16="http://schemas.microsoft.com/office/drawing/2014/main" id="{11A01EE1-FE45-455E-8503-8345771C9EC5}"/>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2" name="直線コネクタ 741">
          <a:extLst>
            <a:ext uri="{FF2B5EF4-FFF2-40B4-BE49-F238E27FC236}">
              <a16:creationId xmlns:a16="http://schemas.microsoft.com/office/drawing/2014/main" id="{9971AE27-8DF6-4E81-9FB1-CDAC6269CDB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庁舎】&#10;有形固定資産減価償却率グラフ枠">
          <a:extLst>
            <a:ext uri="{FF2B5EF4-FFF2-40B4-BE49-F238E27FC236}">
              <a16:creationId xmlns:a16="http://schemas.microsoft.com/office/drawing/2014/main" id="{79372AB0-7EF7-457D-B38E-E4958A5D8303}"/>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44" name="直線コネクタ 743">
          <a:extLst>
            <a:ext uri="{FF2B5EF4-FFF2-40B4-BE49-F238E27FC236}">
              <a16:creationId xmlns:a16="http://schemas.microsoft.com/office/drawing/2014/main" id="{DAEB55CB-BF91-45CC-913B-D8020C6B4B51}"/>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45" name="【庁舎】&#10;有形固定資産減価償却率最小値テキスト">
          <a:extLst>
            <a:ext uri="{FF2B5EF4-FFF2-40B4-BE49-F238E27FC236}">
              <a16:creationId xmlns:a16="http://schemas.microsoft.com/office/drawing/2014/main" id="{7FCF3831-22A7-4F45-8D9B-D5DCFEB20BD2}"/>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46" name="直線コネクタ 745">
          <a:extLst>
            <a:ext uri="{FF2B5EF4-FFF2-40B4-BE49-F238E27FC236}">
              <a16:creationId xmlns:a16="http://schemas.microsoft.com/office/drawing/2014/main" id="{C15C8814-5706-43FE-AE4D-25ACBCE811E8}"/>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47" name="【庁舎】&#10;有形固定資産減価償却率最大値テキスト">
          <a:extLst>
            <a:ext uri="{FF2B5EF4-FFF2-40B4-BE49-F238E27FC236}">
              <a16:creationId xmlns:a16="http://schemas.microsoft.com/office/drawing/2014/main" id="{DB2621B6-B6D7-402B-B325-CA3EFED822C8}"/>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48" name="直線コネクタ 747">
          <a:extLst>
            <a:ext uri="{FF2B5EF4-FFF2-40B4-BE49-F238E27FC236}">
              <a16:creationId xmlns:a16="http://schemas.microsoft.com/office/drawing/2014/main" id="{0209FF33-46AA-4702-A5BF-55801B812E81}"/>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49" name="【庁舎】&#10;有形固定資産減価償却率平均値テキスト">
          <a:extLst>
            <a:ext uri="{FF2B5EF4-FFF2-40B4-BE49-F238E27FC236}">
              <a16:creationId xmlns:a16="http://schemas.microsoft.com/office/drawing/2014/main" id="{4315AB40-A1D7-4315-AE4A-D41C99B7DA85}"/>
            </a:ext>
          </a:extLst>
        </xdr:cNvPr>
        <xdr:cNvSpPr txBox="1"/>
      </xdr:nvSpPr>
      <xdr:spPr>
        <a:xfrm>
          <a:off x="14738350" y="16993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50" name="フローチャート: 判断 749">
          <a:extLst>
            <a:ext uri="{FF2B5EF4-FFF2-40B4-BE49-F238E27FC236}">
              <a16:creationId xmlns:a16="http://schemas.microsoft.com/office/drawing/2014/main" id="{F3DB0375-ECC7-41C3-BC45-16092B1FCE6E}"/>
            </a:ext>
          </a:extLst>
        </xdr:cNvPr>
        <xdr:cNvSpPr/>
      </xdr:nvSpPr>
      <xdr:spPr>
        <a:xfrm>
          <a:off x="14649450" y="171424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51" name="フローチャート: 判断 750">
          <a:extLst>
            <a:ext uri="{FF2B5EF4-FFF2-40B4-BE49-F238E27FC236}">
              <a16:creationId xmlns:a16="http://schemas.microsoft.com/office/drawing/2014/main" id="{75AF8E9E-BFB0-4FA8-B57D-92AC20CA27D7}"/>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52" name="フローチャート: 判断 751">
          <a:extLst>
            <a:ext uri="{FF2B5EF4-FFF2-40B4-BE49-F238E27FC236}">
              <a16:creationId xmlns:a16="http://schemas.microsoft.com/office/drawing/2014/main" id="{4E233D05-7CAA-46C8-A3A3-C67EB34DBE6E}"/>
            </a:ext>
          </a:extLst>
        </xdr:cNvPr>
        <xdr:cNvSpPr/>
      </xdr:nvSpPr>
      <xdr:spPr>
        <a:xfrm>
          <a:off x="13093700" y="171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53" name="フローチャート: 判断 752">
          <a:extLst>
            <a:ext uri="{FF2B5EF4-FFF2-40B4-BE49-F238E27FC236}">
              <a16:creationId xmlns:a16="http://schemas.microsoft.com/office/drawing/2014/main" id="{B118D083-0B63-428D-ABDE-6183FCE0D4BD}"/>
            </a:ext>
          </a:extLst>
        </xdr:cNvPr>
        <xdr:cNvSpPr/>
      </xdr:nvSpPr>
      <xdr:spPr>
        <a:xfrm>
          <a:off x="12299950" y="17141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54" name="フローチャート: 判断 753">
          <a:extLst>
            <a:ext uri="{FF2B5EF4-FFF2-40B4-BE49-F238E27FC236}">
              <a16:creationId xmlns:a16="http://schemas.microsoft.com/office/drawing/2014/main" id="{CDD531D0-12E1-4D35-BB67-F1F1870057B6}"/>
            </a:ext>
          </a:extLst>
        </xdr:cNvPr>
        <xdr:cNvSpPr/>
      </xdr:nvSpPr>
      <xdr:spPr>
        <a:xfrm>
          <a:off x="11487150" y="1720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BC288F37-8B45-46FA-B4B9-282A11590CC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B2C042BA-C7E7-4930-98D6-21CEFDF37A1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4560753D-D2F0-4B98-AE1F-936BC31B888A}"/>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92370BFE-32D6-4372-B801-A6258DC94E4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C1F4CFF9-5B98-4321-A31E-F411B08835B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154939</xdr:rowOff>
    </xdr:from>
    <xdr:to>
      <xdr:col>85</xdr:col>
      <xdr:colOff>177800</xdr:colOff>
      <xdr:row>106</xdr:row>
      <xdr:rowOff>85089</xdr:rowOff>
    </xdr:to>
    <xdr:sp macro="" textlink="">
      <xdr:nvSpPr>
        <xdr:cNvPr id="760" name="楕円 759">
          <a:extLst>
            <a:ext uri="{FF2B5EF4-FFF2-40B4-BE49-F238E27FC236}">
              <a16:creationId xmlns:a16="http://schemas.microsoft.com/office/drawing/2014/main" id="{CE6027EA-4C6C-4E5D-8ACF-F279133AF146}"/>
            </a:ext>
          </a:extLst>
        </xdr:cNvPr>
        <xdr:cNvSpPr/>
      </xdr:nvSpPr>
      <xdr:spPr>
        <a:xfrm>
          <a:off x="14649450" y="175856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133366</xdr:rowOff>
    </xdr:from>
    <xdr:ext cx="405111" cy="259045"/>
    <xdr:sp macro="" textlink="">
      <xdr:nvSpPr>
        <xdr:cNvPr id="761" name="【庁舎】&#10;有形固定資産減価償却率該当値テキスト">
          <a:extLst>
            <a:ext uri="{FF2B5EF4-FFF2-40B4-BE49-F238E27FC236}">
              <a16:creationId xmlns:a16="http://schemas.microsoft.com/office/drawing/2014/main" id="{43D9F8DC-B668-4A1F-B9CA-5FF1DA441BD0}"/>
            </a:ext>
          </a:extLst>
        </xdr:cNvPr>
        <xdr:cNvSpPr txBox="1"/>
      </xdr:nvSpPr>
      <xdr:spPr>
        <a:xfrm>
          <a:off x="14738350" y="1756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133350</xdr:rowOff>
    </xdr:from>
    <xdr:to>
      <xdr:col>81</xdr:col>
      <xdr:colOff>101600</xdr:colOff>
      <xdr:row>106</xdr:row>
      <xdr:rowOff>63500</xdr:rowOff>
    </xdr:to>
    <xdr:sp macro="" textlink="">
      <xdr:nvSpPr>
        <xdr:cNvPr id="762" name="楕円 761">
          <a:extLst>
            <a:ext uri="{FF2B5EF4-FFF2-40B4-BE49-F238E27FC236}">
              <a16:creationId xmlns:a16="http://schemas.microsoft.com/office/drawing/2014/main" id="{83E5910B-9869-4C4C-9421-2F1F138F26CB}"/>
            </a:ext>
          </a:extLst>
        </xdr:cNvPr>
        <xdr:cNvSpPr/>
      </xdr:nvSpPr>
      <xdr:spPr>
        <a:xfrm>
          <a:off x="13887450" y="1756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12700</xdr:rowOff>
    </xdr:from>
    <xdr:to>
      <xdr:col>85</xdr:col>
      <xdr:colOff>127000</xdr:colOff>
      <xdr:row>106</xdr:row>
      <xdr:rowOff>34289</xdr:rowOff>
    </xdr:to>
    <xdr:cxnSp macro="">
      <xdr:nvCxnSpPr>
        <xdr:cNvPr id="763" name="直線コネクタ 762">
          <a:extLst>
            <a:ext uri="{FF2B5EF4-FFF2-40B4-BE49-F238E27FC236}">
              <a16:creationId xmlns:a16="http://schemas.microsoft.com/office/drawing/2014/main" id="{C3883EB8-F713-4440-8858-AE585BC50415}"/>
            </a:ext>
          </a:extLst>
        </xdr:cNvPr>
        <xdr:cNvCxnSpPr/>
      </xdr:nvCxnSpPr>
      <xdr:spPr>
        <a:xfrm>
          <a:off x="13938250" y="17614900"/>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114300</xdr:rowOff>
    </xdr:from>
    <xdr:to>
      <xdr:col>76</xdr:col>
      <xdr:colOff>165100</xdr:colOff>
      <xdr:row>106</xdr:row>
      <xdr:rowOff>44450</xdr:rowOff>
    </xdr:to>
    <xdr:sp macro="" textlink="">
      <xdr:nvSpPr>
        <xdr:cNvPr id="764" name="楕円 763">
          <a:extLst>
            <a:ext uri="{FF2B5EF4-FFF2-40B4-BE49-F238E27FC236}">
              <a16:creationId xmlns:a16="http://schemas.microsoft.com/office/drawing/2014/main" id="{1E978122-5782-4CC0-9925-F468A48BEB3B}"/>
            </a:ext>
          </a:extLst>
        </xdr:cNvPr>
        <xdr:cNvSpPr/>
      </xdr:nvSpPr>
      <xdr:spPr>
        <a:xfrm>
          <a:off x="13093700" y="1754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165100</xdr:rowOff>
    </xdr:from>
    <xdr:to>
      <xdr:col>81</xdr:col>
      <xdr:colOff>50800</xdr:colOff>
      <xdr:row>106</xdr:row>
      <xdr:rowOff>12700</xdr:rowOff>
    </xdr:to>
    <xdr:cxnSp macro="">
      <xdr:nvCxnSpPr>
        <xdr:cNvPr id="765" name="直線コネクタ 764">
          <a:extLst>
            <a:ext uri="{FF2B5EF4-FFF2-40B4-BE49-F238E27FC236}">
              <a16:creationId xmlns:a16="http://schemas.microsoft.com/office/drawing/2014/main" id="{1FBC94F0-B946-4A69-B8E1-6042CE9003CC}"/>
            </a:ext>
          </a:extLst>
        </xdr:cNvPr>
        <xdr:cNvCxnSpPr/>
      </xdr:nvCxnSpPr>
      <xdr:spPr>
        <a:xfrm>
          <a:off x="13144500" y="1759585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97789</xdr:rowOff>
    </xdr:from>
    <xdr:to>
      <xdr:col>72</xdr:col>
      <xdr:colOff>38100</xdr:colOff>
      <xdr:row>106</xdr:row>
      <xdr:rowOff>27939</xdr:rowOff>
    </xdr:to>
    <xdr:sp macro="" textlink="">
      <xdr:nvSpPr>
        <xdr:cNvPr id="766" name="楕円 765">
          <a:extLst>
            <a:ext uri="{FF2B5EF4-FFF2-40B4-BE49-F238E27FC236}">
              <a16:creationId xmlns:a16="http://schemas.microsoft.com/office/drawing/2014/main" id="{89EBEFF4-B054-46D7-A66F-B17023C5157D}"/>
            </a:ext>
          </a:extLst>
        </xdr:cNvPr>
        <xdr:cNvSpPr/>
      </xdr:nvSpPr>
      <xdr:spPr>
        <a:xfrm>
          <a:off x="12299950" y="175285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148589</xdr:rowOff>
    </xdr:from>
    <xdr:to>
      <xdr:col>76</xdr:col>
      <xdr:colOff>114300</xdr:colOff>
      <xdr:row>105</xdr:row>
      <xdr:rowOff>165100</xdr:rowOff>
    </xdr:to>
    <xdr:cxnSp macro="">
      <xdr:nvCxnSpPr>
        <xdr:cNvPr id="767" name="直線コネクタ 766">
          <a:extLst>
            <a:ext uri="{FF2B5EF4-FFF2-40B4-BE49-F238E27FC236}">
              <a16:creationId xmlns:a16="http://schemas.microsoft.com/office/drawing/2014/main" id="{810014F0-C84E-4B41-8ABD-BEF51FF54A5B}"/>
            </a:ext>
          </a:extLst>
        </xdr:cNvPr>
        <xdr:cNvCxnSpPr/>
      </xdr:nvCxnSpPr>
      <xdr:spPr>
        <a:xfrm>
          <a:off x="12344400" y="17579339"/>
          <a:ext cx="8001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72389</xdr:rowOff>
    </xdr:from>
    <xdr:to>
      <xdr:col>67</xdr:col>
      <xdr:colOff>101600</xdr:colOff>
      <xdr:row>106</xdr:row>
      <xdr:rowOff>2539</xdr:rowOff>
    </xdr:to>
    <xdr:sp macro="" textlink="">
      <xdr:nvSpPr>
        <xdr:cNvPr id="768" name="楕円 767">
          <a:extLst>
            <a:ext uri="{FF2B5EF4-FFF2-40B4-BE49-F238E27FC236}">
              <a16:creationId xmlns:a16="http://schemas.microsoft.com/office/drawing/2014/main" id="{60F2F5FE-2E7C-4927-9452-4CEE7EBB1A6A}"/>
            </a:ext>
          </a:extLst>
        </xdr:cNvPr>
        <xdr:cNvSpPr/>
      </xdr:nvSpPr>
      <xdr:spPr>
        <a:xfrm>
          <a:off x="11487150" y="1750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123189</xdr:rowOff>
    </xdr:from>
    <xdr:to>
      <xdr:col>71</xdr:col>
      <xdr:colOff>177800</xdr:colOff>
      <xdr:row>105</xdr:row>
      <xdr:rowOff>148589</xdr:rowOff>
    </xdr:to>
    <xdr:cxnSp macro="">
      <xdr:nvCxnSpPr>
        <xdr:cNvPr id="769" name="直線コネクタ 768">
          <a:extLst>
            <a:ext uri="{FF2B5EF4-FFF2-40B4-BE49-F238E27FC236}">
              <a16:creationId xmlns:a16="http://schemas.microsoft.com/office/drawing/2014/main" id="{0D080616-AB39-49C8-ADA3-63DDC9B2CE4E}"/>
            </a:ext>
          </a:extLst>
        </xdr:cNvPr>
        <xdr:cNvCxnSpPr/>
      </xdr:nvCxnSpPr>
      <xdr:spPr>
        <a:xfrm>
          <a:off x="11537950" y="17553939"/>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70" name="n_1aveValue【庁舎】&#10;有形固定資産減価償却率">
          <a:extLst>
            <a:ext uri="{FF2B5EF4-FFF2-40B4-BE49-F238E27FC236}">
              <a16:creationId xmlns:a16="http://schemas.microsoft.com/office/drawing/2014/main" id="{71A6DF65-2370-43AA-A480-05D9BB913412}"/>
            </a:ext>
          </a:extLst>
        </xdr:cNvPr>
        <xdr:cNvSpPr txBox="1"/>
      </xdr:nvSpPr>
      <xdr:spPr>
        <a:xfrm>
          <a:off x="137420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71" name="n_2aveValue【庁舎】&#10;有形固定資産減価償却率">
          <a:extLst>
            <a:ext uri="{FF2B5EF4-FFF2-40B4-BE49-F238E27FC236}">
              <a16:creationId xmlns:a16="http://schemas.microsoft.com/office/drawing/2014/main" id="{1B302597-9A2C-4980-A70E-C415027E835A}"/>
            </a:ext>
          </a:extLst>
        </xdr:cNvPr>
        <xdr:cNvSpPr txBox="1"/>
      </xdr:nvSpPr>
      <xdr:spPr>
        <a:xfrm>
          <a:off x="1296099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72" name="n_3aveValue【庁舎】&#10;有形固定資産減価償却率">
          <a:extLst>
            <a:ext uri="{FF2B5EF4-FFF2-40B4-BE49-F238E27FC236}">
              <a16:creationId xmlns:a16="http://schemas.microsoft.com/office/drawing/2014/main" id="{09AAC4B7-409C-453B-98B3-395AE504F219}"/>
            </a:ext>
          </a:extLst>
        </xdr:cNvPr>
        <xdr:cNvSpPr txBox="1"/>
      </xdr:nvSpPr>
      <xdr:spPr>
        <a:xfrm>
          <a:off x="12167244"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73" name="n_4aveValue【庁舎】&#10;有形固定資産減価償却率">
          <a:extLst>
            <a:ext uri="{FF2B5EF4-FFF2-40B4-BE49-F238E27FC236}">
              <a16:creationId xmlns:a16="http://schemas.microsoft.com/office/drawing/2014/main" id="{23656F28-0533-4993-A429-F6D3E2CFFD37}"/>
            </a:ext>
          </a:extLst>
        </xdr:cNvPr>
        <xdr:cNvSpPr txBox="1"/>
      </xdr:nvSpPr>
      <xdr:spPr>
        <a:xfrm>
          <a:off x="11354444" y="1698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54627</xdr:rowOff>
    </xdr:from>
    <xdr:ext cx="405111" cy="259045"/>
    <xdr:sp macro="" textlink="">
      <xdr:nvSpPr>
        <xdr:cNvPr id="774" name="n_1mainValue【庁舎】&#10;有形固定資産減価償却率">
          <a:extLst>
            <a:ext uri="{FF2B5EF4-FFF2-40B4-BE49-F238E27FC236}">
              <a16:creationId xmlns:a16="http://schemas.microsoft.com/office/drawing/2014/main" id="{5A14C4A0-32B4-49D8-984B-6BCBA8E018FB}"/>
            </a:ext>
          </a:extLst>
        </xdr:cNvPr>
        <xdr:cNvSpPr txBox="1"/>
      </xdr:nvSpPr>
      <xdr:spPr>
        <a:xfrm>
          <a:off x="13742044" y="1765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35577</xdr:rowOff>
    </xdr:from>
    <xdr:ext cx="405111" cy="259045"/>
    <xdr:sp macro="" textlink="">
      <xdr:nvSpPr>
        <xdr:cNvPr id="775" name="n_2mainValue【庁舎】&#10;有形固定資産減価償却率">
          <a:extLst>
            <a:ext uri="{FF2B5EF4-FFF2-40B4-BE49-F238E27FC236}">
              <a16:creationId xmlns:a16="http://schemas.microsoft.com/office/drawing/2014/main" id="{9E3A87C4-B15F-474D-9926-ABFC64B3CF2D}"/>
            </a:ext>
          </a:extLst>
        </xdr:cNvPr>
        <xdr:cNvSpPr txBox="1"/>
      </xdr:nvSpPr>
      <xdr:spPr>
        <a:xfrm>
          <a:off x="12960994" y="1763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19066</xdr:rowOff>
    </xdr:from>
    <xdr:ext cx="405111" cy="259045"/>
    <xdr:sp macro="" textlink="">
      <xdr:nvSpPr>
        <xdr:cNvPr id="776" name="n_3mainValue【庁舎】&#10;有形固定資産減価償却率">
          <a:extLst>
            <a:ext uri="{FF2B5EF4-FFF2-40B4-BE49-F238E27FC236}">
              <a16:creationId xmlns:a16="http://schemas.microsoft.com/office/drawing/2014/main" id="{7FA217F9-7261-459A-A143-D32B810B3980}"/>
            </a:ext>
          </a:extLst>
        </xdr:cNvPr>
        <xdr:cNvSpPr txBox="1"/>
      </xdr:nvSpPr>
      <xdr:spPr>
        <a:xfrm>
          <a:off x="12167244" y="1762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165116</xdr:rowOff>
    </xdr:from>
    <xdr:ext cx="405111" cy="259045"/>
    <xdr:sp macro="" textlink="">
      <xdr:nvSpPr>
        <xdr:cNvPr id="777" name="n_4mainValue【庁舎】&#10;有形固定資産減価償却率">
          <a:extLst>
            <a:ext uri="{FF2B5EF4-FFF2-40B4-BE49-F238E27FC236}">
              <a16:creationId xmlns:a16="http://schemas.microsoft.com/office/drawing/2014/main" id="{C285462F-BD10-485A-B614-C7A4F75A1BA4}"/>
            </a:ext>
          </a:extLst>
        </xdr:cNvPr>
        <xdr:cNvSpPr txBox="1"/>
      </xdr:nvSpPr>
      <xdr:spPr>
        <a:xfrm>
          <a:off x="11354444" y="1759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8" name="正方形/長方形 777">
          <a:extLst>
            <a:ext uri="{FF2B5EF4-FFF2-40B4-BE49-F238E27FC236}">
              <a16:creationId xmlns:a16="http://schemas.microsoft.com/office/drawing/2014/main" id="{3656F388-5408-4D8E-B44D-543BC543D8E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9" name="正方形/長方形 778">
          <a:extLst>
            <a:ext uri="{FF2B5EF4-FFF2-40B4-BE49-F238E27FC236}">
              <a16:creationId xmlns:a16="http://schemas.microsoft.com/office/drawing/2014/main" id="{3D18682A-2A96-448F-B777-51DA807BA63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0" name="正方形/長方形 779">
          <a:extLst>
            <a:ext uri="{FF2B5EF4-FFF2-40B4-BE49-F238E27FC236}">
              <a16:creationId xmlns:a16="http://schemas.microsoft.com/office/drawing/2014/main" id="{93114354-7D7B-4400-B252-41F15B92164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1" name="正方形/長方形 780">
          <a:extLst>
            <a:ext uri="{FF2B5EF4-FFF2-40B4-BE49-F238E27FC236}">
              <a16:creationId xmlns:a16="http://schemas.microsoft.com/office/drawing/2014/main" id="{FD82CB87-B370-449A-A9D9-89FCA5D198F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2" name="正方形/長方形 781">
          <a:extLst>
            <a:ext uri="{FF2B5EF4-FFF2-40B4-BE49-F238E27FC236}">
              <a16:creationId xmlns:a16="http://schemas.microsoft.com/office/drawing/2014/main" id="{E8740335-9CE6-4084-A204-8A479C4494DA}"/>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3" name="正方形/長方形 782">
          <a:extLst>
            <a:ext uri="{FF2B5EF4-FFF2-40B4-BE49-F238E27FC236}">
              <a16:creationId xmlns:a16="http://schemas.microsoft.com/office/drawing/2014/main" id="{D0787B69-5F03-49C5-98A5-C4B2DA27722E}"/>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4" name="正方形/長方形 783">
          <a:extLst>
            <a:ext uri="{FF2B5EF4-FFF2-40B4-BE49-F238E27FC236}">
              <a16:creationId xmlns:a16="http://schemas.microsoft.com/office/drawing/2014/main" id="{C9421537-6D4E-4FEE-881D-980D321EB99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5" name="正方形/長方形 784">
          <a:extLst>
            <a:ext uri="{FF2B5EF4-FFF2-40B4-BE49-F238E27FC236}">
              <a16:creationId xmlns:a16="http://schemas.microsoft.com/office/drawing/2014/main" id="{9780C4AC-12A1-4F96-A864-58CA24329FC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6" name="テキスト ボックス 785">
          <a:extLst>
            <a:ext uri="{FF2B5EF4-FFF2-40B4-BE49-F238E27FC236}">
              <a16:creationId xmlns:a16="http://schemas.microsoft.com/office/drawing/2014/main" id="{BB675335-1E4B-4B06-BF22-2314ACBDC09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7" name="直線コネクタ 786">
          <a:extLst>
            <a:ext uri="{FF2B5EF4-FFF2-40B4-BE49-F238E27FC236}">
              <a16:creationId xmlns:a16="http://schemas.microsoft.com/office/drawing/2014/main" id="{99BACAE4-59FC-43AC-B173-BE490D26565C}"/>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88" name="テキスト ボックス 787">
          <a:extLst>
            <a:ext uri="{FF2B5EF4-FFF2-40B4-BE49-F238E27FC236}">
              <a16:creationId xmlns:a16="http://schemas.microsoft.com/office/drawing/2014/main" id="{8DC17A78-EAE2-49AE-910C-41E6806377D9}"/>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89" name="直線コネクタ 788">
          <a:extLst>
            <a:ext uri="{FF2B5EF4-FFF2-40B4-BE49-F238E27FC236}">
              <a16:creationId xmlns:a16="http://schemas.microsoft.com/office/drawing/2014/main" id="{289B1E8D-9F45-4CCC-ADC3-465659D8570C}"/>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0" name="テキスト ボックス 789">
          <a:extLst>
            <a:ext uri="{FF2B5EF4-FFF2-40B4-BE49-F238E27FC236}">
              <a16:creationId xmlns:a16="http://schemas.microsoft.com/office/drawing/2014/main" id="{6437078F-AD08-41D7-8656-AA0D2E68998D}"/>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1" name="直線コネクタ 790">
          <a:extLst>
            <a:ext uri="{FF2B5EF4-FFF2-40B4-BE49-F238E27FC236}">
              <a16:creationId xmlns:a16="http://schemas.microsoft.com/office/drawing/2014/main" id="{9572C674-5A1E-4F47-AB58-D7842D79DEA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2" name="テキスト ボックス 791">
          <a:extLst>
            <a:ext uri="{FF2B5EF4-FFF2-40B4-BE49-F238E27FC236}">
              <a16:creationId xmlns:a16="http://schemas.microsoft.com/office/drawing/2014/main" id="{FCF40DF0-CE49-4635-957E-F08FABAC3DBC}"/>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3" name="直線コネクタ 792">
          <a:extLst>
            <a:ext uri="{FF2B5EF4-FFF2-40B4-BE49-F238E27FC236}">
              <a16:creationId xmlns:a16="http://schemas.microsoft.com/office/drawing/2014/main" id="{D45DEC0F-AD63-45C9-9B51-069542A70F7F}"/>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4" name="テキスト ボックス 793">
          <a:extLst>
            <a:ext uri="{FF2B5EF4-FFF2-40B4-BE49-F238E27FC236}">
              <a16:creationId xmlns:a16="http://schemas.microsoft.com/office/drawing/2014/main" id="{74BB1792-A8D7-48A1-9E9D-1169F600D101}"/>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5" name="直線コネクタ 794">
          <a:extLst>
            <a:ext uri="{FF2B5EF4-FFF2-40B4-BE49-F238E27FC236}">
              <a16:creationId xmlns:a16="http://schemas.microsoft.com/office/drawing/2014/main" id="{07D0BB6A-DD4C-45F1-AB84-268125930551}"/>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6" name="テキスト ボックス 795">
          <a:extLst>
            <a:ext uri="{FF2B5EF4-FFF2-40B4-BE49-F238E27FC236}">
              <a16:creationId xmlns:a16="http://schemas.microsoft.com/office/drawing/2014/main" id="{92978463-0743-4FD2-B80C-702A343E6EA3}"/>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7" name="直線コネクタ 796">
          <a:extLst>
            <a:ext uri="{FF2B5EF4-FFF2-40B4-BE49-F238E27FC236}">
              <a16:creationId xmlns:a16="http://schemas.microsoft.com/office/drawing/2014/main" id="{65A7D01E-D5D6-418B-8F21-98F7E5543557}"/>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8" name="テキスト ボックス 797">
          <a:extLst>
            <a:ext uri="{FF2B5EF4-FFF2-40B4-BE49-F238E27FC236}">
              <a16:creationId xmlns:a16="http://schemas.microsoft.com/office/drawing/2014/main" id="{4E49E4C0-1B6D-4939-B9AB-8FA504574830}"/>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35456164-8D20-4C24-8D8E-5A8C3C80FE3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87F0A983-A5D3-4E67-BA0D-921981504ADA}"/>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庁舎】&#10;一人当たり面積グラフ枠">
          <a:extLst>
            <a:ext uri="{FF2B5EF4-FFF2-40B4-BE49-F238E27FC236}">
              <a16:creationId xmlns:a16="http://schemas.microsoft.com/office/drawing/2014/main" id="{0D49E86B-AE60-4827-903E-5B5A089612D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02" name="直線コネクタ 801">
          <a:extLst>
            <a:ext uri="{FF2B5EF4-FFF2-40B4-BE49-F238E27FC236}">
              <a16:creationId xmlns:a16="http://schemas.microsoft.com/office/drawing/2014/main" id="{120EECF7-2C66-47D4-9D06-2E69FB54CC74}"/>
            </a:ext>
          </a:extLst>
        </xdr:cNvPr>
        <xdr:cNvCxnSpPr/>
      </xdr:nvCxnSpPr>
      <xdr:spPr>
        <a:xfrm flipV="1">
          <a:off x="19951064" y="165087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03" name="【庁舎】&#10;一人当たり面積最小値テキスト">
          <a:extLst>
            <a:ext uri="{FF2B5EF4-FFF2-40B4-BE49-F238E27FC236}">
              <a16:creationId xmlns:a16="http://schemas.microsoft.com/office/drawing/2014/main" id="{E92F14C3-8221-4C68-AFC3-E8AFA75789D1}"/>
            </a:ext>
          </a:extLst>
        </xdr:cNvPr>
        <xdr:cNvSpPr txBox="1"/>
      </xdr:nvSpPr>
      <xdr:spPr>
        <a:xfrm>
          <a:off x="1998980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04" name="直線コネクタ 803">
          <a:extLst>
            <a:ext uri="{FF2B5EF4-FFF2-40B4-BE49-F238E27FC236}">
              <a16:creationId xmlns:a16="http://schemas.microsoft.com/office/drawing/2014/main" id="{C75BEB20-1881-4985-BDF8-72AFC343C1DD}"/>
            </a:ext>
          </a:extLst>
        </xdr:cNvPr>
        <xdr:cNvCxnSpPr/>
      </xdr:nvCxnSpPr>
      <xdr:spPr>
        <a:xfrm>
          <a:off x="198818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05" name="【庁舎】&#10;一人当たり面積最大値テキスト">
          <a:extLst>
            <a:ext uri="{FF2B5EF4-FFF2-40B4-BE49-F238E27FC236}">
              <a16:creationId xmlns:a16="http://schemas.microsoft.com/office/drawing/2014/main" id="{1C55A82B-2F9D-4567-8279-C231A2B096B4}"/>
            </a:ext>
          </a:extLst>
        </xdr:cNvPr>
        <xdr:cNvSpPr txBox="1"/>
      </xdr:nvSpPr>
      <xdr:spPr>
        <a:xfrm>
          <a:off x="19989800" y="1628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06" name="直線コネクタ 805">
          <a:extLst>
            <a:ext uri="{FF2B5EF4-FFF2-40B4-BE49-F238E27FC236}">
              <a16:creationId xmlns:a16="http://schemas.microsoft.com/office/drawing/2014/main" id="{72D63530-36EE-4028-AEF0-FDA09C0FE411}"/>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07" name="【庁舎】&#10;一人当たり面積平均値テキスト">
          <a:extLst>
            <a:ext uri="{FF2B5EF4-FFF2-40B4-BE49-F238E27FC236}">
              <a16:creationId xmlns:a16="http://schemas.microsoft.com/office/drawing/2014/main" id="{65505BA4-B0BE-434A-99E6-0D128681AEAC}"/>
            </a:ext>
          </a:extLst>
        </xdr:cNvPr>
        <xdr:cNvSpPr txBox="1"/>
      </xdr:nvSpPr>
      <xdr:spPr>
        <a:xfrm>
          <a:off x="19989800" y="1762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08" name="フローチャート: 判断 807">
          <a:extLst>
            <a:ext uri="{FF2B5EF4-FFF2-40B4-BE49-F238E27FC236}">
              <a16:creationId xmlns:a16="http://schemas.microsoft.com/office/drawing/2014/main" id="{6FA44018-7356-40A0-AD50-70E05015F204}"/>
            </a:ext>
          </a:extLst>
        </xdr:cNvPr>
        <xdr:cNvSpPr/>
      </xdr:nvSpPr>
      <xdr:spPr>
        <a:xfrm>
          <a:off x="199009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09" name="フローチャート: 判断 808">
          <a:extLst>
            <a:ext uri="{FF2B5EF4-FFF2-40B4-BE49-F238E27FC236}">
              <a16:creationId xmlns:a16="http://schemas.microsoft.com/office/drawing/2014/main" id="{7D6032B9-4CE6-4307-B19E-B27B1AD05285}"/>
            </a:ext>
          </a:extLst>
        </xdr:cNvPr>
        <xdr:cNvSpPr/>
      </xdr:nvSpPr>
      <xdr:spPr>
        <a:xfrm>
          <a:off x="19157950" y="177933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10" name="フローチャート: 判断 809">
          <a:extLst>
            <a:ext uri="{FF2B5EF4-FFF2-40B4-BE49-F238E27FC236}">
              <a16:creationId xmlns:a16="http://schemas.microsoft.com/office/drawing/2014/main" id="{2E1EAF32-0212-4749-9613-24600BAED5EB}"/>
            </a:ext>
          </a:extLst>
        </xdr:cNvPr>
        <xdr:cNvSpPr/>
      </xdr:nvSpPr>
      <xdr:spPr>
        <a:xfrm>
          <a:off x="1834515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11" name="フローチャート: 判断 810">
          <a:extLst>
            <a:ext uri="{FF2B5EF4-FFF2-40B4-BE49-F238E27FC236}">
              <a16:creationId xmlns:a16="http://schemas.microsoft.com/office/drawing/2014/main" id="{AF692371-CB61-43FE-BD9D-7D1167CB8B57}"/>
            </a:ext>
          </a:extLst>
        </xdr:cNvPr>
        <xdr:cNvSpPr/>
      </xdr:nvSpPr>
      <xdr:spPr>
        <a:xfrm>
          <a:off x="175514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12" name="フローチャート: 判断 811">
          <a:extLst>
            <a:ext uri="{FF2B5EF4-FFF2-40B4-BE49-F238E27FC236}">
              <a16:creationId xmlns:a16="http://schemas.microsoft.com/office/drawing/2014/main" id="{D2BD891A-A194-4AB9-95A8-CD7480F16ED8}"/>
            </a:ext>
          </a:extLst>
        </xdr:cNvPr>
        <xdr:cNvSpPr/>
      </xdr:nvSpPr>
      <xdr:spPr>
        <a:xfrm>
          <a:off x="16757650" y="17772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083F4490-5C06-4344-AA2D-1C52D8A39D1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A27BDFF0-295D-41D4-B8B8-1D00EB132C3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EA27F330-002E-473D-BCF5-2E5D9D87ACE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6E4A753B-F8E4-4058-8E91-5FE5D4C695CE}"/>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F8D4FA25-6A8F-4769-9835-C61B189A188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128270</xdr:rowOff>
    </xdr:from>
    <xdr:to>
      <xdr:col>116</xdr:col>
      <xdr:colOff>114300</xdr:colOff>
      <xdr:row>109</xdr:row>
      <xdr:rowOff>58420</xdr:rowOff>
    </xdr:to>
    <xdr:sp macro="" textlink="">
      <xdr:nvSpPr>
        <xdr:cNvPr id="818" name="楕円 817">
          <a:extLst>
            <a:ext uri="{FF2B5EF4-FFF2-40B4-BE49-F238E27FC236}">
              <a16:creationId xmlns:a16="http://schemas.microsoft.com/office/drawing/2014/main" id="{953A4AD3-6EE1-4E9D-A442-392949992976}"/>
            </a:ext>
          </a:extLst>
        </xdr:cNvPr>
        <xdr:cNvSpPr/>
      </xdr:nvSpPr>
      <xdr:spPr>
        <a:xfrm>
          <a:off x="199009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43197</xdr:rowOff>
    </xdr:from>
    <xdr:ext cx="469744" cy="259045"/>
    <xdr:sp macro="" textlink="">
      <xdr:nvSpPr>
        <xdr:cNvPr id="819" name="【庁舎】&#10;一人当たり面積該当値テキスト">
          <a:extLst>
            <a:ext uri="{FF2B5EF4-FFF2-40B4-BE49-F238E27FC236}">
              <a16:creationId xmlns:a16="http://schemas.microsoft.com/office/drawing/2014/main" id="{937BFDBA-9DA7-4FB3-84AA-04A2E1854212}"/>
            </a:ext>
          </a:extLst>
        </xdr:cNvPr>
        <xdr:cNvSpPr txBox="1"/>
      </xdr:nvSpPr>
      <xdr:spPr>
        <a:xfrm>
          <a:off x="19989800" y="1798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130175</xdr:rowOff>
    </xdr:from>
    <xdr:to>
      <xdr:col>112</xdr:col>
      <xdr:colOff>38100</xdr:colOff>
      <xdr:row>109</xdr:row>
      <xdr:rowOff>60325</xdr:rowOff>
    </xdr:to>
    <xdr:sp macro="" textlink="">
      <xdr:nvSpPr>
        <xdr:cNvPr id="820" name="楕円 819">
          <a:extLst>
            <a:ext uri="{FF2B5EF4-FFF2-40B4-BE49-F238E27FC236}">
              <a16:creationId xmlns:a16="http://schemas.microsoft.com/office/drawing/2014/main" id="{E284B53A-9671-423A-960C-D03D1FF112D8}"/>
            </a:ext>
          </a:extLst>
        </xdr:cNvPr>
        <xdr:cNvSpPr/>
      </xdr:nvSpPr>
      <xdr:spPr>
        <a:xfrm>
          <a:off x="19157950" y="18075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7620</xdr:rowOff>
    </xdr:from>
    <xdr:to>
      <xdr:col>116</xdr:col>
      <xdr:colOff>63500</xdr:colOff>
      <xdr:row>109</xdr:row>
      <xdr:rowOff>9525</xdr:rowOff>
    </xdr:to>
    <xdr:cxnSp macro="">
      <xdr:nvCxnSpPr>
        <xdr:cNvPr id="821" name="直線コネクタ 820">
          <a:extLst>
            <a:ext uri="{FF2B5EF4-FFF2-40B4-BE49-F238E27FC236}">
              <a16:creationId xmlns:a16="http://schemas.microsoft.com/office/drawing/2014/main" id="{D1454333-1EA7-43B0-A49A-FB9A740F89E6}"/>
            </a:ext>
          </a:extLst>
        </xdr:cNvPr>
        <xdr:cNvCxnSpPr/>
      </xdr:nvCxnSpPr>
      <xdr:spPr>
        <a:xfrm flipV="1">
          <a:off x="19202400" y="18124170"/>
          <a:ext cx="7493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132080</xdr:rowOff>
    </xdr:from>
    <xdr:to>
      <xdr:col>107</xdr:col>
      <xdr:colOff>101600</xdr:colOff>
      <xdr:row>109</xdr:row>
      <xdr:rowOff>62230</xdr:rowOff>
    </xdr:to>
    <xdr:sp macro="" textlink="">
      <xdr:nvSpPr>
        <xdr:cNvPr id="822" name="楕円 821">
          <a:extLst>
            <a:ext uri="{FF2B5EF4-FFF2-40B4-BE49-F238E27FC236}">
              <a16:creationId xmlns:a16="http://schemas.microsoft.com/office/drawing/2014/main" id="{A490DE4F-4685-4C8D-AC1D-C533A347AE72}"/>
            </a:ext>
          </a:extLst>
        </xdr:cNvPr>
        <xdr:cNvSpPr/>
      </xdr:nvSpPr>
      <xdr:spPr>
        <a:xfrm>
          <a:off x="1834515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9525</xdr:rowOff>
    </xdr:from>
    <xdr:to>
      <xdr:col>111</xdr:col>
      <xdr:colOff>177800</xdr:colOff>
      <xdr:row>109</xdr:row>
      <xdr:rowOff>11430</xdr:rowOff>
    </xdr:to>
    <xdr:cxnSp macro="">
      <xdr:nvCxnSpPr>
        <xdr:cNvPr id="823" name="直線コネクタ 822">
          <a:extLst>
            <a:ext uri="{FF2B5EF4-FFF2-40B4-BE49-F238E27FC236}">
              <a16:creationId xmlns:a16="http://schemas.microsoft.com/office/drawing/2014/main" id="{AFE3DA4D-6BE7-45B5-ABB9-050F325E0222}"/>
            </a:ext>
          </a:extLst>
        </xdr:cNvPr>
        <xdr:cNvCxnSpPr/>
      </xdr:nvCxnSpPr>
      <xdr:spPr>
        <a:xfrm flipV="1">
          <a:off x="18395950" y="1812607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133986</xdr:rowOff>
    </xdr:from>
    <xdr:to>
      <xdr:col>102</xdr:col>
      <xdr:colOff>165100</xdr:colOff>
      <xdr:row>109</xdr:row>
      <xdr:rowOff>64136</xdr:rowOff>
    </xdr:to>
    <xdr:sp macro="" textlink="">
      <xdr:nvSpPr>
        <xdr:cNvPr id="824" name="楕円 823">
          <a:extLst>
            <a:ext uri="{FF2B5EF4-FFF2-40B4-BE49-F238E27FC236}">
              <a16:creationId xmlns:a16="http://schemas.microsoft.com/office/drawing/2014/main" id="{0C6A9C66-8D10-4C8B-87BC-89EC3690D57B}"/>
            </a:ext>
          </a:extLst>
        </xdr:cNvPr>
        <xdr:cNvSpPr/>
      </xdr:nvSpPr>
      <xdr:spPr>
        <a:xfrm>
          <a:off x="175514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11430</xdr:rowOff>
    </xdr:from>
    <xdr:to>
      <xdr:col>107</xdr:col>
      <xdr:colOff>50800</xdr:colOff>
      <xdr:row>109</xdr:row>
      <xdr:rowOff>13336</xdr:rowOff>
    </xdr:to>
    <xdr:cxnSp macro="">
      <xdr:nvCxnSpPr>
        <xdr:cNvPr id="825" name="直線コネクタ 824">
          <a:extLst>
            <a:ext uri="{FF2B5EF4-FFF2-40B4-BE49-F238E27FC236}">
              <a16:creationId xmlns:a16="http://schemas.microsoft.com/office/drawing/2014/main" id="{550BC9E8-8294-4672-BC49-A7F444217B61}"/>
            </a:ext>
          </a:extLst>
        </xdr:cNvPr>
        <xdr:cNvCxnSpPr/>
      </xdr:nvCxnSpPr>
      <xdr:spPr>
        <a:xfrm flipV="1">
          <a:off x="17602200" y="18127980"/>
          <a:ext cx="7937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133986</xdr:rowOff>
    </xdr:from>
    <xdr:to>
      <xdr:col>98</xdr:col>
      <xdr:colOff>38100</xdr:colOff>
      <xdr:row>109</xdr:row>
      <xdr:rowOff>64136</xdr:rowOff>
    </xdr:to>
    <xdr:sp macro="" textlink="">
      <xdr:nvSpPr>
        <xdr:cNvPr id="826" name="楕円 825">
          <a:extLst>
            <a:ext uri="{FF2B5EF4-FFF2-40B4-BE49-F238E27FC236}">
              <a16:creationId xmlns:a16="http://schemas.microsoft.com/office/drawing/2014/main" id="{5CF718DF-1823-4FC5-B1D5-D23A4E80DCD7}"/>
            </a:ext>
          </a:extLst>
        </xdr:cNvPr>
        <xdr:cNvSpPr/>
      </xdr:nvSpPr>
      <xdr:spPr>
        <a:xfrm>
          <a:off x="16757650" y="180790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13336</xdr:rowOff>
    </xdr:from>
    <xdr:to>
      <xdr:col>102</xdr:col>
      <xdr:colOff>114300</xdr:colOff>
      <xdr:row>109</xdr:row>
      <xdr:rowOff>13336</xdr:rowOff>
    </xdr:to>
    <xdr:cxnSp macro="">
      <xdr:nvCxnSpPr>
        <xdr:cNvPr id="827" name="直線コネクタ 826">
          <a:extLst>
            <a:ext uri="{FF2B5EF4-FFF2-40B4-BE49-F238E27FC236}">
              <a16:creationId xmlns:a16="http://schemas.microsoft.com/office/drawing/2014/main" id="{A8A2530B-CFFC-45CF-8A2B-BCE571205A3C}"/>
            </a:ext>
          </a:extLst>
        </xdr:cNvPr>
        <xdr:cNvCxnSpPr/>
      </xdr:nvCxnSpPr>
      <xdr:spPr>
        <a:xfrm>
          <a:off x="16802100" y="181298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828" name="n_1aveValue【庁舎】&#10;一人当たり面積">
          <a:extLst>
            <a:ext uri="{FF2B5EF4-FFF2-40B4-BE49-F238E27FC236}">
              <a16:creationId xmlns:a16="http://schemas.microsoft.com/office/drawing/2014/main" id="{09BBD271-8501-4B07-913B-D1A460FE0EFA}"/>
            </a:ext>
          </a:extLst>
        </xdr:cNvPr>
        <xdr:cNvSpPr txBox="1"/>
      </xdr:nvSpPr>
      <xdr:spPr>
        <a:xfrm>
          <a:off x="189802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29" name="n_2aveValue【庁舎】&#10;一人当たり面積">
          <a:extLst>
            <a:ext uri="{FF2B5EF4-FFF2-40B4-BE49-F238E27FC236}">
              <a16:creationId xmlns:a16="http://schemas.microsoft.com/office/drawing/2014/main" id="{897B6D73-6DD4-452C-9625-43974CDF75D8}"/>
            </a:ext>
          </a:extLst>
        </xdr:cNvPr>
        <xdr:cNvSpPr txBox="1"/>
      </xdr:nvSpPr>
      <xdr:spPr>
        <a:xfrm>
          <a:off x="181801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830" name="n_3aveValue【庁舎】&#10;一人当たり面積">
          <a:extLst>
            <a:ext uri="{FF2B5EF4-FFF2-40B4-BE49-F238E27FC236}">
              <a16:creationId xmlns:a16="http://schemas.microsoft.com/office/drawing/2014/main" id="{74CD5899-FB71-4302-AEF4-30210C0923D9}"/>
            </a:ext>
          </a:extLst>
        </xdr:cNvPr>
        <xdr:cNvSpPr txBox="1"/>
      </xdr:nvSpPr>
      <xdr:spPr>
        <a:xfrm>
          <a:off x="17386377" y="1756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31" name="n_4aveValue【庁舎】&#10;一人当たり面積">
          <a:extLst>
            <a:ext uri="{FF2B5EF4-FFF2-40B4-BE49-F238E27FC236}">
              <a16:creationId xmlns:a16="http://schemas.microsoft.com/office/drawing/2014/main" id="{882DF2A8-7A58-4185-9676-2EFCED2031EA}"/>
            </a:ext>
          </a:extLst>
        </xdr:cNvPr>
        <xdr:cNvSpPr txBox="1"/>
      </xdr:nvSpPr>
      <xdr:spPr>
        <a:xfrm>
          <a:off x="165926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51452</xdr:rowOff>
    </xdr:from>
    <xdr:ext cx="469744" cy="259045"/>
    <xdr:sp macro="" textlink="">
      <xdr:nvSpPr>
        <xdr:cNvPr id="832" name="n_1mainValue【庁舎】&#10;一人当たり面積">
          <a:extLst>
            <a:ext uri="{FF2B5EF4-FFF2-40B4-BE49-F238E27FC236}">
              <a16:creationId xmlns:a16="http://schemas.microsoft.com/office/drawing/2014/main" id="{B9D8FFF1-0C6B-4BD2-A973-8537D9145662}"/>
            </a:ext>
          </a:extLst>
        </xdr:cNvPr>
        <xdr:cNvSpPr txBox="1"/>
      </xdr:nvSpPr>
      <xdr:spPr>
        <a:xfrm>
          <a:off x="18980227" y="1816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53357</xdr:rowOff>
    </xdr:from>
    <xdr:ext cx="469744" cy="259045"/>
    <xdr:sp macro="" textlink="">
      <xdr:nvSpPr>
        <xdr:cNvPr id="833" name="n_2mainValue【庁舎】&#10;一人当たり面積">
          <a:extLst>
            <a:ext uri="{FF2B5EF4-FFF2-40B4-BE49-F238E27FC236}">
              <a16:creationId xmlns:a16="http://schemas.microsoft.com/office/drawing/2014/main" id="{F290FD38-F2F8-431B-B4AF-F3EED9EB7453}"/>
            </a:ext>
          </a:extLst>
        </xdr:cNvPr>
        <xdr:cNvSpPr txBox="1"/>
      </xdr:nvSpPr>
      <xdr:spPr>
        <a:xfrm>
          <a:off x="181801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55263</xdr:rowOff>
    </xdr:from>
    <xdr:ext cx="469744" cy="259045"/>
    <xdr:sp macro="" textlink="">
      <xdr:nvSpPr>
        <xdr:cNvPr id="834" name="n_3mainValue【庁舎】&#10;一人当たり面積">
          <a:extLst>
            <a:ext uri="{FF2B5EF4-FFF2-40B4-BE49-F238E27FC236}">
              <a16:creationId xmlns:a16="http://schemas.microsoft.com/office/drawing/2014/main" id="{C5DE0EEE-CF07-4BE1-84D5-E61D9C2AB4B4}"/>
            </a:ext>
          </a:extLst>
        </xdr:cNvPr>
        <xdr:cNvSpPr txBox="1"/>
      </xdr:nvSpPr>
      <xdr:spPr>
        <a:xfrm>
          <a:off x="1738637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55263</xdr:rowOff>
    </xdr:from>
    <xdr:ext cx="469744" cy="259045"/>
    <xdr:sp macro="" textlink="">
      <xdr:nvSpPr>
        <xdr:cNvPr id="835" name="n_4mainValue【庁舎】&#10;一人当たり面積">
          <a:extLst>
            <a:ext uri="{FF2B5EF4-FFF2-40B4-BE49-F238E27FC236}">
              <a16:creationId xmlns:a16="http://schemas.microsoft.com/office/drawing/2014/main" id="{E2A4F91C-8D7E-4987-8A72-CEDFF41CDE8D}"/>
            </a:ext>
          </a:extLst>
        </xdr:cNvPr>
        <xdr:cNvSpPr txBox="1"/>
      </xdr:nvSpPr>
      <xdr:spPr>
        <a:xfrm>
          <a:off x="1659262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3388CDB4-A228-43B9-9FBF-1A70D71FD12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1A55D746-A1AD-42FC-BC07-E61DC5F0622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499B8A9C-18F9-4A90-991C-AC490B3C2B7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類似団体と比較して有形固定資産減価償却率が特に高くなっている施設は体育館・プール、一般廃棄物処理施設、庁舎であり、老朽化が進んでいることがわかる。これらの数値は</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以上と高く、計画的に改修を進めていく必要がある。図書館、市民会館については、他の施設と比べると比較的新しい施設ではあるが、減価償却率が上昇してきており、今後は計画的に改修を進めていくことが必要となる。なお福祉施設については、障害者支援センターさくらを民間移譲したため、</a:t>
          </a:r>
          <a:r>
            <a:rPr kumimoji="1" lang="ja-JP" altLang="en-US" sz="1100">
              <a:solidFill>
                <a:schemeClr val="dk1"/>
              </a:solidFill>
              <a:effectLst/>
              <a:latin typeface="+mn-lt"/>
              <a:ea typeface="+mn-ea"/>
              <a:cs typeface="+mn-cs"/>
            </a:rPr>
            <a:t>令和５年度以降の</a:t>
          </a:r>
          <a:r>
            <a:rPr kumimoji="1" lang="ja-JP" altLang="ja-JP" sz="1100">
              <a:solidFill>
                <a:schemeClr val="dk1"/>
              </a:solidFill>
              <a:effectLst/>
              <a:latin typeface="+mn-lt"/>
              <a:ea typeface="+mn-ea"/>
              <a:cs typeface="+mn-cs"/>
            </a:rPr>
            <a:t>数値が０となっている。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10" t="s">
        <v>76</v>
      </c>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c r="BL1" s="610"/>
      <c r="BM1" s="610"/>
      <c r="BN1" s="610"/>
      <c r="BO1" s="610"/>
      <c r="BP1" s="610"/>
      <c r="BQ1" s="610"/>
      <c r="BR1" s="610"/>
      <c r="BS1" s="610"/>
      <c r="BT1" s="610"/>
      <c r="BU1" s="610"/>
      <c r="BV1" s="610"/>
      <c r="BW1" s="610"/>
      <c r="BX1" s="610"/>
      <c r="BY1" s="610"/>
      <c r="BZ1" s="610"/>
      <c r="CA1" s="610"/>
      <c r="CB1" s="610"/>
      <c r="CC1" s="610"/>
      <c r="CD1" s="610"/>
      <c r="CE1" s="610"/>
      <c r="CF1" s="610"/>
      <c r="CG1" s="610"/>
      <c r="CH1" s="610"/>
      <c r="CI1" s="610"/>
      <c r="CJ1" s="610"/>
      <c r="CK1" s="610"/>
      <c r="CL1" s="610"/>
      <c r="CM1" s="610"/>
      <c r="CN1" s="610"/>
      <c r="CO1" s="610"/>
      <c r="CP1" s="610"/>
      <c r="CQ1" s="610"/>
      <c r="CR1" s="610"/>
      <c r="CS1" s="610"/>
      <c r="CT1" s="610"/>
      <c r="CU1" s="610"/>
      <c r="CV1" s="610"/>
      <c r="CW1" s="610"/>
      <c r="CX1" s="610"/>
      <c r="CY1" s="610"/>
      <c r="CZ1" s="610"/>
      <c r="DA1" s="610"/>
      <c r="DB1" s="610"/>
      <c r="DC1" s="610"/>
      <c r="DD1" s="610"/>
      <c r="DE1" s="610"/>
      <c r="DF1" s="610"/>
      <c r="DG1" s="610"/>
      <c r="DH1" s="610"/>
      <c r="DI1" s="610"/>
      <c r="DJ1" s="169"/>
      <c r="DK1" s="169"/>
      <c r="DL1" s="169"/>
      <c r="DM1" s="169"/>
      <c r="DN1" s="169"/>
      <c r="DO1" s="169"/>
    </row>
    <row r="2" spans="1:119" ht="24.75" thickBot="1" x14ac:dyDescent="0.2">
      <c r="B2" s="170" t="s">
        <v>77</v>
      </c>
      <c r="C2" s="170"/>
      <c r="D2" s="171"/>
    </row>
    <row r="3" spans="1:119" ht="18.75" customHeight="1" thickBot="1" x14ac:dyDescent="0.2">
      <c r="A3" s="169"/>
      <c r="B3" s="611" t="s">
        <v>78</v>
      </c>
      <c r="C3" s="612"/>
      <c r="D3" s="612"/>
      <c r="E3" s="613"/>
      <c r="F3" s="613"/>
      <c r="G3" s="613"/>
      <c r="H3" s="613"/>
      <c r="I3" s="613"/>
      <c r="J3" s="613"/>
      <c r="K3" s="613"/>
      <c r="L3" s="613" t="s">
        <v>79</v>
      </c>
      <c r="M3" s="613"/>
      <c r="N3" s="613"/>
      <c r="O3" s="613"/>
      <c r="P3" s="613"/>
      <c r="Q3" s="613"/>
      <c r="R3" s="616"/>
      <c r="S3" s="616"/>
      <c r="T3" s="616"/>
      <c r="U3" s="616"/>
      <c r="V3" s="617"/>
      <c r="W3" s="507" t="s">
        <v>80</v>
      </c>
      <c r="X3" s="508"/>
      <c r="Y3" s="508"/>
      <c r="Z3" s="508"/>
      <c r="AA3" s="508"/>
      <c r="AB3" s="612"/>
      <c r="AC3" s="616" t="s">
        <v>81</v>
      </c>
      <c r="AD3" s="508"/>
      <c r="AE3" s="508"/>
      <c r="AF3" s="508"/>
      <c r="AG3" s="508"/>
      <c r="AH3" s="508"/>
      <c r="AI3" s="508"/>
      <c r="AJ3" s="508"/>
      <c r="AK3" s="508"/>
      <c r="AL3" s="578"/>
      <c r="AM3" s="507" t="s">
        <v>82</v>
      </c>
      <c r="AN3" s="508"/>
      <c r="AO3" s="508"/>
      <c r="AP3" s="508"/>
      <c r="AQ3" s="508"/>
      <c r="AR3" s="508"/>
      <c r="AS3" s="508"/>
      <c r="AT3" s="508"/>
      <c r="AU3" s="508"/>
      <c r="AV3" s="508"/>
      <c r="AW3" s="508"/>
      <c r="AX3" s="578"/>
      <c r="AY3" s="570" t="s">
        <v>1</v>
      </c>
      <c r="AZ3" s="571"/>
      <c r="BA3" s="571"/>
      <c r="BB3" s="571"/>
      <c r="BC3" s="571"/>
      <c r="BD3" s="571"/>
      <c r="BE3" s="571"/>
      <c r="BF3" s="571"/>
      <c r="BG3" s="571"/>
      <c r="BH3" s="571"/>
      <c r="BI3" s="571"/>
      <c r="BJ3" s="571"/>
      <c r="BK3" s="571"/>
      <c r="BL3" s="571"/>
      <c r="BM3" s="620"/>
      <c r="BN3" s="507" t="s">
        <v>83</v>
      </c>
      <c r="BO3" s="508"/>
      <c r="BP3" s="508"/>
      <c r="BQ3" s="508"/>
      <c r="BR3" s="508"/>
      <c r="BS3" s="508"/>
      <c r="BT3" s="508"/>
      <c r="BU3" s="578"/>
      <c r="BV3" s="507" t="s">
        <v>84</v>
      </c>
      <c r="BW3" s="508"/>
      <c r="BX3" s="508"/>
      <c r="BY3" s="508"/>
      <c r="BZ3" s="508"/>
      <c r="CA3" s="508"/>
      <c r="CB3" s="508"/>
      <c r="CC3" s="578"/>
      <c r="CD3" s="570" t="s">
        <v>1</v>
      </c>
      <c r="CE3" s="571"/>
      <c r="CF3" s="571"/>
      <c r="CG3" s="571"/>
      <c r="CH3" s="571"/>
      <c r="CI3" s="571"/>
      <c r="CJ3" s="571"/>
      <c r="CK3" s="571"/>
      <c r="CL3" s="571"/>
      <c r="CM3" s="571"/>
      <c r="CN3" s="571"/>
      <c r="CO3" s="571"/>
      <c r="CP3" s="571"/>
      <c r="CQ3" s="571"/>
      <c r="CR3" s="571"/>
      <c r="CS3" s="620"/>
      <c r="CT3" s="507" t="s">
        <v>85</v>
      </c>
      <c r="CU3" s="508"/>
      <c r="CV3" s="508"/>
      <c r="CW3" s="508"/>
      <c r="CX3" s="508"/>
      <c r="CY3" s="508"/>
      <c r="CZ3" s="508"/>
      <c r="DA3" s="578"/>
      <c r="DB3" s="507" t="s">
        <v>86</v>
      </c>
      <c r="DC3" s="508"/>
      <c r="DD3" s="508"/>
      <c r="DE3" s="508"/>
      <c r="DF3" s="508"/>
      <c r="DG3" s="508"/>
      <c r="DH3" s="508"/>
      <c r="DI3" s="578"/>
    </row>
    <row r="4" spans="1:119" ht="18.75" customHeight="1" x14ac:dyDescent="0.15">
      <c r="A4" s="169"/>
      <c r="B4" s="586"/>
      <c r="C4" s="587"/>
      <c r="D4" s="587"/>
      <c r="E4" s="588"/>
      <c r="F4" s="588"/>
      <c r="G4" s="588"/>
      <c r="H4" s="588"/>
      <c r="I4" s="588"/>
      <c r="J4" s="588"/>
      <c r="K4" s="588"/>
      <c r="L4" s="588"/>
      <c r="M4" s="588"/>
      <c r="N4" s="588"/>
      <c r="O4" s="588"/>
      <c r="P4" s="588"/>
      <c r="Q4" s="588"/>
      <c r="R4" s="592"/>
      <c r="S4" s="592"/>
      <c r="T4" s="592"/>
      <c r="U4" s="592"/>
      <c r="V4" s="593"/>
      <c r="W4" s="579"/>
      <c r="X4" s="389"/>
      <c r="Y4" s="389"/>
      <c r="Z4" s="389"/>
      <c r="AA4" s="389"/>
      <c r="AB4" s="587"/>
      <c r="AC4" s="592"/>
      <c r="AD4" s="389"/>
      <c r="AE4" s="389"/>
      <c r="AF4" s="389"/>
      <c r="AG4" s="389"/>
      <c r="AH4" s="389"/>
      <c r="AI4" s="389"/>
      <c r="AJ4" s="389"/>
      <c r="AK4" s="389"/>
      <c r="AL4" s="580"/>
      <c r="AM4" s="529"/>
      <c r="AN4" s="427"/>
      <c r="AO4" s="427"/>
      <c r="AP4" s="427"/>
      <c r="AQ4" s="427"/>
      <c r="AR4" s="427"/>
      <c r="AS4" s="427"/>
      <c r="AT4" s="427"/>
      <c r="AU4" s="427"/>
      <c r="AV4" s="427"/>
      <c r="AW4" s="427"/>
      <c r="AX4" s="619"/>
      <c r="AY4" s="464" t="s">
        <v>87</v>
      </c>
      <c r="AZ4" s="465"/>
      <c r="BA4" s="465"/>
      <c r="BB4" s="465"/>
      <c r="BC4" s="465"/>
      <c r="BD4" s="465"/>
      <c r="BE4" s="465"/>
      <c r="BF4" s="465"/>
      <c r="BG4" s="465"/>
      <c r="BH4" s="465"/>
      <c r="BI4" s="465"/>
      <c r="BJ4" s="465"/>
      <c r="BK4" s="465"/>
      <c r="BL4" s="465"/>
      <c r="BM4" s="466"/>
      <c r="BN4" s="467">
        <v>10130079</v>
      </c>
      <c r="BO4" s="468"/>
      <c r="BP4" s="468"/>
      <c r="BQ4" s="468"/>
      <c r="BR4" s="468"/>
      <c r="BS4" s="468"/>
      <c r="BT4" s="468"/>
      <c r="BU4" s="469"/>
      <c r="BV4" s="467">
        <v>9662846</v>
      </c>
      <c r="BW4" s="468"/>
      <c r="BX4" s="468"/>
      <c r="BY4" s="468"/>
      <c r="BZ4" s="468"/>
      <c r="CA4" s="468"/>
      <c r="CB4" s="468"/>
      <c r="CC4" s="469"/>
      <c r="CD4" s="604" t="s">
        <v>88</v>
      </c>
      <c r="CE4" s="605"/>
      <c r="CF4" s="605"/>
      <c r="CG4" s="605"/>
      <c r="CH4" s="605"/>
      <c r="CI4" s="605"/>
      <c r="CJ4" s="605"/>
      <c r="CK4" s="605"/>
      <c r="CL4" s="605"/>
      <c r="CM4" s="605"/>
      <c r="CN4" s="605"/>
      <c r="CO4" s="605"/>
      <c r="CP4" s="605"/>
      <c r="CQ4" s="605"/>
      <c r="CR4" s="605"/>
      <c r="CS4" s="606"/>
      <c r="CT4" s="607">
        <v>6.3</v>
      </c>
      <c r="CU4" s="608"/>
      <c r="CV4" s="608"/>
      <c r="CW4" s="608"/>
      <c r="CX4" s="608"/>
      <c r="CY4" s="608"/>
      <c r="CZ4" s="608"/>
      <c r="DA4" s="609"/>
      <c r="DB4" s="607">
        <v>5.7</v>
      </c>
      <c r="DC4" s="608"/>
      <c r="DD4" s="608"/>
      <c r="DE4" s="608"/>
      <c r="DF4" s="608"/>
      <c r="DG4" s="608"/>
      <c r="DH4" s="608"/>
      <c r="DI4" s="609"/>
    </row>
    <row r="5" spans="1:119" ht="18.75" customHeight="1" x14ac:dyDescent="0.15">
      <c r="A5" s="169"/>
      <c r="B5" s="614"/>
      <c r="C5" s="428"/>
      <c r="D5" s="428"/>
      <c r="E5" s="615"/>
      <c r="F5" s="615"/>
      <c r="G5" s="615"/>
      <c r="H5" s="615"/>
      <c r="I5" s="615"/>
      <c r="J5" s="615"/>
      <c r="K5" s="615"/>
      <c r="L5" s="615"/>
      <c r="M5" s="615"/>
      <c r="N5" s="615"/>
      <c r="O5" s="615"/>
      <c r="P5" s="615"/>
      <c r="Q5" s="615"/>
      <c r="R5" s="426"/>
      <c r="S5" s="426"/>
      <c r="T5" s="426"/>
      <c r="U5" s="426"/>
      <c r="V5" s="618"/>
      <c r="W5" s="529"/>
      <c r="X5" s="427"/>
      <c r="Y5" s="427"/>
      <c r="Z5" s="427"/>
      <c r="AA5" s="427"/>
      <c r="AB5" s="428"/>
      <c r="AC5" s="426"/>
      <c r="AD5" s="427"/>
      <c r="AE5" s="427"/>
      <c r="AF5" s="427"/>
      <c r="AG5" s="427"/>
      <c r="AH5" s="427"/>
      <c r="AI5" s="427"/>
      <c r="AJ5" s="427"/>
      <c r="AK5" s="427"/>
      <c r="AL5" s="619"/>
      <c r="AM5" s="495" t="s">
        <v>89</v>
      </c>
      <c r="AN5" s="395"/>
      <c r="AO5" s="395"/>
      <c r="AP5" s="395"/>
      <c r="AQ5" s="395"/>
      <c r="AR5" s="395"/>
      <c r="AS5" s="395"/>
      <c r="AT5" s="396"/>
      <c r="AU5" s="496" t="s">
        <v>90</v>
      </c>
      <c r="AV5" s="497"/>
      <c r="AW5" s="497"/>
      <c r="AX5" s="497"/>
      <c r="AY5" s="452" t="s">
        <v>91</v>
      </c>
      <c r="AZ5" s="453"/>
      <c r="BA5" s="453"/>
      <c r="BB5" s="453"/>
      <c r="BC5" s="453"/>
      <c r="BD5" s="453"/>
      <c r="BE5" s="453"/>
      <c r="BF5" s="453"/>
      <c r="BG5" s="453"/>
      <c r="BH5" s="453"/>
      <c r="BI5" s="453"/>
      <c r="BJ5" s="453"/>
      <c r="BK5" s="453"/>
      <c r="BL5" s="453"/>
      <c r="BM5" s="454"/>
      <c r="BN5" s="438">
        <v>9821560</v>
      </c>
      <c r="BO5" s="439"/>
      <c r="BP5" s="439"/>
      <c r="BQ5" s="439"/>
      <c r="BR5" s="439"/>
      <c r="BS5" s="439"/>
      <c r="BT5" s="439"/>
      <c r="BU5" s="440"/>
      <c r="BV5" s="438">
        <v>9380811</v>
      </c>
      <c r="BW5" s="439"/>
      <c r="BX5" s="439"/>
      <c r="BY5" s="439"/>
      <c r="BZ5" s="439"/>
      <c r="CA5" s="439"/>
      <c r="CB5" s="439"/>
      <c r="CC5" s="440"/>
      <c r="CD5" s="478" t="s">
        <v>92</v>
      </c>
      <c r="CE5" s="398"/>
      <c r="CF5" s="398"/>
      <c r="CG5" s="398"/>
      <c r="CH5" s="398"/>
      <c r="CI5" s="398"/>
      <c r="CJ5" s="398"/>
      <c r="CK5" s="398"/>
      <c r="CL5" s="398"/>
      <c r="CM5" s="398"/>
      <c r="CN5" s="398"/>
      <c r="CO5" s="398"/>
      <c r="CP5" s="398"/>
      <c r="CQ5" s="398"/>
      <c r="CR5" s="398"/>
      <c r="CS5" s="479"/>
      <c r="CT5" s="435">
        <v>87.7</v>
      </c>
      <c r="CU5" s="436"/>
      <c r="CV5" s="436"/>
      <c r="CW5" s="436"/>
      <c r="CX5" s="436"/>
      <c r="CY5" s="436"/>
      <c r="CZ5" s="436"/>
      <c r="DA5" s="437"/>
      <c r="DB5" s="435">
        <v>87.5</v>
      </c>
      <c r="DC5" s="436"/>
      <c r="DD5" s="436"/>
      <c r="DE5" s="436"/>
      <c r="DF5" s="436"/>
      <c r="DG5" s="436"/>
      <c r="DH5" s="436"/>
      <c r="DI5" s="437"/>
    </row>
    <row r="6" spans="1:119" ht="18.75" customHeight="1" x14ac:dyDescent="0.15">
      <c r="A6" s="169"/>
      <c r="B6" s="584" t="s">
        <v>93</v>
      </c>
      <c r="C6" s="425"/>
      <c r="D6" s="425"/>
      <c r="E6" s="585"/>
      <c r="F6" s="585"/>
      <c r="G6" s="585"/>
      <c r="H6" s="585"/>
      <c r="I6" s="585"/>
      <c r="J6" s="585"/>
      <c r="K6" s="585"/>
      <c r="L6" s="585" t="s">
        <v>94</v>
      </c>
      <c r="M6" s="585"/>
      <c r="N6" s="585"/>
      <c r="O6" s="585"/>
      <c r="P6" s="585"/>
      <c r="Q6" s="585"/>
      <c r="R6" s="423"/>
      <c r="S6" s="423"/>
      <c r="T6" s="423"/>
      <c r="U6" s="423"/>
      <c r="V6" s="591"/>
      <c r="W6" s="528" t="s">
        <v>95</v>
      </c>
      <c r="X6" s="424"/>
      <c r="Y6" s="424"/>
      <c r="Z6" s="424"/>
      <c r="AA6" s="424"/>
      <c r="AB6" s="425"/>
      <c r="AC6" s="596" t="s">
        <v>96</v>
      </c>
      <c r="AD6" s="597"/>
      <c r="AE6" s="597"/>
      <c r="AF6" s="597"/>
      <c r="AG6" s="597"/>
      <c r="AH6" s="597"/>
      <c r="AI6" s="597"/>
      <c r="AJ6" s="597"/>
      <c r="AK6" s="597"/>
      <c r="AL6" s="598"/>
      <c r="AM6" s="495" t="s">
        <v>97</v>
      </c>
      <c r="AN6" s="395"/>
      <c r="AO6" s="395"/>
      <c r="AP6" s="395"/>
      <c r="AQ6" s="395"/>
      <c r="AR6" s="395"/>
      <c r="AS6" s="395"/>
      <c r="AT6" s="396"/>
      <c r="AU6" s="496" t="s">
        <v>90</v>
      </c>
      <c r="AV6" s="497"/>
      <c r="AW6" s="497"/>
      <c r="AX6" s="497"/>
      <c r="AY6" s="452" t="s">
        <v>98</v>
      </c>
      <c r="AZ6" s="453"/>
      <c r="BA6" s="453"/>
      <c r="BB6" s="453"/>
      <c r="BC6" s="453"/>
      <c r="BD6" s="453"/>
      <c r="BE6" s="453"/>
      <c r="BF6" s="453"/>
      <c r="BG6" s="453"/>
      <c r="BH6" s="453"/>
      <c r="BI6" s="453"/>
      <c r="BJ6" s="453"/>
      <c r="BK6" s="453"/>
      <c r="BL6" s="453"/>
      <c r="BM6" s="454"/>
      <c r="BN6" s="438">
        <v>308519</v>
      </c>
      <c r="BO6" s="439"/>
      <c r="BP6" s="439"/>
      <c r="BQ6" s="439"/>
      <c r="BR6" s="439"/>
      <c r="BS6" s="439"/>
      <c r="BT6" s="439"/>
      <c r="BU6" s="440"/>
      <c r="BV6" s="438">
        <v>282035</v>
      </c>
      <c r="BW6" s="439"/>
      <c r="BX6" s="439"/>
      <c r="BY6" s="439"/>
      <c r="BZ6" s="439"/>
      <c r="CA6" s="439"/>
      <c r="CB6" s="439"/>
      <c r="CC6" s="440"/>
      <c r="CD6" s="478" t="s">
        <v>99</v>
      </c>
      <c r="CE6" s="398"/>
      <c r="CF6" s="398"/>
      <c r="CG6" s="398"/>
      <c r="CH6" s="398"/>
      <c r="CI6" s="398"/>
      <c r="CJ6" s="398"/>
      <c r="CK6" s="398"/>
      <c r="CL6" s="398"/>
      <c r="CM6" s="398"/>
      <c r="CN6" s="398"/>
      <c r="CO6" s="398"/>
      <c r="CP6" s="398"/>
      <c r="CQ6" s="398"/>
      <c r="CR6" s="398"/>
      <c r="CS6" s="479"/>
      <c r="CT6" s="581">
        <v>88</v>
      </c>
      <c r="CU6" s="582"/>
      <c r="CV6" s="582"/>
      <c r="CW6" s="582"/>
      <c r="CX6" s="582"/>
      <c r="CY6" s="582"/>
      <c r="CZ6" s="582"/>
      <c r="DA6" s="583"/>
      <c r="DB6" s="581">
        <v>88.2</v>
      </c>
      <c r="DC6" s="582"/>
      <c r="DD6" s="582"/>
      <c r="DE6" s="582"/>
      <c r="DF6" s="582"/>
      <c r="DG6" s="582"/>
      <c r="DH6" s="582"/>
      <c r="DI6" s="583"/>
    </row>
    <row r="7" spans="1:119" ht="18.75" customHeight="1" x14ac:dyDescent="0.15">
      <c r="A7" s="169"/>
      <c r="B7" s="586"/>
      <c r="C7" s="587"/>
      <c r="D7" s="587"/>
      <c r="E7" s="588"/>
      <c r="F7" s="588"/>
      <c r="G7" s="588"/>
      <c r="H7" s="588"/>
      <c r="I7" s="588"/>
      <c r="J7" s="588"/>
      <c r="K7" s="588"/>
      <c r="L7" s="588"/>
      <c r="M7" s="588"/>
      <c r="N7" s="588"/>
      <c r="O7" s="588"/>
      <c r="P7" s="588"/>
      <c r="Q7" s="588"/>
      <c r="R7" s="592"/>
      <c r="S7" s="592"/>
      <c r="T7" s="592"/>
      <c r="U7" s="592"/>
      <c r="V7" s="593"/>
      <c r="W7" s="579"/>
      <c r="X7" s="389"/>
      <c r="Y7" s="389"/>
      <c r="Z7" s="389"/>
      <c r="AA7" s="389"/>
      <c r="AB7" s="587"/>
      <c r="AC7" s="599"/>
      <c r="AD7" s="390"/>
      <c r="AE7" s="390"/>
      <c r="AF7" s="390"/>
      <c r="AG7" s="390"/>
      <c r="AH7" s="390"/>
      <c r="AI7" s="390"/>
      <c r="AJ7" s="390"/>
      <c r="AK7" s="390"/>
      <c r="AL7" s="600"/>
      <c r="AM7" s="495" t="s">
        <v>100</v>
      </c>
      <c r="AN7" s="395"/>
      <c r="AO7" s="395"/>
      <c r="AP7" s="395"/>
      <c r="AQ7" s="395"/>
      <c r="AR7" s="395"/>
      <c r="AS7" s="395"/>
      <c r="AT7" s="396"/>
      <c r="AU7" s="496" t="s">
        <v>90</v>
      </c>
      <c r="AV7" s="497"/>
      <c r="AW7" s="497"/>
      <c r="AX7" s="497"/>
      <c r="AY7" s="452" t="s">
        <v>101</v>
      </c>
      <c r="AZ7" s="453"/>
      <c r="BA7" s="453"/>
      <c r="BB7" s="453"/>
      <c r="BC7" s="453"/>
      <c r="BD7" s="453"/>
      <c r="BE7" s="453"/>
      <c r="BF7" s="453"/>
      <c r="BG7" s="453"/>
      <c r="BH7" s="453"/>
      <c r="BI7" s="453"/>
      <c r="BJ7" s="453"/>
      <c r="BK7" s="453"/>
      <c r="BL7" s="453"/>
      <c r="BM7" s="454"/>
      <c r="BN7" s="438">
        <v>3083</v>
      </c>
      <c r="BO7" s="439"/>
      <c r="BP7" s="439"/>
      <c r="BQ7" s="439"/>
      <c r="BR7" s="439"/>
      <c r="BS7" s="439"/>
      <c r="BT7" s="439"/>
      <c r="BU7" s="440"/>
      <c r="BV7" s="438">
        <v>16824</v>
      </c>
      <c r="BW7" s="439"/>
      <c r="BX7" s="439"/>
      <c r="BY7" s="439"/>
      <c r="BZ7" s="439"/>
      <c r="CA7" s="439"/>
      <c r="CB7" s="439"/>
      <c r="CC7" s="440"/>
      <c r="CD7" s="478" t="s">
        <v>102</v>
      </c>
      <c r="CE7" s="398"/>
      <c r="CF7" s="398"/>
      <c r="CG7" s="398"/>
      <c r="CH7" s="398"/>
      <c r="CI7" s="398"/>
      <c r="CJ7" s="398"/>
      <c r="CK7" s="398"/>
      <c r="CL7" s="398"/>
      <c r="CM7" s="398"/>
      <c r="CN7" s="398"/>
      <c r="CO7" s="398"/>
      <c r="CP7" s="398"/>
      <c r="CQ7" s="398"/>
      <c r="CR7" s="398"/>
      <c r="CS7" s="479"/>
      <c r="CT7" s="438">
        <v>4829601</v>
      </c>
      <c r="CU7" s="439"/>
      <c r="CV7" s="439"/>
      <c r="CW7" s="439"/>
      <c r="CX7" s="439"/>
      <c r="CY7" s="439"/>
      <c r="CZ7" s="439"/>
      <c r="DA7" s="440"/>
      <c r="DB7" s="438">
        <v>4675846</v>
      </c>
      <c r="DC7" s="439"/>
      <c r="DD7" s="439"/>
      <c r="DE7" s="439"/>
      <c r="DF7" s="439"/>
      <c r="DG7" s="439"/>
      <c r="DH7" s="439"/>
      <c r="DI7" s="440"/>
    </row>
    <row r="8" spans="1:119" ht="18.75" customHeight="1" thickBot="1" x14ac:dyDescent="0.2">
      <c r="A8" s="169"/>
      <c r="B8" s="589"/>
      <c r="C8" s="534"/>
      <c r="D8" s="534"/>
      <c r="E8" s="590"/>
      <c r="F8" s="590"/>
      <c r="G8" s="590"/>
      <c r="H8" s="590"/>
      <c r="I8" s="590"/>
      <c r="J8" s="590"/>
      <c r="K8" s="590"/>
      <c r="L8" s="590"/>
      <c r="M8" s="590"/>
      <c r="N8" s="590"/>
      <c r="O8" s="590"/>
      <c r="P8" s="590"/>
      <c r="Q8" s="590"/>
      <c r="R8" s="594"/>
      <c r="S8" s="594"/>
      <c r="T8" s="594"/>
      <c r="U8" s="594"/>
      <c r="V8" s="595"/>
      <c r="W8" s="509"/>
      <c r="X8" s="510"/>
      <c r="Y8" s="510"/>
      <c r="Z8" s="510"/>
      <c r="AA8" s="510"/>
      <c r="AB8" s="534"/>
      <c r="AC8" s="601"/>
      <c r="AD8" s="602"/>
      <c r="AE8" s="602"/>
      <c r="AF8" s="602"/>
      <c r="AG8" s="602"/>
      <c r="AH8" s="602"/>
      <c r="AI8" s="602"/>
      <c r="AJ8" s="602"/>
      <c r="AK8" s="602"/>
      <c r="AL8" s="603"/>
      <c r="AM8" s="495" t="s">
        <v>103</v>
      </c>
      <c r="AN8" s="395"/>
      <c r="AO8" s="395"/>
      <c r="AP8" s="395"/>
      <c r="AQ8" s="395"/>
      <c r="AR8" s="395"/>
      <c r="AS8" s="395"/>
      <c r="AT8" s="396"/>
      <c r="AU8" s="496" t="s">
        <v>90</v>
      </c>
      <c r="AV8" s="497"/>
      <c r="AW8" s="497"/>
      <c r="AX8" s="497"/>
      <c r="AY8" s="452" t="s">
        <v>104</v>
      </c>
      <c r="AZ8" s="453"/>
      <c r="BA8" s="453"/>
      <c r="BB8" s="453"/>
      <c r="BC8" s="453"/>
      <c r="BD8" s="453"/>
      <c r="BE8" s="453"/>
      <c r="BF8" s="453"/>
      <c r="BG8" s="453"/>
      <c r="BH8" s="453"/>
      <c r="BI8" s="453"/>
      <c r="BJ8" s="453"/>
      <c r="BK8" s="453"/>
      <c r="BL8" s="453"/>
      <c r="BM8" s="454"/>
      <c r="BN8" s="438">
        <v>305436</v>
      </c>
      <c r="BO8" s="439"/>
      <c r="BP8" s="439"/>
      <c r="BQ8" s="439"/>
      <c r="BR8" s="439"/>
      <c r="BS8" s="439"/>
      <c r="BT8" s="439"/>
      <c r="BU8" s="440"/>
      <c r="BV8" s="438">
        <v>265211</v>
      </c>
      <c r="BW8" s="439"/>
      <c r="BX8" s="439"/>
      <c r="BY8" s="439"/>
      <c r="BZ8" s="439"/>
      <c r="CA8" s="439"/>
      <c r="CB8" s="439"/>
      <c r="CC8" s="440"/>
      <c r="CD8" s="478" t="s">
        <v>105</v>
      </c>
      <c r="CE8" s="398"/>
      <c r="CF8" s="398"/>
      <c r="CG8" s="398"/>
      <c r="CH8" s="398"/>
      <c r="CI8" s="398"/>
      <c r="CJ8" s="398"/>
      <c r="CK8" s="398"/>
      <c r="CL8" s="398"/>
      <c r="CM8" s="398"/>
      <c r="CN8" s="398"/>
      <c r="CO8" s="398"/>
      <c r="CP8" s="398"/>
      <c r="CQ8" s="398"/>
      <c r="CR8" s="398"/>
      <c r="CS8" s="479"/>
      <c r="CT8" s="541">
        <v>0.54</v>
      </c>
      <c r="CU8" s="542"/>
      <c r="CV8" s="542"/>
      <c r="CW8" s="542"/>
      <c r="CX8" s="542"/>
      <c r="CY8" s="542"/>
      <c r="CZ8" s="542"/>
      <c r="DA8" s="543"/>
      <c r="DB8" s="541">
        <v>0.54</v>
      </c>
      <c r="DC8" s="542"/>
      <c r="DD8" s="542"/>
      <c r="DE8" s="542"/>
      <c r="DF8" s="542"/>
      <c r="DG8" s="542"/>
      <c r="DH8" s="542"/>
      <c r="DI8" s="543"/>
    </row>
    <row r="9" spans="1:119" ht="18.75" customHeight="1" thickBot="1" x14ac:dyDescent="0.2">
      <c r="A9" s="169"/>
      <c r="B9" s="570" t="s">
        <v>106</v>
      </c>
      <c r="C9" s="571"/>
      <c r="D9" s="571"/>
      <c r="E9" s="571"/>
      <c r="F9" s="571"/>
      <c r="G9" s="571"/>
      <c r="H9" s="571"/>
      <c r="I9" s="571"/>
      <c r="J9" s="571"/>
      <c r="K9" s="489"/>
      <c r="L9" s="572" t="s">
        <v>107</v>
      </c>
      <c r="M9" s="573"/>
      <c r="N9" s="573"/>
      <c r="O9" s="573"/>
      <c r="P9" s="573"/>
      <c r="Q9" s="574"/>
      <c r="R9" s="575">
        <v>18723</v>
      </c>
      <c r="S9" s="576"/>
      <c r="T9" s="576"/>
      <c r="U9" s="576"/>
      <c r="V9" s="577"/>
      <c r="W9" s="507" t="s">
        <v>108</v>
      </c>
      <c r="X9" s="508"/>
      <c r="Y9" s="508"/>
      <c r="Z9" s="508"/>
      <c r="AA9" s="508"/>
      <c r="AB9" s="508"/>
      <c r="AC9" s="508"/>
      <c r="AD9" s="508"/>
      <c r="AE9" s="508"/>
      <c r="AF9" s="508"/>
      <c r="AG9" s="508"/>
      <c r="AH9" s="508"/>
      <c r="AI9" s="508"/>
      <c r="AJ9" s="508"/>
      <c r="AK9" s="508"/>
      <c r="AL9" s="578"/>
      <c r="AM9" s="495" t="s">
        <v>109</v>
      </c>
      <c r="AN9" s="395"/>
      <c r="AO9" s="395"/>
      <c r="AP9" s="395"/>
      <c r="AQ9" s="395"/>
      <c r="AR9" s="395"/>
      <c r="AS9" s="395"/>
      <c r="AT9" s="396"/>
      <c r="AU9" s="496" t="s">
        <v>90</v>
      </c>
      <c r="AV9" s="497"/>
      <c r="AW9" s="497"/>
      <c r="AX9" s="497"/>
      <c r="AY9" s="452" t="s">
        <v>110</v>
      </c>
      <c r="AZ9" s="453"/>
      <c r="BA9" s="453"/>
      <c r="BB9" s="453"/>
      <c r="BC9" s="453"/>
      <c r="BD9" s="453"/>
      <c r="BE9" s="453"/>
      <c r="BF9" s="453"/>
      <c r="BG9" s="453"/>
      <c r="BH9" s="453"/>
      <c r="BI9" s="453"/>
      <c r="BJ9" s="453"/>
      <c r="BK9" s="453"/>
      <c r="BL9" s="453"/>
      <c r="BM9" s="454"/>
      <c r="BN9" s="438">
        <v>40225</v>
      </c>
      <c r="BO9" s="439"/>
      <c r="BP9" s="439"/>
      <c r="BQ9" s="439"/>
      <c r="BR9" s="439"/>
      <c r="BS9" s="439"/>
      <c r="BT9" s="439"/>
      <c r="BU9" s="440"/>
      <c r="BV9" s="438">
        <v>-291283</v>
      </c>
      <c r="BW9" s="439"/>
      <c r="BX9" s="439"/>
      <c r="BY9" s="439"/>
      <c r="BZ9" s="439"/>
      <c r="CA9" s="439"/>
      <c r="CB9" s="439"/>
      <c r="CC9" s="440"/>
      <c r="CD9" s="478" t="s">
        <v>111</v>
      </c>
      <c r="CE9" s="398"/>
      <c r="CF9" s="398"/>
      <c r="CG9" s="398"/>
      <c r="CH9" s="398"/>
      <c r="CI9" s="398"/>
      <c r="CJ9" s="398"/>
      <c r="CK9" s="398"/>
      <c r="CL9" s="398"/>
      <c r="CM9" s="398"/>
      <c r="CN9" s="398"/>
      <c r="CO9" s="398"/>
      <c r="CP9" s="398"/>
      <c r="CQ9" s="398"/>
      <c r="CR9" s="398"/>
      <c r="CS9" s="479"/>
      <c r="CT9" s="435">
        <v>10.6</v>
      </c>
      <c r="CU9" s="436"/>
      <c r="CV9" s="436"/>
      <c r="CW9" s="436"/>
      <c r="CX9" s="436"/>
      <c r="CY9" s="436"/>
      <c r="CZ9" s="436"/>
      <c r="DA9" s="437"/>
      <c r="DB9" s="435">
        <v>10.8</v>
      </c>
      <c r="DC9" s="436"/>
      <c r="DD9" s="436"/>
      <c r="DE9" s="436"/>
      <c r="DF9" s="436"/>
      <c r="DG9" s="436"/>
      <c r="DH9" s="436"/>
      <c r="DI9" s="437"/>
    </row>
    <row r="10" spans="1:119" ht="18.75" customHeight="1" thickBot="1" x14ac:dyDescent="0.2">
      <c r="A10" s="169"/>
      <c r="B10" s="570"/>
      <c r="C10" s="571"/>
      <c r="D10" s="571"/>
      <c r="E10" s="571"/>
      <c r="F10" s="571"/>
      <c r="G10" s="571"/>
      <c r="H10" s="571"/>
      <c r="I10" s="571"/>
      <c r="J10" s="571"/>
      <c r="K10" s="489"/>
      <c r="L10" s="394" t="s">
        <v>112</v>
      </c>
      <c r="M10" s="395"/>
      <c r="N10" s="395"/>
      <c r="O10" s="395"/>
      <c r="P10" s="395"/>
      <c r="Q10" s="396"/>
      <c r="R10" s="391">
        <v>18877</v>
      </c>
      <c r="S10" s="392"/>
      <c r="T10" s="392"/>
      <c r="U10" s="392"/>
      <c r="V10" s="451"/>
      <c r="W10" s="579"/>
      <c r="X10" s="389"/>
      <c r="Y10" s="389"/>
      <c r="Z10" s="389"/>
      <c r="AA10" s="389"/>
      <c r="AB10" s="389"/>
      <c r="AC10" s="389"/>
      <c r="AD10" s="389"/>
      <c r="AE10" s="389"/>
      <c r="AF10" s="389"/>
      <c r="AG10" s="389"/>
      <c r="AH10" s="389"/>
      <c r="AI10" s="389"/>
      <c r="AJ10" s="389"/>
      <c r="AK10" s="389"/>
      <c r="AL10" s="580"/>
      <c r="AM10" s="495" t="s">
        <v>113</v>
      </c>
      <c r="AN10" s="395"/>
      <c r="AO10" s="395"/>
      <c r="AP10" s="395"/>
      <c r="AQ10" s="395"/>
      <c r="AR10" s="395"/>
      <c r="AS10" s="395"/>
      <c r="AT10" s="396"/>
      <c r="AU10" s="496" t="s">
        <v>90</v>
      </c>
      <c r="AV10" s="497"/>
      <c r="AW10" s="497"/>
      <c r="AX10" s="497"/>
      <c r="AY10" s="452" t="s">
        <v>114</v>
      </c>
      <c r="AZ10" s="453"/>
      <c r="BA10" s="453"/>
      <c r="BB10" s="453"/>
      <c r="BC10" s="453"/>
      <c r="BD10" s="453"/>
      <c r="BE10" s="453"/>
      <c r="BF10" s="453"/>
      <c r="BG10" s="453"/>
      <c r="BH10" s="453"/>
      <c r="BI10" s="453"/>
      <c r="BJ10" s="453"/>
      <c r="BK10" s="453"/>
      <c r="BL10" s="453"/>
      <c r="BM10" s="454"/>
      <c r="BN10" s="438">
        <v>20704</v>
      </c>
      <c r="BO10" s="439"/>
      <c r="BP10" s="439"/>
      <c r="BQ10" s="439"/>
      <c r="BR10" s="439"/>
      <c r="BS10" s="439"/>
      <c r="BT10" s="439"/>
      <c r="BU10" s="440"/>
      <c r="BV10" s="438">
        <v>126</v>
      </c>
      <c r="BW10" s="439"/>
      <c r="BX10" s="439"/>
      <c r="BY10" s="439"/>
      <c r="BZ10" s="439"/>
      <c r="CA10" s="439"/>
      <c r="CB10" s="439"/>
      <c r="CC10" s="440"/>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70"/>
      <c r="C11" s="571"/>
      <c r="D11" s="571"/>
      <c r="E11" s="571"/>
      <c r="F11" s="571"/>
      <c r="G11" s="571"/>
      <c r="H11" s="571"/>
      <c r="I11" s="571"/>
      <c r="J11" s="571"/>
      <c r="K11" s="489"/>
      <c r="L11" s="399" t="s">
        <v>116</v>
      </c>
      <c r="M11" s="400"/>
      <c r="N11" s="400"/>
      <c r="O11" s="400"/>
      <c r="P11" s="400"/>
      <c r="Q11" s="401"/>
      <c r="R11" s="567" t="s">
        <v>117</v>
      </c>
      <c r="S11" s="568"/>
      <c r="T11" s="568"/>
      <c r="U11" s="568"/>
      <c r="V11" s="569"/>
      <c r="W11" s="579"/>
      <c r="X11" s="389"/>
      <c r="Y11" s="389"/>
      <c r="Z11" s="389"/>
      <c r="AA11" s="389"/>
      <c r="AB11" s="389"/>
      <c r="AC11" s="389"/>
      <c r="AD11" s="389"/>
      <c r="AE11" s="389"/>
      <c r="AF11" s="389"/>
      <c r="AG11" s="389"/>
      <c r="AH11" s="389"/>
      <c r="AI11" s="389"/>
      <c r="AJ11" s="389"/>
      <c r="AK11" s="389"/>
      <c r="AL11" s="580"/>
      <c r="AM11" s="495" t="s">
        <v>118</v>
      </c>
      <c r="AN11" s="395"/>
      <c r="AO11" s="395"/>
      <c r="AP11" s="395"/>
      <c r="AQ11" s="395"/>
      <c r="AR11" s="395"/>
      <c r="AS11" s="395"/>
      <c r="AT11" s="396"/>
      <c r="AU11" s="496" t="s">
        <v>90</v>
      </c>
      <c r="AV11" s="497"/>
      <c r="AW11" s="497"/>
      <c r="AX11" s="497"/>
      <c r="AY11" s="452" t="s">
        <v>119</v>
      </c>
      <c r="AZ11" s="453"/>
      <c r="BA11" s="453"/>
      <c r="BB11" s="453"/>
      <c r="BC11" s="453"/>
      <c r="BD11" s="453"/>
      <c r="BE11" s="453"/>
      <c r="BF11" s="453"/>
      <c r="BG11" s="453"/>
      <c r="BH11" s="453"/>
      <c r="BI11" s="453"/>
      <c r="BJ11" s="453"/>
      <c r="BK11" s="453"/>
      <c r="BL11" s="453"/>
      <c r="BM11" s="454"/>
      <c r="BN11" s="438">
        <v>0</v>
      </c>
      <c r="BO11" s="439"/>
      <c r="BP11" s="439"/>
      <c r="BQ11" s="439"/>
      <c r="BR11" s="439"/>
      <c r="BS11" s="439"/>
      <c r="BT11" s="439"/>
      <c r="BU11" s="440"/>
      <c r="BV11" s="438">
        <v>0</v>
      </c>
      <c r="BW11" s="439"/>
      <c r="BX11" s="439"/>
      <c r="BY11" s="439"/>
      <c r="BZ11" s="439"/>
      <c r="CA11" s="439"/>
      <c r="CB11" s="439"/>
      <c r="CC11" s="440"/>
      <c r="CD11" s="478" t="s">
        <v>120</v>
      </c>
      <c r="CE11" s="398"/>
      <c r="CF11" s="398"/>
      <c r="CG11" s="398"/>
      <c r="CH11" s="398"/>
      <c r="CI11" s="398"/>
      <c r="CJ11" s="398"/>
      <c r="CK11" s="398"/>
      <c r="CL11" s="398"/>
      <c r="CM11" s="398"/>
      <c r="CN11" s="398"/>
      <c r="CO11" s="398"/>
      <c r="CP11" s="398"/>
      <c r="CQ11" s="398"/>
      <c r="CR11" s="398"/>
      <c r="CS11" s="479"/>
      <c r="CT11" s="541" t="s">
        <v>121</v>
      </c>
      <c r="CU11" s="542"/>
      <c r="CV11" s="542"/>
      <c r="CW11" s="542"/>
      <c r="CX11" s="542"/>
      <c r="CY11" s="542"/>
      <c r="CZ11" s="542"/>
      <c r="DA11" s="543"/>
      <c r="DB11" s="541" t="s">
        <v>121</v>
      </c>
      <c r="DC11" s="542"/>
      <c r="DD11" s="542"/>
      <c r="DE11" s="542"/>
      <c r="DF11" s="542"/>
      <c r="DG11" s="542"/>
      <c r="DH11" s="542"/>
      <c r="DI11" s="543"/>
    </row>
    <row r="12" spans="1:119" ht="18.75" customHeight="1" x14ac:dyDescent="0.15">
      <c r="A12" s="169"/>
      <c r="B12" s="544" t="s">
        <v>122</v>
      </c>
      <c r="C12" s="545"/>
      <c r="D12" s="545"/>
      <c r="E12" s="545"/>
      <c r="F12" s="545"/>
      <c r="G12" s="545"/>
      <c r="H12" s="545"/>
      <c r="I12" s="545"/>
      <c r="J12" s="545"/>
      <c r="K12" s="546"/>
      <c r="L12" s="553" t="s">
        <v>123</v>
      </c>
      <c r="M12" s="554"/>
      <c r="N12" s="554"/>
      <c r="O12" s="554"/>
      <c r="P12" s="554"/>
      <c r="Q12" s="555"/>
      <c r="R12" s="556">
        <v>18900</v>
      </c>
      <c r="S12" s="557"/>
      <c r="T12" s="557"/>
      <c r="U12" s="557"/>
      <c r="V12" s="558"/>
      <c r="W12" s="559" t="s">
        <v>1</v>
      </c>
      <c r="X12" s="497"/>
      <c r="Y12" s="497"/>
      <c r="Z12" s="497"/>
      <c r="AA12" s="497"/>
      <c r="AB12" s="560"/>
      <c r="AC12" s="561" t="s">
        <v>124</v>
      </c>
      <c r="AD12" s="562"/>
      <c r="AE12" s="562"/>
      <c r="AF12" s="562"/>
      <c r="AG12" s="563"/>
      <c r="AH12" s="561" t="s">
        <v>125</v>
      </c>
      <c r="AI12" s="562"/>
      <c r="AJ12" s="562"/>
      <c r="AK12" s="562"/>
      <c r="AL12" s="564"/>
      <c r="AM12" s="495" t="s">
        <v>126</v>
      </c>
      <c r="AN12" s="395"/>
      <c r="AO12" s="395"/>
      <c r="AP12" s="395"/>
      <c r="AQ12" s="395"/>
      <c r="AR12" s="395"/>
      <c r="AS12" s="395"/>
      <c r="AT12" s="396"/>
      <c r="AU12" s="496" t="s">
        <v>90</v>
      </c>
      <c r="AV12" s="497"/>
      <c r="AW12" s="497"/>
      <c r="AX12" s="497"/>
      <c r="AY12" s="452" t="s">
        <v>127</v>
      </c>
      <c r="AZ12" s="453"/>
      <c r="BA12" s="453"/>
      <c r="BB12" s="453"/>
      <c r="BC12" s="453"/>
      <c r="BD12" s="453"/>
      <c r="BE12" s="453"/>
      <c r="BF12" s="453"/>
      <c r="BG12" s="453"/>
      <c r="BH12" s="453"/>
      <c r="BI12" s="453"/>
      <c r="BJ12" s="453"/>
      <c r="BK12" s="453"/>
      <c r="BL12" s="453"/>
      <c r="BM12" s="454"/>
      <c r="BN12" s="438">
        <v>0</v>
      </c>
      <c r="BO12" s="439"/>
      <c r="BP12" s="439"/>
      <c r="BQ12" s="439"/>
      <c r="BR12" s="439"/>
      <c r="BS12" s="439"/>
      <c r="BT12" s="439"/>
      <c r="BU12" s="440"/>
      <c r="BV12" s="438">
        <v>0</v>
      </c>
      <c r="BW12" s="439"/>
      <c r="BX12" s="439"/>
      <c r="BY12" s="439"/>
      <c r="BZ12" s="439"/>
      <c r="CA12" s="439"/>
      <c r="CB12" s="439"/>
      <c r="CC12" s="440"/>
      <c r="CD12" s="478" t="s">
        <v>128</v>
      </c>
      <c r="CE12" s="398"/>
      <c r="CF12" s="398"/>
      <c r="CG12" s="398"/>
      <c r="CH12" s="398"/>
      <c r="CI12" s="398"/>
      <c r="CJ12" s="398"/>
      <c r="CK12" s="398"/>
      <c r="CL12" s="398"/>
      <c r="CM12" s="398"/>
      <c r="CN12" s="398"/>
      <c r="CO12" s="398"/>
      <c r="CP12" s="398"/>
      <c r="CQ12" s="398"/>
      <c r="CR12" s="398"/>
      <c r="CS12" s="479"/>
      <c r="CT12" s="541" t="s">
        <v>121</v>
      </c>
      <c r="CU12" s="542"/>
      <c r="CV12" s="542"/>
      <c r="CW12" s="542"/>
      <c r="CX12" s="542"/>
      <c r="CY12" s="542"/>
      <c r="CZ12" s="542"/>
      <c r="DA12" s="543"/>
      <c r="DB12" s="541" t="s">
        <v>121</v>
      </c>
      <c r="DC12" s="542"/>
      <c r="DD12" s="542"/>
      <c r="DE12" s="542"/>
      <c r="DF12" s="542"/>
      <c r="DG12" s="542"/>
      <c r="DH12" s="542"/>
      <c r="DI12" s="543"/>
    </row>
    <row r="13" spans="1:119" ht="18.75" customHeight="1" x14ac:dyDescent="0.15">
      <c r="A13" s="169"/>
      <c r="B13" s="547"/>
      <c r="C13" s="548"/>
      <c r="D13" s="548"/>
      <c r="E13" s="548"/>
      <c r="F13" s="548"/>
      <c r="G13" s="548"/>
      <c r="H13" s="548"/>
      <c r="I13" s="548"/>
      <c r="J13" s="548"/>
      <c r="K13" s="549"/>
      <c r="L13" s="178"/>
      <c r="M13" s="522" t="s">
        <v>129</v>
      </c>
      <c r="N13" s="523"/>
      <c r="O13" s="523"/>
      <c r="P13" s="523"/>
      <c r="Q13" s="524"/>
      <c r="R13" s="525">
        <v>18597</v>
      </c>
      <c r="S13" s="526"/>
      <c r="T13" s="526"/>
      <c r="U13" s="526"/>
      <c r="V13" s="527"/>
      <c r="W13" s="528" t="s">
        <v>130</v>
      </c>
      <c r="X13" s="424"/>
      <c r="Y13" s="424"/>
      <c r="Z13" s="424"/>
      <c r="AA13" s="424"/>
      <c r="AB13" s="425"/>
      <c r="AC13" s="391">
        <v>238</v>
      </c>
      <c r="AD13" s="392"/>
      <c r="AE13" s="392"/>
      <c r="AF13" s="392"/>
      <c r="AG13" s="393"/>
      <c r="AH13" s="391">
        <v>273</v>
      </c>
      <c r="AI13" s="392"/>
      <c r="AJ13" s="392"/>
      <c r="AK13" s="392"/>
      <c r="AL13" s="451"/>
      <c r="AM13" s="495" t="s">
        <v>131</v>
      </c>
      <c r="AN13" s="395"/>
      <c r="AO13" s="395"/>
      <c r="AP13" s="395"/>
      <c r="AQ13" s="395"/>
      <c r="AR13" s="395"/>
      <c r="AS13" s="395"/>
      <c r="AT13" s="396"/>
      <c r="AU13" s="496" t="s">
        <v>132</v>
      </c>
      <c r="AV13" s="497"/>
      <c r="AW13" s="497"/>
      <c r="AX13" s="497"/>
      <c r="AY13" s="452" t="s">
        <v>133</v>
      </c>
      <c r="AZ13" s="453"/>
      <c r="BA13" s="453"/>
      <c r="BB13" s="453"/>
      <c r="BC13" s="453"/>
      <c r="BD13" s="453"/>
      <c r="BE13" s="453"/>
      <c r="BF13" s="453"/>
      <c r="BG13" s="453"/>
      <c r="BH13" s="453"/>
      <c r="BI13" s="453"/>
      <c r="BJ13" s="453"/>
      <c r="BK13" s="453"/>
      <c r="BL13" s="453"/>
      <c r="BM13" s="454"/>
      <c r="BN13" s="438">
        <v>60929</v>
      </c>
      <c r="BO13" s="439"/>
      <c r="BP13" s="439"/>
      <c r="BQ13" s="439"/>
      <c r="BR13" s="439"/>
      <c r="BS13" s="439"/>
      <c r="BT13" s="439"/>
      <c r="BU13" s="440"/>
      <c r="BV13" s="438">
        <v>-291157</v>
      </c>
      <c r="BW13" s="439"/>
      <c r="BX13" s="439"/>
      <c r="BY13" s="439"/>
      <c r="BZ13" s="439"/>
      <c r="CA13" s="439"/>
      <c r="CB13" s="439"/>
      <c r="CC13" s="440"/>
      <c r="CD13" s="478" t="s">
        <v>134</v>
      </c>
      <c r="CE13" s="398"/>
      <c r="CF13" s="398"/>
      <c r="CG13" s="398"/>
      <c r="CH13" s="398"/>
      <c r="CI13" s="398"/>
      <c r="CJ13" s="398"/>
      <c r="CK13" s="398"/>
      <c r="CL13" s="398"/>
      <c r="CM13" s="398"/>
      <c r="CN13" s="398"/>
      <c r="CO13" s="398"/>
      <c r="CP13" s="398"/>
      <c r="CQ13" s="398"/>
      <c r="CR13" s="398"/>
      <c r="CS13" s="479"/>
      <c r="CT13" s="435">
        <v>7.3</v>
      </c>
      <c r="CU13" s="436"/>
      <c r="CV13" s="436"/>
      <c r="CW13" s="436"/>
      <c r="CX13" s="436"/>
      <c r="CY13" s="436"/>
      <c r="CZ13" s="436"/>
      <c r="DA13" s="437"/>
      <c r="DB13" s="435">
        <v>7</v>
      </c>
      <c r="DC13" s="436"/>
      <c r="DD13" s="436"/>
      <c r="DE13" s="436"/>
      <c r="DF13" s="436"/>
      <c r="DG13" s="436"/>
      <c r="DH13" s="436"/>
      <c r="DI13" s="437"/>
    </row>
    <row r="14" spans="1:119" ht="18.75" customHeight="1" thickBot="1" x14ac:dyDescent="0.2">
      <c r="A14" s="169"/>
      <c r="B14" s="547"/>
      <c r="C14" s="548"/>
      <c r="D14" s="548"/>
      <c r="E14" s="548"/>
      <c r="F14" s="548"/>
      <c r="G14" s="548"/>
      <c r="H14" s="548"/>
      <c r="I14" s="548"/>
      <c r="J14" s="548"/>
      <c r="K14" s="549"/>
      <c r="L14" s="512" t="s">
        <v>135</v>
      </c>
      <c r="M14" s="565"/>
      <c r="N14" s="565"/>
      <c r="O14" s="565"/>
      <c r="P14" s="565"/>
      <c r="Q14" s="566"/>
      <c r="R14" s="525">
        <v>18999</v>
      </c>
      <c r="S14" s="526"/>
      <c r="T14" s="526"/>
      <c r="U14" s="526"/>
      <c r="V14" s="527"/>
      <c r="W14" s="529"/>
      <c r="X14" s="427"/>
      <c r="Y14" s="427"/>
      <c r="Z14" s="427"/>
      <c r="AA14" s="427"/>
      <c r="AB14" s="428"/>
      <c r="AC14" s="518">
        <v>2.9</v>
      </c>
      <c r="AD14" s="519"/>
      <c r="AE14" s="519"/>
      <c r="AF14" s="519"/>
      <c r="AG14" s="520"/>
      <c r="AH14" s="518">
        <v>3.4</v>
      </c>
      <c r="AI14" s="519"/>
      <c r="AJ14" s="519"/>
      <c r="AK14" s="519"/>
      <c r="AL14" s="521"/>
      <c r="AM14" s="495"/>
      <c r="AN14" s="395"/>
      <c r="AO14" s="395"/>
      <c r="AP14" s="395"/>
      <c r="AQ14" s="395"/>
      <c r="AR14" s="395"/>
      <c r="AS14" s="395"/>
      <c r="AT14" s="396"/>
      <c r="AU14" s="496"/>
      <c r="AV14" s="497"/>
      <c r="AW14" s="497"/>
      <c r="AX14" s="497"/>
      <c r="AY14" s="452"/>
      <c r="AZ14" s="453"/>
      <c r="BA14" s="453"/>
      <c r="BB14" s="453"/>
      <c r="BC14" s="453"/>
      <c r="BD14" s="453"/>
      <c r="BE14" s="453"/>
      <c r="BF14" s="453"/>
      <c r="BG14" s="453"/>
      <c r="BH14" s="453"/>
      <c r="BI14" s="453"/>
      <c r="BJ14" s="453"/>
      <c r="BK14" s="453"/>
      <c r="BL14" s="453"/>
      <c r="BM14" s="454"/>
      <c r="BN14" s="438"/>
      <c r="BO14" s="439"/>
      <c r="BP14" s="439"/>
      <c r="BQ14" s="439"/>
      <c r="BR14" s="439"/>
      <c r="BS14" s="439"/>
      <c r="BT14" s="439"/>
      <c r="BU14" s="440"/>
      <c r="BV14" s="438"/>
      <c r="BW14" s="439"/>
      <c r="BX14" s="439"/>
      <c r="BY14" s="439"/>
      <c r="BZ14" s="439"/>
      <c r="CA14" s="439"/>
      <c r="CB14" s="439"/>
      <c r="CC14" s="440"/>
      <c r="CD14" s="475" t="s">
        <v>136</v>
      </c>
      <c r="CE14" s="476"/>
      <c r="CF14" s="476"/>
      <c r="CG14" s="476"/>
      <c r="CH14" s="476"/>
      <c r="CI14" s="476"/>
      <c r="CJ14" s="476"/>
      <c r="CK14" s="476"/>
      <c r="CL14" s="476"/>
      <c r="CM14" s="476"/>
      <c r="CN14" s="476"/>
      <c r="CO14" s="476"/>
      <c r="CP14" s="476"/>
      <c r="CQ14" s="476"/>
      <c r="CR14" s="476"/>
      <c r="CS14" s="477"/>
      <c r="CT14" s="535" t="s">
        <v>121</v>
      </c>
      <c r="CU14" s="536"/>
      <c r="CV14" s="536"/>
      <c r="CW14" s="536"/>
      <c r="CX14" s="536"/>
      <c r="CY14" s="536"/>
      <c r="CZ14" s="536"/>
      <c r="DA14" s="537"/>
      <c r="DB14" s="535" t="s">
        <v>121</v>
      </c>
      <c r="DC14" s="536"/>
      <c r="DD14" s="536"/>
      <c r="DE14" s="536"/>
      <c r="DF14" s="536"/>
      <c r="DG14" s="536"/>
      <c r="DH14" s="536"/>
      <c r="DI14" s="537"/>
    </row>
    <row r="15" spans="1:119" ht="18.75" customHeight="1" x14ac:dyDescent="0.15">
      <c r="A15" s="169"/>
      <c r="B15" s="547"/>
      <c r="C15" s="548"/>
      <c r="D15" s="548"/>
      <c r="E15" s="548"/>
      <c r="F15" s="548"/>
      <c r="G15" s="548"/>
      <c r="H15" s="548"/>
      <c r="I15" s="548"/>
      <c r="J15" s="548"/>
      <c r="K15" s="549"/>
      <c r="L15" s="178"/>
      <c r="M15" s="522" t="s">
        <v>129</v>
      </c>
      <c r="N15" s="523"/>
      <c r="O15" s="523"/>
      <c r="P15" s="523"/>
      <c r="Q15" s="524"/>
      <c r="R15" s="525">
        <v>18733</v>
      </c>
      <c r="S15" s="526"/>
      <c r="T15" s="526"/>
      <c r="U15" s="526"/>
      <c r="V15" s="527"/>
      <c r="W15" s="528" t="s">
        <v>137</v>
      </c>
      <c r="X15" s="424"/>
      <c r="Y15" s="424"/>
      <c r="Z15" s="424"/>
      <c r="AA15" s="424"/>
      <c r="AB15" s="425"/>
      <c r="AC15" s="391">
        <v>2254</v>
      </c>
      <c r="AD15" s="392"/>
      <c r="AE15" s="392"/>
      <c r="AF15" s="392"/>
      <c r="AG15" s="393"/>
      <c r="AH15" s="391">
        <v>2187</v>
      </c>
      <c r="AI15" s="392"/>
      <c r="AJ15" s="392"/>
      <c r="AK15" s="392"/>
      <c r="AL15" s="451"/>
      <c r="AM15" s="495"/>
      <c r="AN15" s="395"/>
      <c r="AO15" s="395"/>
      <c r="AP15" s="395"/>
      <c r="AQ15" s="395"/>
      <c r="AR15" s="395"/>
      <c r="AS15" s="395"/>
      <c r="AT15" s="396"/>
      <c r="AU15" s="496"/>
      <c r="AV15" s="497"/>
      <c r="AW15" s="497"/>
      <c r="AX15" s="497"/>
      <c r="AY15" s="464" t="s">
        <v>138</v>
      </c>
      <c r="AZ15" s="465"/>
      <c r="BA15" s="465"/>
      <c r="BB15" s="465"/>
      <c r="BC15" s="465"/>
      <c r="BD15" s="465"/>
      <c r="BE15" s="465"/>
      <c r="BF15" s="465"/>
      <c r="BG15" s="465"/>
      <c r="BH15" s="465"/>
      <c r="BI15" s="465"/>
      <c r="BJ15" s="465"/>
      <c r="BK15" s="465"/>
      <c r="BL15" s="465"/>
      <c r="BM15" s="466"/>
      <c r="BN15" s="467">
        <v>2237837</v>
      </c>
      <c r="BO15" s="468"/>
      <c r="BP15" s="468"/>
      <c r="BQ15" s="468"/>
      <c r="BR15" s="468"/>
      <c r="BS15" s="468"/>
      <c r="BT15" s="468"/>
      <c r="BU15" s="469"/>
      <c r="BV15" s="467">
        <v>2191323</v>
      </c>
      <c r="BW15" s="468"/>
      <c r="BX15" s="468"/>
      <c r="BY15" s="468"/>
      <c r="BZ15" s="468"/>
      <c r="CA15" s="468"/>
      <c r="CB15" s="468"/>
      <c r="CC15" s="469"/>
      <c r="CD15" s="538" t="s">
        <v>139</v>
      </c>
      <c r="CE15" s="539"/>
      <c r="CF15" s="539"/>
      <c r="CG15" s="539"/>
      <c r="CH15" s="539"/>
      <c r="CI15" s="539"/>
      <c r="CJ15" s="539"/>
      <c r="CK15" s="539"/>
      <c r="CL15" s="539"/>
      <c r="CM15" s="539"/>
      <c r="CN15" s="539"/>
      <c r="CO15" s="539"/>
      <c r="CP15" s="539"/>
      <c r="CQ15" s="539"/>
      <c r="CR15" s="539"/>
      <c r="CS15" s="54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47"/>
      <c r="C16" s="548"/>
      <c r="D16" s="548"/>
      <c r="E16" s="548"/>
      <c r="F16" s="548"/>
      <c r="G16" s="548"/>
      <c r="H16" s="548"/>
      <c r="I16" s="548"/>
      <c r="J16" s="548"/>
      <c r="K16" s="549"/>
      <c r="L16" s="512" t="s">
        <v>140</v>
      </c>
      <c r="M16" s="513"/>
      <c r="N16" s="513"/>
      <c r="O16" s="513"/>
      <c r="P16" s="513"/>
      <c r="Q16" s="514"/>
      <c r="R16" s="515" t="s">
        <v>141</v>
      </c>
      <c r="S16" s="516"/>
      <c r="T16" s="516"/>
      <c r="U16" s="516"/>
      <c r="V16" s="517"/>
      <c r="W16" s="529"/>
      <c r="X16" s="427"/>
      <c r="Y16" s="427"/>
      <c r="Z16" s="427"/>
      <c r="AA16" s="427"/>
      <c r="AB16" s="428"/>
      <c r="AC16" s="518">
        <v>27.4</v>
      </c>
      <c r="AD16" s="519"/>
      <c r="AE16" s="519"/>
      <c r="AF16" s="519"/>
      <c r="AG16" s="520"/>
      <c r="AH16" s="518">
        <v>27</v>
      </c>
      <c r="AI16" s="519"/>
      <c r="AJ16" s="519"/>
      <c r="AK16" s="519"/>
      <c r="AL16" s="521"/>
      <c r="AM16" s="495"/>
      <c r="AN16" s="395"/>
      <c r="AO16" s="395"/>
      <c r="AP16" s="395"/>
      <c r="AQ16" s="395"/>
      <c r="AR16" s="395"/>
      <c r="AS16" s="395"/>
      <c r="AT16" s="396"/>
      <c r="AU16" s="496"/>
      <c r="AV16" s="497"/>
      <c r="AW16" s="497"/>
      <c r="AX16" s="497"/>
      <c r="AY16" s="452" t="s">
        <v>142</v>
      </c>
      <c r="AZ16" s="453"/>
      <c r="BA16" s="453"/>
      <c r="BB16" s="453"/>
      <c r="BC16" s="453"/>
      <c r="BD16" s="453"/>
      <c r="BE16" s="453"/>
      <c r="BF16" s="453"/>
      <c r="BG16" s="453"/>
      <c r="BH16" s="453"/>
      <c r="BI16" s="453"/>
      <c r="BJ16" s="453"/>
      <c r="BK16" s="453"/>
      <c r="BL16" s="453"/>
      <c r="BM16" s="454"/>
      <c r="BN16" s="438">
        <v>4240734</v>
      </c>
      <c r="BO16" s="439"/>
      <c r="BP16" s="439"/>
      <c r="BQ16" s="439"/>
      <c r="BR16" s="439"/>
      <c r="BS16" s="439"/>
      <c r="BT16" s="439"/>
      <c r="BU16" s="440"/>
      <c r="BV16" s="438">
        <v>4078735</v>
      </c>
      <c r="BW16" s="439"/>
      <c r="BX16" s="439"/>
      <c r="BY16" s="439"/>
      <c r="BZ16" s="439"/>
      <c r="CA16" s="439"/>
      <c r="CB16" s="439"/>
      <c r="CC16" s="440"/>
      <c r="CD16" s="182"/>
      <c r="CE16" s="470"/>
      <c r="CF16" s="470"/>
      <c r="CG16" s="470"/>
      <c r="CH16" s="470"/>
      <c r="CI16" s="470"/>
      <c r="CJ16" s="470"/>
      <c r="CK16" s="470"/>
      <c r="CL16" s="470"/>
      <c r="CM16" s="470"/>
      <c r="CN16" s="470"/>
      <c r="CO16" s="470"/>
      <c r="CP16" s="470"/>
      <c r="CQ16" s="470"/>
      <c r="CR16" s="470"/>
      <c r="CS16" s="471"/>
      <c r="CT16" s="435"/>
      <c r="CU16" s="436"/>
      <c r="CV16" s="436"/>
      <c r="CW16" s="436"/>
      <c r="CX16" s="436"/>
      <c r="CY16" s="436"/>
      <c r="CZ16" s="436"/>
      <c r="DA16" s="437"/>
      <c r="DB16" s="435"/>
      <c r="DC16" s="436"/>
      <c r="DD16" s="436"/>
      <c r="DE16" s="436"/>
      <c r="DF16" s="436"/>
      <c r="DG16" s="436"/>
      <c r="DH16" s="436"/>
      <c r="DI16" s="437"/>
    </row>
    <row r="17" spans="1:113" ht="18.75" customHeight="1" thickBot="1" x14ac:dyDescent="0.2">
      <c r="A17" s="169"/>
      <c r="B17" s="550"/>
      <c r="C17" s="551"/>
      <c r="D17" s="551"/>
      <c r="E17" s="551"/>
      <c r="F17" s="551"/>
      <c r="G17" s="551"/>
      <c r="H17" s="551"/>
      <c r="I17" s="551"/>
      <c r="J17" s="551"/>
      <c r="K17" s="552"/>
      <c r="L17" s="183"/>
      <c r="M17" s="531" t="s">
        <v>143</v>
      </c>
      <c r="N17" s="532"/>
      <c r="O17" s="532"/>
      <c r="P17" s="532"/>
      <c r="Q17" s="533"/>
      <c r="R17" s="515" t="s">
        <v>144</v>
      </c>
      <c r="S17" s="516"/>
      <c r="T17" s="516"/>
      <c r="U17" s="516"/>
      <c r="V17" s="517"/>
      <c r="W17" s="528" t="s">
        <v>145</v>
      </c>
      <c r="X17" s="424"/>
      <c r="Y17" s="424"/>
      <c r="Z17" s="424"/>
      <c r="AA17" s="424"/>
      <c r="AB17" s="425"/>
      <c r="AC17" s="391">
        <v>5736</v>
      </c>
      <c r="AD17" s="392"/>
      <c r="AE17" s="392"/>
      <c r="AF17" s="392"/>
      <c r="AG17" s="393"/>
      <c r="AH17" s="391">
        <v>5629</v>
      </c>
      <c r="AI17" s="392"/>
      <c r="AJ17" s="392"/>
      <c r="AK17" s="392"/>
      <c r="AL17" s="451"/>
      <c r="AM17" s="495"/>
      <c r="AN17" s="395"/>
      <c r="AO17" s="395"/>
      <c r="AP17" s="395"/>
      <c r="AQ17" s="395"/>
      <c r="AR17" s="395"/>
      <c r="AS17" s="395"/>
      <c r="AT17" s="396"/>
      <c r="AU17" s="496"/>
      <c r="AV17" s="497"/>
      <c r="AW17" s="497"/>
      <c r="AX17" s="497"/>
      <c r="AY17" s="452" t="s">
        <v>146</v>
      </c>
      <c r="AZ17" s="453"/>
      <c r="BA17" s="453"/>
      <c r="BB17" s="453"/>
      <c r="BC17" s="453"/>
      <c r="BD17" s="453"/>
      <c r="BE17" s="453"/>
      <c r="BF17" s="453"/>
      <c r="BG17" s="453"/>
      <c r="BH17" s="453"/>
      <c r="BI17" s="453"/>
      <c r="BJ17" s="453"/>
      <c r="BK17" s="453"/>
      <c r="BL17" s="453"/>
      <c r="BM17" s="454"/>
      <c r="BN17" s="438">
        <v>2808470</v>
      </c>
      <c r="BO17" s="439"/>
      <c r="BP17" s="439"/>
      <c r="BQ17" s="439"/>
      <c r="BR17" s="439"/>
      <c r="BS17" s="439"/>
      <c r="BT17" s="439"/>
      <c r="BU17" s="440"/>
      <c r="BV17" s="438">
        <v>2747118</v>
      </c>
      <c r="BW17" s="439"/>
      <c r="BX17" s="439"/>
      <c r="BY17" s="439"/>
      <c r="BZ17" s="439"/>
      <c r="CA17" s="439"/>
      <c r="CB17" s="439"/>
      <c r="CC17" s="440"/>
      <c r="CD17" s="182"/>
      <c r="CE17" s="470"/>
      <c r="CF17" s="470"/>
      <c r="CG17" s="470"/>
      <c r="CH17" s="470"/>
      <c r="CI17" s="470"/>
      <c r="CJ17" s="470"/>
      <c r="CK17" s="470"/>
      <c r="CL17" s="470"/>
      <c r="CM17" s="470"/>
      <c r="CN17" s="470"/>
      <c r="CO17" s="470"/>
      <c r="CP17" s="470"/>
      <c r="CQ17" s="470"/>
      <c r="CR17" s="470"/>
      <c r="CS17" s="471"/>
      <c r="CT17" s="435"/>
      <c r="CU17" s="436"/>
      <c r="CV17" s="436"/>
      <c r="CW17" s="436"/>
      <c r="CX17" s="436"/>
      <c r="CY17" s="436"/>
      <c r="CZ17" s="436"/>
      <c r="DA17" s="437"/>
      <c r="DB17" s="435"/>
      <c r="DC17" s="436"/>
      <c r="DD17" s="436"/>
      <c r="DE17" s="436"/>
      <c r="DF17" s="436"/>
      <c r="DG17" s="436"/>
      <c r="DH17" s="436"/>
      <c r="DI17" s="437"/>
    </row>
    <row r="18" spans="1:113" ht="18.75" customHeight="1" thickBot="1" x14ac:dyDescent="0.2">
      <c r="A18" s="169"/>
      <c r="B18" s="488" t="s">
        <v>147</v>
      </c>
      <c r="C18" s="489"/>
      <c r="D18" s="489"/>
      <c r="E18" s="490"/>
      <c r="F18" s="490"/>
      <c r="G18" s="490"/>
      <c r="H18" s="490"/>
      <c r="I18" s="490"/>
      <c r="J18" s="490"/>
      <c r="K18" s="490"/>
      <c r="L18" s="491">
        <v>22.15</v>
      </c>
      <c r="M18" s="491"/>
      <c r="N18" s="491"/>
      <c r="O18" s="491"/>
      <c r="P18" s="491"/>
      <c r="Q18" s="491"/>
      <c r="R18" s="492"/>
      <c r="S18" s="492"/>
      <c r="T18" s="492"/>
      <c r="U18" s="492"/>
      <c r="V18" s="493"/>
      <c r="W18" s="509"/>
      <c r="X18" s="510"/>
      <c r="Y18" s="510"/>
      <c r="Z18" s="510"/>
      <c r="AA18" s="510"/>
      <c r="AB18" s="534"/>
      <c r="AC18" s="408">
        <v>69.7</v>
      </c>
      <c r="AD18" s="409"/>
      <c r="AE18" s="409"/>
      <c r="AF18" s="409"/>
      <c r="AG18" s="494"/>
      <c r="AH18" s="408">
        <v>69.599999999999994</v>
      </c>
      <c r="AI18" s="409"/>
      <c r="AJ18" s="409"/>
      <c r="AK18" s="409"/>
      <c r="AL18" s="410"/>
      <c r="AM18" s="495"/>
      <c r="AN18" s="395"/>
      <c r="AO18" s="395"/>
      <c r="AP18" s="395"/>
      <c r="AQ18" s="395"/>
      <c r="AR18" s="395"/>
      <c r="AS18" s="395"/>
      <c r="AT18" s="396"/>
      <c r="AU18" s="496"/>
      <c r="AV18" s="497"/>
      <c r="AW18" s="497"/>
      <c r="AX18" s="497"/>
      <c r="AY18" s="452" t="s">
        <v>148</v>
      </c>
      <c r="AZ18" s="453"/>
      <c r="BA18" s="453"/>
      <c r="BB18" s="453"/>
      <c r="BC18" s="453"/>
      <c r="BD18" s="453"/>
      <c r="BE18" s="453"/>
      <c r="BF18" s="453"/>
      <c r="BG18" s="453"/>
      <c r="BH18" s="453"/>
      <c r="BI18" s="453"/>
      <c r="BJ18" s="453"/>
      <c r="BK18" s="453"/>
      <c r="BL18" s="453"/>
      <c r="BM18" s="454"/>
      <c r="BN18" s="438">
        <v>4303240</v>
      </c>
      <c r="BO18" s="439"/>
      <c r="BP18" s="439"/>
      <c r="BQ18" s="439"/>
      <c r="BR18" s="439"/>
      <c r="BS18" s="439"/>
      <c r="BT18" s="439"/>
      <c r="BU18" s="440"/>
      <c r="BV18" s="438">
        <v>4140015</v>
      </c>
      <c r="BW18" s="439"/>
      <c r="BX18" s="439"/>
      <c r="BY18" s="439"/>
      <c r="BZ18" s="439"/>
      <c r="CA18" s="439"/>
      <c r="CB18" s="439"/>
      <c r="CC18" s="440"/>
      <c r="CD18" s="182"/>
      <c r="CE18" s="470"/>
      <c r="CF18" s="470"/>
      <c r="CG18" s="470"/>
      <c r="CH18" s="470"/>
      <c r="CI18" s="470"/>
      <c r="CJ18" s="470"/>
      <c r="CK18" s="470"/>
      <c r="CL18" s="470"/>
      <c r="CM18" s="470"/>
      <c r="CN18" s="470"/>
      <c r="CO18" s="470"/>
      <c r="CP18" s="470"/>
      <c r="CQ18" s="470"/>
      <c r="CR18" s="470"/>
      <c r="CS18" s="471"/>
      <c r="CT18" s="435"/>
      <c r="CU18" s="436"/>
      <c r="CV18" s="436"/>
      <c r="CW18" s="436"/>
      <c r="CX18" s="436"/>
      <c r="CY18" s="436"/>
      <c r="CZ18" s="436"/>
      <c r="DA18" s="437"/>
      <c r="DB18" s="435"/>
      <c r="DC18" s="436"/>
      <c r="DD18" s="436"/>
      <c r="DE18" s="436"/>
      <c r="DF18" s="436"/>
      <c r="DG18" s="436"/>
      <c r="DH18" s="436"/>
      <c r="DI18" s="437"/>
    </row>
    <row r="19" spans="1:113" ht="18.75" customHeight="1" thickBot="1" x14ac:dyDescent="0.2">
      <c r="A19" s="169"/>
      <c r="B19" s="488" t="s">
        <v>149</v>
      </c>
      <c r="C19" s="489"/>
      <c r="D19" s="489"/>
      <c r="E19" s="490"/>
      <c r="F19" s="490"/>
      <c r="G19" s="490"/>
      <c r="H19" s="490"/>
      <c r="I19" s="490"/>
      <c r="J19" s="490"/>
      <c r="K19" s="490"/>
      <c r="L19" s="498">
        <v>845</v>
      </c>
      <c r="M19" s="498"/>
      <c r="N19" s="498"/>
      <c r="O19" s="498"/>
      <c r="P19" s="498"/>
      <c r="Q19" s="498"/>
      <c r="R19" s="499"/>
      <c r="S19" s="499"/>
      <c r="T19" s="499"/>
      <c r="U19" s="499"/>
      <c r="V19" s="500"/>
      <c r="W19" s="507"/>
      <c r="X19" s="508"/>
      <c r="Y19" s="508"/>
      <c r="Z19" s="508"/>
      <c r="AA19" s="508"/>
      <c r="AB19" s="508"/>
      <c r="AC19" s="511"/>
      <c r="AD19" s="511"/>
      <c r="AE19" s="511"/>
      <c r="AF19" s="511"/>
      <c r="AG19" s="511"/>
      <c r="AH19" s="511"/>
      <c r="AI19" s="511"/>
      <c r="AJ19" s="511"/>
      <c r="AK19" s="511"/>
      <c r="AL19" s="530"/>
      <c r="AM19" s="495"/>
      <c r="AN19" s="395"/>
      <c r="AO19" s="395"/>
      <c r="AP19" s="395"/>
      <c r="AQ19" s="395"/>
      <c r="AR19" s="395"/>
      <c r="AS19" s="395"/>
      <c r="AT19" s="396"/>
      <c r="AU19" s="496"/>
      <c r="AV19" s="497"/>
      <c r="AW19" s="497"/>
      <c r="AX19" s="497"/>
      <c r="AY19" s="452" t="s">
        <v>150</v>
      </c>
      <c r="AZ19" s="453"/>
      <c r="BA19" s="453"/>
      <c r="BB19" s="453"/>
      <c r="BC19" s="453"/>
      <c r="BD19" s="453"/>
      <c r="BE19" s="453"/>
      <c r="BF19" s="453"/>
      <c r="BG19" s="453"/>
      <c r="BH19" s="453"/>
      <c r="BI19" s="453"/>
      <c r="BJ19" s="453"/>
      <c r="BK19" s="453"/>
      <c r="BL19" s="453"/>
      <c r="BM19" s="454"/>
      <c r="BN19" s="438">
        <v>5777430</v>
      </c>
      <c r="BO19" s="439"/>
      <c r="BP19" s="439"/>
      <c r="BQ19" s="439"/>
      <c r="BR19" s="439"/>
      <c r="BS19" s="439"/>
      <c r="BT19" s="439"/>
      <c r="BU19" s="440"/>
      <c r="BV19" s="438">
        <v>5873447</v>
      </c>
      <c r="BW19" s="439"/>
      <c r="BX19" s="439"/>
      <c r="BY19" s="439"/>
      <c r="BZ19" s="439"/>
      <c r="CA19" s="439"/>
      <c r="CB19" s="439"/>
      <c r="CC19" s="440"/>
      <c r="CD19" s="182"/>
      <c r="CE19" s="470"/>
      <c r="CF19" s="470"/>
      <c r="CG19" s="470"/>
      <c r="CH19" s="470"/>
      <c r="CI19" s="470"/>
      <c r="CJ19" s="470"/>
      <c r="CK19" s="470"/>
      <c r="CL19" s="470"/>
      <c r="CM19" s="470"/>
      <c r="CN19" s="470"/>
      <c r="CO19" s="470"/>
      <c r="CP19" s="470"/>
      <c r="CQ19" s="470"/>
      <c r="CR19" s="470"/>
      <c r="CS19" s="471"/>
      <c r="CT19" s="435"/>
      <c r="CU19" s="436"/>
      <c r="CV19" s="436"/>
      <c r="CW19" s="436"/>
      <c r="CX19" s="436"/>
      <c r="CY19" s="436"/>
      <c r="CZ19" s="436"/>
      <c r="DA19" s="437"/>
      <c r="DB19" s="435"/>
      <c r="DC19" s="436"/>
      <c r="DD19" s="436"/>
      <c r="DE19" s="436"/>
      <c r="DF19" s="436"/>
      <c r="DG19" s="436"/>
      <c r="DH19" s="436"/>
      <c r="DI19" s="437"/>
    </row>
    <row r="20" spans="1:113" ht="18.75" customHeight="1" thickBot="1" x14ac:dyDescent="0.2">
      <c r="A20" s="169"/>
      <c r="B20" s="488" t="s">
        <v>151</v>
      </c>
      <c r="C20" s="489"/>
      <c r="D20" s="489"/>
      <c r="E20" s="490"/>
      <c r="F20" s="490"/>
      <c r="G20" s="490"/>
      <c r="H20" s="490"/>
      <c r="I20" s="490"/>
      <c r="J20" s="490"/>
      <c r="K20" s="490"/>
      <c r="L20" s="498">
        <v>7561</v>
      </c>
      <c r="M20" s="498"/>
      <c r="N20" s="498"/>
      <c r="O20" s="498"/>
      <c r="P20" s="498"/>
      <c r="Q20" s="498"/>
      <c r="R20" s="499"/>
      <c r="S20" s="499"/>
      <c r="T20" s="499"/>
      <c r="U20" s="499"/>
      <c r="V20" s="500"/>
      <c r="W20" s="509"/>
      <c r="X20" s="510"/>
      <c r="Y20" s="510"/>
      <c r="Z20" s="510"/>
      <c r="AA20" s="510"/>
      <c r="AB20" s="510"/>
      <c r="AC20" s="501"/>
      <c r="AD20" s="501"/>
      <c r="AE20" s="501"/>
      <c r="AF20" s="501"/>
      <c r="AG20" s="501"/>
      <c r="AH20" s="501"/>
      <c r="AI20" s="501"/>
      <c r="AJ20" s="501"/>
      <c r="AK20" s="501"/>
      <c r="AL20" s="502"/>
      <c r="AM20" s="503"/>
      <c r="AN20" s="400"/>
      <c r="AO20" s="400"/>
      <c r="AP20" s="400"/>
      <c r="AQ20" s="400"/>
      <c r="AR20" s="400"/>
      <c r="AS20" s="400"/>
      <c r="AT20" s="401"/>
      <c r="AU20" s="504"/>
      <c r="AV20" s="505"/>
      <c r="AW20" s="505"/>
      <c r="AX20" s="506"/>
      <c r="AY20" s="452"/>
      <c r="AZ20" s="453"/>
      <c r="BA20" s="453"/>
      <c r="BB20" s="453"/>
      <c r="BC20" s="453"/>
      <c r="BD20" s="453"/>
      <c r="BE20" s="453"/>
      <c r="BF20" s="453"/>
      <c r="BG20" s="453"/>
      <c r="BH20" s="453"/>
      <c r="BI20" s="453"/>
      <c r="BJ20" s="453"/>
      <c r="BK20" s="453"/>
      <c r="BL20" s="453"/>
      <c r="BM20" s="454"/>
      <c r="BN20" s="438"/>
      <c r="BO20" s="439"/>
      <c r="BP20" s="439"/>
      <c r="BQ20" s="439"/>
      <c r="BR20" s="439"/>
      <c r="BS20" s="439"/>
      <c r="BT20" s="439"/>
      <c r="BU20" s="440"/>
      <c r="BV20" s="438"/>
      <c r="BW20" s="439"/>
      <c r="BX20" s="439"/>
      <c r="BY20" s="439"/>
      <c r="BZ20" s="439"/>
      <c r="CA20" s="439"/>
      <c r="CB20" s="439"/>
      <c r="CC20" s="440"/>
      <c r="CD20" s="182"/>
      <c r="CE20" s="470"/>
      <c r="CF20" s="470"/>
      <c r="CG20" s="470"/>
      <c r="CH20" s="470"/>
      <c r="CI20" s="470"/>
      <c r="CJ20" s="470"/>
      <c r="CK20" s="470"/>
      <c r="CL20" s="470"/>
      <c r="CM20" s="470"/>
      <c r="CN20" s="470"/>
      <c r="CO20" s="470"/>
      <c r="CP20" s="470"/>
      <c r="CQ20" s="470"/>
      <c r="CR20" s="470"/>
      <c r="CS20" s="471"/>
      <c r="CT20" s="435"/>
      <c r="CU20" s="436"/>
      <c r="CV20" s="436"/>
      <c r="CW20" s="436"/>
      <c r="CX20" s="436"/>
      <c r="CY20" s="436"/>
      <c r="CZ20" s="436"/>
      <c r="DA20" s="437"/>
      <c r="DB20" s="435"/>
      <c r="DC20" s="436"/>
      <c r="DD20" s="436"/>
      <c r="DE20" s="436"/>
      <c r="DF20" s="436"/>
      <c r="DG20" s="436"/>
      <c r="DH20" s="436"/>
      <c r="DI20" s="437"/>
    </row>
    <row r="21" spans="1:113" ht="18.75" customHeight="1" thickBot="1" x14ac:dyDescent="0.2">
      <c r="A21" s="169"/>
      <c r="B21" s="485" t="s">
        <v>152</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c r="AN21" s="486"/>
      <c r="AO21" s="486"/>
      <c r="AP21" s="486"/>
      <c r="AQ21" s="486"/>
      <c r="AR21" s="486"/>
      <c r="AS21" s="486"/>
      <c r="AT21" s="486"/>
      <c r="AU21" s="486"/>
      <c r="AV21" s="486"/>
      <c r="AW21" s="486"/>
      <c r="AX21" s="487"/>
      <c r="AY21" s="411"/>
      <c r="AZ21" s="412"/>
      <c r="BA21" s="412"/>
      <c r="BB21" s="412"/>
      <c r="BC21" s="412"/>
      <c r="BD21" s="412"/>
      <c r="BE21" s="412"/>
      <c r="BF21" s="412"/>
      <c r="BG21" s="412"/>
      <c r="BH21" s="412"/>
      <c r="BI21" s="412"/>
      <c r="BJ21" s="412"/>
      <c r="BK21" s="412"/>
      <c r="BL21" s="412"/>
      <c r="BM21" s="413"/>
      <c r="BN21" s="472"/>
      <c r="BO21" s="473"/>
      <c r="BP21" s="473"/>
      <c r="BQ21" s="473"/>
      <c r="BR21" s="473"/>
      <c r="BS21" s="473"/>
      <c r="BT21" s="473"/>
      <c r="BU21" s="474"/>
      <c r="BV21" s="472"/>
      <c r="BW21" s="473"/>
      <c r="BX21" s="473"/>
      <c r="BY21" s="473"/>
      <c r="BZ21" s="473"/>
      <c r="CA21" s="473"/>
      <c r="CB21" s="473"/>
      <c r="CC21" s="474"/>
      <c r="CD21" s="182"/>
      <c r="CE21" s="470"/>
      <c r="CF21" s="470"/>
      <c r="CG21" s="470"/>
      <c r="CH21" s="470"/>
      <c r="CI21" s="470"/>
      <c r="CJ21" s="470"/>
      <c r="CK21" s="470"/>
      <c r="CL21" s="470"/>
      <c r="CM21" s="470"/>
      <c r="CN21" s="470"/>
      <c r="CO21" s="470"/>
      <c r="CP21" s="470"/>
      <c r="CQ21" s="470"/>
      <c r="CR21" s="470"/>
      <c r="CS21" s="471"/>
      <c r="CT21" s="435"/>
      <c r="CU21" s="436"/>
      <c r="CV21" s="436"/>
      <c r="CW21" s="436"/>
      <c r="CX21" s="436"/>
      <c r="CY21" s="436"/>
      <c r="CZ21" s="436"/>
      <c r="DA21" s="437"/>
      <c r="DB21" s="435"/>
      <c r="DC21" s="436"/>
      <c r="DD21" s="436"/>
      <c r="DE21" s="436"/>
      <c r="DF21" s="436"/>
      <c r="DG21" s="436"/>
      <c r="DH21" s="436"/>
      <c r="DI21" s="437"/>
    </row>
    <row r="22" spans="1:113" ht="18.75" customHeight="1" x14ac:dyDescent="0.15">
      <c r="A22" s="169"/>
      <c r="B22" s="414" t="s">
        <v>153</v>
      </c>
      <c r="C22" s="415"/>
      <c r="D22" s="416"/>
      <c r="E22" s="423" t="s">
        <v>1</v>
      </c>
      <c r="F22" s="424"/>
      <c r="G22" s="424"/>
      <c r="H22" s="424"/>
      <c r="I22" s="424"/>
      <c r="J22" s="424"/>
      <c r="K22" s="425"/>
      <c r="L22" s="423" t="s">
        <v>154</v>
      </c>
      <c r="M22" s="424"/>
      <c r="N22" s="424"/>
      <c r="O22" s="424"/>
      <c r="P22" s="425"/>
      <c r="Q22" s="429" t="s">
        <v>155</v>
      </c>
      <c r="R22" s="430"/>
      <c r="S22" s="430"/>
      <c r="T22" s="430"/>
      <c r="U22" s="430"/>
      <c r="V22" s="431"/>
      <c r="W22" s="480" t="s">
        <v>156</v>
      </c>
      <c r="X22" s="415"/>
      <c r="Y22" s="416"/>
      <c r="Z22" s="423" t="s">
        <v>1</v>
      </c>
      <c r="AA22" s="424"/>
      <c r="AB22" s="424"/>
      <c r="AC22" s="424"/>
      <c r="AD22" s="424"/>
      <c r="AE22" s="424"/>
      <c r="AF22" s="424"/>
      <c r="AG22" s="425"/>
      <c r="AH22" s="441" t="s">
        <v>157</v>
      </c>
      <c r="AI22" s="424"/>
      <c r="AJ22" s="424"/>
      <c r="AK22" s="424"/>
      <c r="AL22" s="425"/>
      <c r="AM22" s="441" t="s">
        <v>158</v>
      </c>
      <c r="AN22" s="442"/>
      <c r="AO22" s="442"/>
      <c r="AP22" s="442"/>
      <c r="AQ22" s="442"/>
      <c r="AR22" s="443"/>
      <c r="AS22" s="429" t="s">
        <v>155</v>
      </c>
      <c r="AT22" s="430"/>
      <c r="AU22" s="430"/>
      <c r="AV22" s="430"/>
      <c r="AW22" s="430"/>
      <c r="AX22" s="447"/>
      <c r="AY22" s="464" t="s">
        <v>159</v>
      </c>
      <c r="AZ22" s="465"/>
      <c r="BA22" s="465"/>
      <c r="BB22" s="465"/>
      <c r="BC22" s="465"/>
      <c r="BD22" s="465"/>
      <c r="BE22" s="465"/>
      <c r="BF22" s="465"/>
      <c r="BG22" s="465"/>
      <c r="BH22" s="465"/>
      <c r="BI22" s="465"/>
      <c r="BJ22" s="465"/>
      <c r="BK22" s="465"/>
      <c r="BL22" s="465"/>
      <c r="BM22" s="466"/>
      <c r="BN22" s="467">
        <v>5864173</v>
      </c>
      <c r="BO22" s="468"/>
      <c r="BP22" s="468"/>
      <c r="BQ22" s="468"/>
      <c r="BR22" s="468"/>
      <c r="BS22" s="468"/>
      <c r="BT22" s="468"/>
      <c r="BU22" s="469"/>
      <c r="BV22" s="467">
        <v>6057575</v>
      </c>
      <c r="BW22" s="468"/>
      <c r="BX22" s="468"/>
      <c r="BY22" s="468"/>
      <c r="BZ22" s="468"/>
      <c r="CA22" s="468"/>
      <c r="CB22" s="468"/>
      <c r="CC22" s="469"/>
      <c r="CD22" s="182"/>
      <c r="CE22" s="470"/>
      <c r="CF22" s="470"/>
      <c r="CG22" s="470"/>
      <c r="CH22" s="470"/>
      <c r="CI22" s="470"/>
      <c r="CJ22" s="470"/>
      <c r="CK22" s="470"/>
      <c r="CL22" s="470"/>
      <c r="CM22" s="470"/>
      <c r="CN22" s="470"/>
      <c r="CO22" s="470"/>
      <c r="CP22" s="470"/>
      <c r="CQ22" s="470"/>
      <c r="CR22" s="470"/>
      <c r="CS22" s="471"/>
      <c r="CT22" s="435"/>
      <c r="CU22" s="436"/>
      <c r="CV22" s="436"/>
      <c r="CW22" s="436"/>
      <c r="CX22" s="436"/>
      <c r="CY22" s="436"/>
      <c r="CZ22" s="436"/>
      <c r="DA22" s="437"/>
      <c r="DB22" s="435"/>
      <c r="DC22" s="436"/>
      <c r="DD22" s="436"/>
      <c r="DE22" s="436"/>
      <c r="DF22" s="436"/>
      <c r="DG22" s="436"/>
      <c r="DH22" s="436"/>
      <c r="DI22" s="437"/>
    </row>
    <row r="23" spans="1:113" ht="18.75" customHeight="1" x14ac:dyDescent="0.15">
      <c r="A23" s="169"/>
      <c r="B23" s="417"/>
      <c r="C23" s="418"/>
      <c r="D23" s="419"/>
      <c r="E23" s="426"/>
      <c r="F23" s="427"/>
      <c r="G23" s="427"/>
      <c r="H23" s="427"/>
      <c r="I23" s="427"/>
      <c r="J23" s="427"/>
      <c r="K23" s="428"/>
      <c r="L23" s="426"/>
      <c r="M23" s="427"/>
      <c r="N23" s="427"/>
      <c r="O23" s="427"/>
      <c r="P23" s="428"/>
      <c r="Q23" s="432"/>
      <c r="R23" s="433"/>
      <c r="S23" s="433"/>
      <c r="T23" s="433"/>
      <c r="U23" s="433"/>
      <c r="V23" s="434"/>
      <c r="W23" s="481"/>
      <c r="X23" s="418"/>
      <c r="Y23" s="419"/>
      <c r="Z23" s="426"/>
      <c r="AA23" s="427"/>
      <c r="AB23" s="427"/>
      <c r="AC23" s="427"/>
      <c r="AD23" s="427"/>
      <c r="AE23" s="427"/>
      <c r="AF23" s="427"/>
      <c r="AG23" s="428"/>
      <c r="AH23" s="426"/>
      <c r="AI23" s="427"/>
      <c r="AJ23" s="427"/>
      <c r="AK23" s="427"/>
      <c r="AL23" s="428"/>
      <c r="AM23" s="444"/>
      <c r="AN23" s="445"/>
      <c r="AO23" s="445"/>
      <c r="AP23" s="445"/>
      <c r="AQ23" s="445"/>
      <c r="AR23" s="446"/>
      <c r="AS23" s="432"/>
      <c r="AT23" s="433"/>
      <c r="AU23" s="433"/>
      <c r="AV23" s="433"/>
      <c r="AW23" s="433"/>
      <c r="AX23" s="448"/>
      <c r="AY23" s="452" t="s">
        <v>160</v>
      </c>
      <c r="AZ23" s="453"/>
      <c r="BA23" s="453"/>
      <c r="BB23" s="453"/>
      <c r="BC23" s="453"/>
      <c r="BD23" s="453"/>
      <c r="BE23" s="453"/>
      <c r="BF23" s="453"/>
      <c r="BG23" s="453"/>
      <c r="BH23" s="453"/>
      <c r="BI23" s="453"/>
      <c r="BJ23" s="453"/>
      <c r="BK23" s="453"/>
      <c r="BL23" s="453"/>
      <c r="BM23" s="454"/>
      <c r="BN23" s="438">
        <v>5746127</v>
      </c>
      <c r="BO23" s="439"/>
      <c r="BP23" s="439"/>
      <c r="BQ23" s="439"/>
      <c r="BR23" s="439"/>
      <c r="BS23" s="439"/>
      <c r="BT23" s="439"/>
      <c r="BU23" s="440"/>
      <c r="BV23" s="438">
        <v>5928976</v>
      </c>
      <c r="BW23" s="439"/>
      <c r="BX23" s="439"/>
      <c r="BY23" s="439"/>
      <c r="BZ23" s="439"/>
      <c r="CA23" s="439"/>
      <c r="CB23" s="439"/>
      <c r="CC23" s="440"/>
      <c r="CD23" s="182"/>
      <c r="CE23" s="470"/>
      <c r="CF23" s="470"/>
      <c r="CG23" s="470"/>
      <c r="CH23" s="470"/>
      <c r="CI23" s="470"/>
      <c r="CJ23" s="470"/>
      <c r="CK23" s="470"/>
      <c r="CL23" s="470"/>
      <c r="CM23" s="470"/>
      <c r="CN23" s="470"/>
      <c r="CO23" s="470"/>
      <c r="CP23" s="470"/>
      <c r="CQ23" s="470"/>
      <c r="CR23" s="470"/>
      <c r="CS23" s="471"/>
      <c r="CT23" s="435"/>
      <c r="CU23" s="436"/>
      <c r="CV23" s="436"/>
      <c r="CW23" s="436"/>
      <c r="CX23" s="436"/>
      <c r="CY23" s="436"/>
      <c r="CZ23" s="436"/>
      <c r="DA23" s="437"/>
      <c r="DB23" s="435"/>
      <c r="DC23" s="436"/>
      <c r="DD23" s="436"/>
      <c r="DE23" s="436"/>
      <c r="DF23" s="436"/>
      <c r="DG23" s="436"/>
      <c r="DH23" s="436"/>
      <c r="DI23" s="437"/>
    </row>
    <row r="24" spans="1:113" ht="18.75" customHeight="1" thickBot="1" x14ac:dyDescent="0.2">
      <c r="A24" s="169"/>
      <c r="B24" s="417"/>
      <c r="C24" s="418"/>
      <c r="D24" s="419"/>
      <c r="E24" s="394" t="s">
        <v>161</v>
      </c>
      <c r="F24" s="395"/>
      <c r="G24" s="395"/>
      <c r="H24" s="395"/>
      <c r="I24" s="395"/>
      <c r="J24" s="395"/>
      <c r="K24" s="396"/>
      <c r="L24" s="391">
        <v>1</v>
      </c>
      <c r="M24" s="392"/>
      <c r="N24" s="392"/>
      <c r="O24" s="392"/>
      <c r="P24" s="393"/>
      <c r="Q24" s="391">
        <v>7750</v>
      </c>
      <c r="R24" s="392"/>
      <c r="S24" s="392"/>
      <c r="T24" s="392"/>
      <c r="U24" s="392"/>
      <c r="V24" s="393"/>
      <c r="W24" s="481"/>
      <c r="X24" s="418"/>
      <c r="Y24" s="419"/>
      <c r="Z24" s="394" t="s">
        <v>162</v>
      </c>
      <c r="AA24" s="395"/>
      <c r="AB24" s="395"/>
      <c r="AC24" s="395"/>
      <c r="AD24" s="395"/>
      <c r="AE24" s="395"/>
      <c r="AF24" s="395"/>
      <c r="AG24" s="396"/>
      <c r="AH24" s="391">
        <v>119</v>
      </c>
      <c r="AI24" s="392"/>
      <c r="AJ24" s="392"/>
      <c r="AK24" s="392"/>
      <c r="AL24" s="393"/>
      <c r="AM24" s="391">
        <v>359618</v>
      </c>
      <c r="AN24" s="392"/>
      <c r="AO24" s="392"/>
      <c r="AP24" s="392"/>
      <c r="AQ24" s="392"/>
      <c r="AR24" s="393"/>
      <c r="AS24" s="391">
        <v>3022</v>
      </c>
      <c r="AT24" s="392"/>
      <c r="AU24" s="392"/>
      <c r="AV24" s="392"/>
      <c r="AW24" s="392"/>
      <c r="AX24" s="451"/>
      <c r="AY24" s="411" t="s">
        <v>163</v>
      </c>
      <c r="AZ24" s="412"/>
      <c r="BA24" s="412"/>
      <c r="BB24" s="412"/>
      <c r="BC24" s="412"/>
      <c r="BD24" s="412"/>
      <c r="BE24" s="412"/>
      <c r="BF24" s="412"/>
      <c r="BG24" s="412"/>
      <c r="BH24" s="412"/>
      <c r="BI24" s="412"/>
      <c r="BJ24" s="412"/>
      <c r="BK24" s="412"/>
      <c r="BL24" s="412"/>
      <c r="BM24" s="413"/>
      <c r="BN24" s="438">
        <v>3148755</v>
      </c>
      <c r="BO24" s="439"/>
      <c r="BP24" s="439"/>
      <c r="BQ24" s="439"/>
      <c r="BR24" s="439"/>
      <c r="BS24" s="439"/>
      <c r="BT24" s="439"/>
      <c r="BU24" s="440"/>
      <c r="BV24" s="438">
        <v>3051796</v>
      </c>
      <c r="BW24" s="439"/>
      <c r="BX24" s="439"/>
      <c r="BY24" s="439"/>
      <c r="BZ24" s="439"/>
      <c r="CA24" s="439"/>
      <c r="CB24" s="439"/>
      <c r="CC24" s="440"/>
      <c r="CD24" s="182"/>
      <c r="CE24" s="470"/>
      <c r="CF24" s="470"/>
      <c r="CG24" s="470"/>
      <c r="CH24" s="470"/>
      <c r="CI24" s="470"/>
      <c r="CJ24" s="470"/>
      <c r="CK24" s="470"/>
      <c r="CL24" s="470"/>
      <c r="CM24" s="470"/>
      <c r="CN24" s="470"/>
      <c r="CO24" s="470"/>
      <c r="CP24" s="470"/>
      <c r="CQ24" s="470"/>
      <c r="CR24" s="470"/>
      <c r="CS24" s="471"/>
      <c r="CT24" s="435"/>
      <c r="CU24" s="436"/>
      <c r="CV24" s="436"/>
      <c r="CW24" s="436"/>
      <c r="CX24" s="436"/>
      <c r="CY24" s="436"/>
      <c r="CZ24" s="436"/>
      <c r="DA24" s="437"/>
      <c r="DB24" s="435"/>
      <c r="DC24" s="436"/>
      <c r="DD24" s="436"/>
      <c r="DE24" s="436"/>
      <c r="DF24" s="436"/>
      <c r="DG24" s="436"/>
      <c r="DH24" s="436"/>
      <c r="DI24" s="437"/>
    </row>
    <row r="25" spans="1:113" ht="18.75" customHeight="1" x14ac:dyDescent="0.15">
      <c r="A25" s="169"/>
      <c r="B25" s="417"/>
      <c r="C25" s="418"/>
      <c r="D25" s="419"/>
      <c r="E25" s="394" t="s">
        <v>164</v>
      </c>
      <c r="F25" s="395"/>
      <c r="G25" s="395"/>
      <c r="H25" s="395"/>
      <c r="I25" s="395"/>
      <c r="J25" s="395"/>
      <c r="K25" s="396"/>
      <c r="L25" s="391">
        <v>1</v>
      </c>
      <c r="M25" s="392"/>
      <c r="N25" s="392"/>
      <c r="O25" s="392"/>
      <c r="P25" s="393"/>
      <c r="Q25" s="391">
        <v>6270</v>
      </c>
      <c r="R25" s="392"/>
      <c r="S25" s="392"/>
      <c r="T25" s="392"/>
      <c r="U25" s="392"/>
      <c r="V25" s="393"/>
      <c r="W25" s="481"/>
      <c r="X25" s="418"/>
      <c r="Y25" s="419"/>
      <c r="Z25" s="394" t="s">
        <v>165</v>
      </c>
      <c r="AA25" s="395"/>
      <c r="AB25" s="395"/>
      <c r="AC25" s="395"/>
      <c r="AD25" s="395"/>
      <c r="AE25" s="395"/>
      <c r="AF25" s="395"/>
      <c r="AG25" s="396"/>
      <c r="AH25" s="391" t="s">
        <v>121</v>
      </c>
      <c r="AI25" s="392"/>
      <c r="AJ25" s="392"/>
      <c r="AK25" s="392"/>
      <c r="AL25" s="393"/>
      <c r="AM25" s="391" t="s">
        <v>121</v>
      </c>
      <c r="AN25" s="392"/>
      <c r="AO25" s="392"/>
      <c r="AP25" s="392"/>
      <c r="AQ25" s="392"/>
      <c r="AR25" s="393"/>
      <c r="AS25" s="391" t="s">
        <v>121</v>
      </c>
      <c r="AT25" s="392"/>
      <c r="AU25" s="392"/>
      <c r="AV25" s="392"/>
      <c r="AW25" s="392"/>
      <c r="AX25" s="451"/>
      <c r="AY25" s="464" t="s">
        <v>166</v>
      </c>
      <c r="AZ25" s="465"/>
      <c r="BA25" s="465"/>
      <c r="BB25" s="465"/>
      <c r="BC25" s="465"/>
      <c r="BD25" s="465"/>
      <c r="BE25" s="465"/>
      <c r="BF25" s="465"/>
      <c r="BG25" s="465"/>
      <c r="BH25" s="465"/>
      <c r="BI25" s="465"/>
      <c r="BJ25" s="465"/>
      <c r="BK25" s="465"/>
      <c r="BL25" s="465"/>
      <c r="BM25" s="466"/>
      <c r="BN25" s="467">
        <v>1962644</v>
      </c>
      <c r="BO25" s="468"/>
      <c r="BP25" s="468"/>
      <c r="BQ25" s="468"/>
      <c r="BR25" s="468"/>
      <c r="BS25" s="468"/>
      <c r="BT25" s="468"/>
      <c r="BU25" s="469"/>
      <c r="BV25" s="467">
        <v>1910245</v>
      </c>
      <c r="BW25" s="468"/>
      <c r="BX25" s="468"/>
      <c r="BY25" s="468"/>
      <c r="BZ25" s="468"/>
      <c r="CA25" s="468"/>
      <c r="CB25" s="468"/>
      <c r="CC25" s="469"/>
      <c r="CD25" s="182"/>
      <c r="CE25" s="470"/>
      <c r="CF25" s="470"/>
      <c r="CG25" s="470"/>
      <c r="CH25" s="470"/>
      <c r="CI25" s="470"/>
      <c r="CJ25" s="470"/>
      <c r="CK25" s="470"/>
      <c r="CL25" s="470"/>
      <c r="CM25" s="470"/>
      <c r="CN25" s="470"/>
      <c r="CO25" s="470"/>
      <c r="CP25" s="470"/>
      <c r="CQ25" s="470"/>
      <c r="CR25" s="470"/>
      <c r="CS25" s="471"/>
      <c r="CT25" s="435"/>
      <c r="CU25" s="436"/>
      <c r="CV25" s="436"/>
      <c r="CW25" s="436"/>
      <c r="CX25" s="436"/>
      <c r="CY25" s="436"/>
      <c r="CZ25" s="436"/>
      <c r="DA25" s="437"/>
      <c r="DB25" s="435"/>
      <c r="DC25" s="436"/>
      <c r="DD25" s="436"/>
      <c r="DE25" s="436"/>
      <c r="DF25" s="436"/>
      <c r="DG25" s="436"/>
      <c r="DH25" s="436"/>
      <c r="DI25" s="437"/>
    </row>
    <row r="26" spans="1:113" ht="18.75" customHeight="1" x14ac:dyDescent="0.15">
      <c r="A26" s="169"/>
      <c r="B26" s="417"/>
      <c r="C26" s="418"/>
      <c r="D26" s="419"/>
      <c r="E26" s="394" t="s">
        <v>167</v>
      </c>
      <c r="F26" s="395"/>
      <c r="G26" s="395"/>
      <c r="H26" s="395"/>
      <c r="I26" s="395"/>
      <c r="J26" s="395"/>
      <c r="K26" s="396"/>
      <c r="L26" s="391">
        <v>1</v>
      </c>
      <c r="M26" s="392"/>
      <c r="N26" s="392"/>
      <c r="O26" s="392"/>
      <c r="P26" s="393"/>
      <c r="Q26" s="391">
        <v>5900</v>
      </c>
      <c r="R26" s="392"/>
      <c r="S26" s="392"/>
      <c r="T26" s="392"/>
      <c r="U26" s="392"/>
      <c r="V26" s="393"/>
      <c r="W26" s="481"/>
      <c r="X26" s="418"/>
      <c r="Y26" s="419"/>
      <c r="Z26" s="394" t="s">
        <v>168</v>
      </c>
      <c r="AA26" s="449"/>
      <c r="AB26" s="449"/>
      <c r="AC26" s="449"/>
      <c r="AD26" s="449"/>
      <c r="AE26" s="449"/>
      <c r="AF26" s="449"/>
      <c r="AG26" s="450"/>
      <c r="AH26" s="391" t="s">
        <v>121</v>
      </c>
      <c r="AI26" s="392"/>
      <c r="AJ26" s="392"/>
      <c r="AK26" s="392"/>
      <c r="AL26" s="393"/>
      <c r="AM26" s="391" t="s">
        <v>121</v>
      </c>
      <c r="AN26" s="392"/>
      <c r="AO26" s="392"/>
      <c r="AP26" s="392"/>
      <c r="AQ26" s="392"/>
      <c r="AR26" s="393"/>
      <c r="AS26" s="391" t="s">
        <v>121</v>
      </c>
      <c r="AT26" s="392"/>
      <c r="AU26" s="392"/>
      <c r="AV26" s="392"/>
      <c r="AW26" s="392"/>
      <c r="AX26" s="451"/>
      <c r="AY26" s="478" t="s">
        <v>169</v>
      </c>
      <c r="AZ26" s="398"/>
      <c r="BA26" s="398"/>
      <c r="BB26" s="398"/>
      <c r="BC26" s="398"/>
      <c r="BD26" s="398"/>
      <c r="BE26" s="398"/>
      <c r="BF26" s="398"/>
      <c r="BG26" s="398"/>
      <c r="BH26" s="398"/>
      <c r="BI26" s="398"/>
      <c r="BJ26" s="398"/>
      <c r="BK26" s="398"/>
      <c r="BL26" s="398"/>
      <c r="BM26" s="479"/>
      <c r="BN26" s="438" t="s">
        <v>121</v>
      </c>
      <c r="BO26" s="439"/>
      <c r="BP26" s="439"/>
      <c r="BQ26" s="439"/>
      <c r="BR26" s="439"/>
      <c r="BS26" s="439"/>
      <c r="BT26" s="439"/>
      <c r="BU26" s="440"/>
      <c r="BV26" s="438" t="s">
        <v>121</v>
      </c>
      <c r="BW26" s="439"/>
      <c r="BX26" s="439"/>
      <c r="BY26" s="439"/>
      <c r="BZ26" s="439"/>
      <c r="CA26" s="439"/>
      <c r="CB26" s="439"/>
      <c r="CC26" s="440"/>
      <c r="CD26" s="182"/>
      <c r="CE26" s="470"/>
      <c r="CF26" s="470"/>
      <c r="CG26" s="470"/>
      <c r="CH26" s="470"/>
      <c r="CI26" s="470"/>
      <c r="CJ26" s="470"/>
      <c r="CK26" s="470"/>
      <c r="CL26" s="470"/>
      <c r="CM26" s="470"/>
      <c r="CN26" s="470"/>
      <c r="CO26" s="470"/>
      <c r="CP26" s="470"/>
      <c r="CQ26" s="470"/>
      <c r="CR26" s="470"/>
      <c r="CS26" s="471"/>
      <c r="CT26" s="435"/>
      <c r="CU26" s="436"/>
      <c r="CV26" s="436"/>
      <c r="CW26" s="436"/>
      <c r="CX26" s="436"/>
      <c r="CY26" s="436"/>
      <c r="CZ26" s="436"/>
      <c r="DA26" s="437"/>
      <c r="DB26" s="435"/>
      <c r="DC26" s="436"/>
      <c r="DD26" s="436"/>
      <c r="DE26" s="436"/>
      <c r="DF26" s="436"/>
      <c r="DG26" s="436"/>
      <c r="DH26" s="436"/>
      <c r="DI26" s="437"/>
    </row>
    <row r="27" spans="1:113" ht="18.75" customHeight="1" thickBot="1" x14ac:dyDescent="0.2">
      <c r="A27" s="169"/>
      <c r="B27" s="417"/>
      <c r="C27" s="418"/>
      <c r="D27" s="419"/>
      <c r="E27" s="394" t="s">
        <v>170</v>
      </c>
      <c r="F27" s="395"/>
      <c r="G27" s="395"/>
      <c r="H27" s="395"/>
      <c r="I27" s="395"/>
      <c r="J27" s="395"/>
      <c r="K27" s="396"/>
      <c r="L27" s="391">
        <v>1</v>
      </c>
      <c r="M27" s="392"/>
      <c r="N27" s="392"/>
      <c r="O27" s="392"/>
      <c r="P27" s="393"/>
      <c r="Q27" s="391">
        <v>3460</v>
      </c>
      <c r="R27" s="392"/>
      <c r="S27" s="392"/>
      <c r="T27" s="392"/>
      <c r="U27" s="392"/>
      <c r="V27" s="393"/>
      <c r="W27" s="481"/>
      <c r="X27" s="418"/>
      <c r="Y27" s="419"/>
      <c r="Z27" s="394" t="s">
        <v>171</v>
      </c>
      <c r="AA27" s="395"/>
      <c r="AB27" s="395"/>
      <c r="AC27" s="395"/>
      <c r="AD27" s="395"/>
      <c r="AE27" s="395"/>
      <c r="AF27" s="395"/>
      <c r="AG27" s="396"/>
      <c r="AH27" s="391" t="s">
        <v>121</v>
      </c>
      <c r="AI27" s="392"/>
      <c r="AJ27" s="392"/>
      <c r="AK27" s="392"/>
      <c r="AL27" s="393"/>
      <c r="AM27" s="391" t="s">
        <v>121</v>
      </c>
      <c r="AN27" s="392"/>
      <c r="AO27" s="392"/>
      <c r="AP27" s="392"/>
      <c r="AQ27" s="392"/>
      <c r="AR27" s="393"/>
      <c r="AS27" s="391" t="s">
        <v>121</v>
      </c>
      <c r="AT27" s="392"/>
      <c r="AU27" s="392"/>
      <c r="AV27" s="392"/>
      <c r="AW27" s="392"/>
      <c r="AX27" s="451"/>
      <c r="AY27" s="475" t="s">
        <v>172</v>
      </c>
      <c r="AZ27" s="476"/>
      <c r="BA27" s="476"/>
      <c r="BB27" s="476"/>
      <c r="BC27" s="476"/>
      <c r="BD27" s="476"/>
      <c r="BE27" s="476"/>
      <c r="BF27" s="476"/>
      <c r="BG27" s="476"/>
      <c r="BH27" s="476"/>
      <c r="BI27" s="476"/>
      <c r="BJ27" s="476"/>
      <c r="BK27" s="476"/>
      <c r="BL27" s="476"/>
      <c r="BM27" s="477"/>
      <c r="BN27" s="472">
        <v>222754</v>
      </c>
      <c r="BO27" s="473"/>
      <c r="BP27" s="473"/>
      <c r="BQ27" s="473"/>
      <c r="BR27" s="473"/>
      <c r="BS27" s="473"/>
      <c r="BT27" s="473"/>
      <c r="BU27" s="474"/>
      <c r="BV27" s="472">
        <v>219795</v>
      </c>
      <c r="BW27" s="473"/>
      <c r="BX27" s="473"/>
      <c r="BY27" s="473"/>
      <c r="BZ27" s="473"/>
      <c r="CA27" s="473"/>
      <c r="CB27" s="473"/>
      <c r="CC27" s="474"/>
      <c r="CD27" s="184"/>
      <c r="CE27" s="470"/>
      <c r="CF27" s="470"/>
      <c r="CG27" s="470"/>
      <c r="CH27" s="470"/>
      <c r="CI27" s="470"/>
      <c r="CJ27" s="470"/>
      <c r="CK27" s="470"/>
      <c r="CL27" s="470"/>
      <c r="CM27" s="470"/>
      <c r="CN27" s="470"/>
      <c r="CO27" s="470"/>
      <c r="CP27" s="470"/>
      <c r="CQ27" s="470"/>
      <c r="CR27" s="470"/>
      <c r="CS27" s="471"/>
      <c r="CT27" s="435"/>
      <c r="CU27" s="436"/>
      <c r="CV27" s="436"/>
      <c r="CW27" s="436"/>
      <c r="CX27" s="436"/>
      <c r="CY27" s="436"/>
      <c r="CZ27" s="436"/>
      <c r="DA27" s="437"/>
      <c r="DB27" s="435"/>
      <c r="DC27" s="436"/>
      <c r="DD27" s="436"/>
      <c r="DE27" s="436"/>
      <c r="DF27" s="436"/>
      <c r="DG27" s="436"/>
      <c r="DH27" s="436"/>
      <c r="DI27" s="437"/>
    </row>
    <row r="28" spans="1:113" ht="18.75" customHeight="1" x14ac:dyDescent="0.15">
      <c r="A28" s="169"/>
      <c r="B28" s="417"/>
      <c r="C28" s="418"/>
      <c r="D28" s="419"/>
      <c r="E28" s="394" t="s">
        <v>173</v>
      </c>
      <c r="F28" s="395"/>
      <c r="G28" s="395"/>
      <c r="H28" s="395"/>
      <c r="I28" s="395"/>
      <c r="J28" s="395"/>
      <c r="K28" s="396"/>
      <c r="L28" s="391">
        <v>1</v>
      </c>
      <c r="M28" s="392"/>
      <c r="N28" s="392"/>
      <c r="O28" s="392"/>
      <c r="P28" s="393"/>
      <c r="Q28" s="391">
        <v>2910</v>
      </c>
      <c r="R28" s="392"/>
      <c r="S28" s="392"/>
      <c r="T28" s="392"/>
      <c r="U28" s="392"/>
      <c r="V28" s="393"/>
      <c r="W28" s="481"/>
      <c r="X28" s="418"/>
      <c r="Y28" s="419"/>
      <c r="Z28" s="394" t="s">
        <v>174</v>
      </c>
      <c r="AA28" s="395"/>
      <c r="AB28" s="395"/>
      <c r="AC28" s="395"/>
      <c r="AD28" s="395"/>
      <c r="AE28" s="395"/>
      <c r="AF28" s="395"/>
      <c r="AG28" s="396"/>
      <c r="AH28" s="391" t="s">
        <v>121</v>
      </c>
      <c r="AI28" s="392"/>
      <c r="AJ28" s="392"/>
      <c r="AK28" s="392"/>
      <c r="AL28" s="393"/>
      <c r="AM28" s="391" t="s">
        <v>121</v>
      </c>
      <c r="AN28" s="392"/>
      <c r="AO28" s="392"/>
      <c r="AP28" s="392"/>
      <c r="AQ28" s="392"/>
      <c r="AR28" s="393"/>
      <c r="AS28" s="391" t="s">
        <v>121</v>
      </c>
      <c r="AT28" s="392"/>
      <c r="AU28" s="392"/>
      <c r="AV28" s="392"/>
      <c r="AW28" s="392"/>
      <c r="AX28" s="451"/>
      <c r="AY28" s="455" t="s">
        <v>175</v>
      </c>
      <c r="AZ28" s="456"/>
      <c r="BA28" s="456"/>
      <c r="BB28" s="457"/>
      <c r="BC28" s="464" t="s">
        <v>46</v>
      </c>
      <c r="BD28" s="465"/>
      <c r="BE28" s="465"/>
      <c r="BF28" s="465"/>
      <c r="BG28" s="465"/>
      <c r="BH28" s="465"/>
      <c r="BI28" s="465"/>
      <c r="BJ28" s="465"/>
      <c r="BK28" s="465"/>
      <c r="BL28" s="465"/>
      <c r="BM28" s="466"/>
      <c r="BN28" s="467">
        <v>713083</v>
      </c>
      <c r="BO28" s="468"/>
      <c r="BP28" s="468"/>
      <c r="BQ28" s="468"/>
      <c r="BR28" s="468"/>
      <c r="BS28" s="468"/>
      <c r="BT28" s="468"/>
      <c r="BU28" s="469"/>
      <c r="BV28" s="467">
        <v>692379</v>
      </c>
      <c r="BW28" s="468"/>
      <c r="BX28" s="468"/>
      <c r="BY28" s="468"/>
      <c r="BZ28" s="468"/>
      <c r="CA28" s="468"/>
      <c r="CB28" s="468"/>
      <c r="CC28" s="469"/>
      <c r="CD28" s="182"/>
      <c r="CE28" s="470"/>
      <c r="CF28" s="470"/>
      <c r="CG28" s="470"/>
      <c r="CH28" s="470"/>
      <c r="CI28" s="470"/>
      <c r="CJ28" s="470"/>
      <c r="CK28" s="470"/>
      <c r="CL28" s="470"/>
      <c r="CM28" s="470"/>
      <c r="CN28" s="470"/>
      <c r="CO28" s="470"/>
      <c r="CP28" s="470"/>
      <c r="CQ28" s="470"/>
      <c r="CR28" s="470"/>
      <c r="CS28" s="471"/>
      <c r="CT28" s="435"/>
      <c r="CU28" s="436"/>
      <c r="CV28" s="436"/>
      <c r="CW28" s="436"/>
      <c r="CX28" s="436"/>
      <c r="CY28" s="436"/>
      <c r="CZ28" s="436"/>
      <c r="DA28" s="437"/>
      <c r="DB28" s="435"/>
      <c r="DC28" s="436"/>
      <c r="DD28" s="436"/>
      <c r="DE28" s="436"/>
      <c r="DF28" s="436"/>
      <c r="DG28" s="436"/>
      <c r="DH28" s="436"/>
      <c r="DI28" s="437"/>
    </row>
    <row r="29" spans="1:113" ht="18.75" customHeight="1" x14ac:dyDescent="0.15">
      <c r="A29" s="169"/>
      <c r="B29" s="417"/>
      <c r="C29" s="418"/>
      <c r="D29" s="419"/>
      <c r="E29" s="394" t="s">
        <v>176</v>
      </c>
      <c r="F29" s="395"/>
      <c r="G29" s="395"/>
      <c r="H29" s="395"/>
      <c r="I29" s="395"/>
      <c r="J29" s="395"/>
      <c r="K29" s="396"/>
      <c r="L29" s="391">
        <v>11</v>
      </c>
      <c r="M29" s="392"/>
      <c r="N29" s="392"/>
      <c r="O29" s="392"/>
      <c r="P29" s="393"/>
      <c r="Q29" s="391">
        <v>2720</v>
      </c>
      <c r="R29" s="392"/>
      <c r="S29" s="392"/>
      <c r="T29" s="392"/>
      <c r="U29" s="392"/>
      <c r="V29" s="393"/>
      <c r="W29" s="482"/>
      <c r="X29" s="483"/>
      <c r="Y29" s="484"/>
      <c r="Z29" s="394" t="s">
        <v>177</v>
      </c>
      <c r="AA29" s="395"/>
      <c r="AB29" s="395"/>
      <c r="AC29" s="395"/>
      <c r="AD29" s="395"/>
      <c r="AE29" s="395"/>
      <c r="AF29" s="395"/>
      <c r="AG29" s="396"/>
      <c r="AH29" s="391">
        <v>119</v>
      </c>
      <c r="AI29" s="392"/>
      <c r="AJ29" s="392"/>
      <c r="AK29" s="392"/>
      <c r="AL29" s="393"/>
      <c r="AM29" s="391">
        <v>359618</v>
      </c>
      <c r="AN29" s="392"/>
      <c r="AO29" s="392"/>
      <c r="AP29" s="392"/>
      <c r="AQ29" s="392"/>
      <c r="AR29" s="393"/>
      <c r="AS29" s="391">
        <v>3022</v>
      </c>
      <c r="AT29" s="392"/>
      <c r="AU29" s="392"/>
      <c r="AV29" s="392"/>
      <c r="AW29" s="392"/>
      <c r="AX29" s="451"/>
      <c r="AY29" s="458"/>
      <c r="AZ29" s="459"/>
      <c r="BA29" s="459"/>
      <c r="BB29" s="460"/>
      <c r="BC29" s="452" t="s">
        <v>178</v>
      </c>
      <c r="BD29" s="453"/>
      <c r="BE29" s="453"/>
      <c r="BF29" s="453"/>
      <c r="BG29" s="453"/>
      <c r="BH29" s="453"/>
      <c r="BI29" s="453"/>
      <c r="BJ29" s="453"/>
      <c r="BK29" s="453"/>
      <c r="BL29" s="453"/>
      <c r="BM29" s="454"/>
      <c r="BN29" s="438">
        <v>1120156</v>
      </c>
      <c r="BO29" s="439"/>
      <c r="BP29" s="439"/>
      <c r="BQ29" s="439"/>
      <c r="BR29" s="439"/>
      <c r="BS29" s="439"/>
      <c r="BT29" s="439"/>
      <c r="BU29" s="440"/>
      <c r="BV29" s="438">
        <v>851557</v>
      </c>
      <c r="BW29" s="439"/>
      <c r="BX29" s="439"/>
      <c r="BY29" s="439"/>
      <c r="BZ29" s="439"/>
      <c r="CA29" s="439"/>
      <c r="CB29" s="439"/>
      <c r="CC29" s="440"/>
      <c r="CD29" s="184"/>
      <c r="CE29" s="470"/>
      <c r="CF29" s="470"/>
      <c r="CG29" s="470"/>
      <c r="CH29" s="470"/>
      <c r="CI29" s="470"/>
      <c r="CJ29" s="470"/>
      <c r="CK29" s="470"/>
      <c r="CL29" s="470"/>
      <c r="CM29" s="470"/>
      <c r="CN29" s="470"/>
      <c r="CO29" s="470"/>
      <c r="CP29" s="470"/>
      <c r="CQ29" s="470"/>
      <c r="CR29" s="470"/>
      <c r="CS29" s="471"/>
      <c r="CT29" s="435"/>
      <c r="CU29" s="436"/>
      <c r="CV29" s="436"/>
      <c r="CW29" s="436"/>
      <c r="CX29" s="436"/>
      <c r="CY29" s="436"/>
      <c r="CZ29" s="436"/>
      <c r="DA29" s="437"/>
      <c r="DB29" s="435"/>
      <c r="DC29" s="436"/>
      <c r="DD29" s="436"/>
      <c r="DE29" s="436"/>
      <c r="DF29" s="436"/>
      <c r="DG29" s="436"/>
      <c r="DH29" s="436"/>
      <c r="DI29" s="437"/>
    </row>
    <row r="30" spans="1:113" ht="18.75" customHeight="1" thickBot="1" x14ac:dyDescent="0.2">
      <c r="A30" s="169"/>
      <c r="B30" s="420"/>
      <c r="C30" s="421"/>
      <c r="D30" s="422"/>
      <c r="E30" s="399"/>
      <c r="F30" s="400"/>
      <c r="G30" s="400"/>
      <c r="H30" s="400"/>
      <c r="I30" s="400"/>
      <c r="J30" s="400"/>
      <c r="K30" s="401"/>
      <c r="L30" s="402"/>
      <c r="M30" s="403"/>
      <c r="N30" s="403"/>
      <c r="O30" s="403"/>
      <c r="P30" s="404"/>
      <c r="Q30" s="402"/>
      <c r="R30" s="403"/>
      <c r="S30" s="403"/>
      <c r="T30" s="403"/>
      <c r="U30" s="403"/>
      <c r="V30" s="404"/>
      <c r="W30" s="405" t="s">
        <v>179</v>
      </c>
      <c r="X30" s="406"/>
      <c r="Y30" s="406"/>
      <c r="Z30" s="406"/>
      <c r="AA30" s="406"/>
      <c r="AB30" s="406"/>
      <c r="AC30" s="406"/>
      <c r="AD30" s="406"/>
      <c r="AE30" s="406"/>
      <c r="AF30" s="406"/>
      <c r="AG30" s="407"/>
      <c r="AH30" s="408">
        <v>94.9</v>
      </c>
      <c r="AI30" s="409"/>
      <c r="AJ30" s="409"/>
      <c r="AK30" s="409"/>
      <c r="AL30" s="409"/>
      <c r="AM30" s="409"/>
      <c r="AN30" s="409"/>
      <c r="AO30" s="409"/>
      <c r="AP30" s="409"/>
      <c r="AQ30" s="409"/>
      <c r="AR30" s="409"/>
      <c r="AS30" s="409"/>
      <c r="AT30" s="409"/>
      <c r="AU30" s="409"/>
      <c r="AV30" s="409"/>
      <c r="AW30" s="409"/>
      <c r="AX30" s="410"/>
      <c r="AY30" s="461"/>
      <c r="AZ30" s="462"/>
      <c r="BA30" s="462"/>
      <c r="BB30" s="463"/>
      <c r="BC30" s="411" t="s">
        <v>48</v>
      </c>
      <c r="BD30" s="412"/>
      <c r="BE30" s="412"/>
      <c r="BF30" s="412"/>
      <c r="BG30" s="412"/>
      <c r="BH30" s="412"/>
      <c r="BI30" s="412"/>
      <c r="BJ30" s="412"/>
      <c r="BK30" s="412"/>
      <c r="BL30" s="412"/>
      <c r="BM30" s="413"/>
      <c r="BN30" s="472">
        <v>3832378</v>
      </c>
      <c r="BO30" s="473"/>
      <c r="BP30" s="473"/>
      <c r="BQ30" s="473"/>
      <c r="BR30" s="473"/>
      <c r="BS30" s="473"/>
      <c r="BT30" s="473"/>
      <c r="BU30" s="474"/>
      <c r="BV30" s="472">
        <v>3605531</v>
      </c>
      <c r="BW30" s="473"/>
      <c r="BX30" s="473"/>
      <c r="BY30" s="473"/>
      <c r="BZ30" s="473"/>
      <c r="CA30" s="473"/>
      <c r="CB30" s="473"/>
      <c r="CC30" s="47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97" t="s">
        <v>180</v>
      </c>
      <c r="D32" s="397"/>
      <c r="E32" s="397"/>
      <c r="F32" s="397"/>
      <c r="G32" s="397"/>
      <c r="H32" s="397"/>
      <c r="I32" s="397"/>
      <c r="J32" s="397"/>
      <c r="K32" s="397"/>
      <c r="L32" s="397"/>
      <c r="M32" s="397"/>
      <c r="N32" s="397"/>
      <c r="O32" s="397"/>
      <c r="P32" s="397"/>
      <c r="Q32" s="397"/>
      <c r="R32" s="397"/>
      <c r="S32" s="39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2"/>
    </row>
    <row r="33" spans="1:113" ht="13.5" customHeight="1" x14ac:dyDescent="0.15">
      <c r="A33" s="169"/>
      <c r="B33" s="193"/>
      <c r="C33" s="390" t="s">
        <v>186</v>
      </c>
      <c r="D33" s="390"/>
      <c r="E33" s="389" t="s">
        <v>187</v>
      </c>
      <c r="F33" s="389"/>
      <c r="G33" s="389"/>
      <c r="H33" s="389"/>
      <c r="I33" s="389"/>
      <c r="J33" s="389"/>
      <c r="K33" s="389"/>
      <c r="L33" s="389"/>
      <c r="M33" s="389"/>
      <c r="N33" s="389"/>
      <c r="O33" s="389"/>
      <c r="P33" s="389"/>
      <c r="Q33" s="389"/>
      <c r="R33" s="389"/>
      <c r="S33" s="389"/>
      <c r="T33" s="194"/>
      <c r="U33" s="390" t="s">
        <v>186</v>
      </c>
      <c r="V33" s="390"/>
      <c r="W33" s="389" t="s">
        <v>187</v>
      </c>
      <c r="X33" s="389"/>
      <c r="Y33" s="389"/>
      <c r="Z33" s="389"/>
      <c r="AA33" s="389"/>
      <c r="AB33" s="389"/>
      <c r="AC33" s="389"/>
      <c r="AD33" s="389"/>
      <c r="AE33" s="389"/>
      <c r="AF33" s="389"/>
      <c r="AG33" s="389"/>
      <c r="AH33" s="389"/>
      <c r="AI33" s="389"/>
      <c r="AJ33" s="389"/>
      <c r="AK33" s="389"/>
      <c r="AL33" s="194"/>
      <c r="AM33" s="390" t="s">
        <v>186</v>
      </c>
      <c r="AN33" s="390"/>
      <c r="AO33" s="389" t="s">
        <v>187</v>
      </c>
      <c r="AP33" s="389"/>
      <c r="AQ33" s="389"/>
      <c r="AR33" s="389"/>
      <c r="AS33" s="389"/>
      <c r="AT33" s="389"/>
      <c r="AU33" s="389"/>
      <c r="AV33" s="389"/>
      <c r="AW33" s="389"/>
      <c r="AX33" s="389"/>
      <c r="AY33" s="389"/>
      <c r="AZ33" s="389"/>
      <c r="BA33" s="389"/>
      <c r="BB33" s="389"/>
      <c r="BC33" s="389"/>
      <c r="BD33" s="195"/>
      <c r="BE33" s="389" t="s">
        <v>188</v>
      </c>
      <c r="BF33" s="389"/>
      <c r="BG33" s="389" t="s">
        <v>189</v>
      </c>
      <c r="BH33" s="389"/>
      <c r="BI33" s="389"/>
      <c r="BJ33" s="389"/>
      <c r="BK33" s="389"/>
      <c r="BL33" s="389"/>
      <c r="BM33" s="389"/>
      <c r="BN33" s="389"/>
      <c r="BO33" s="389"/>
      <c r="BP33" s="389"/>
      <c r="BQ33" s="389"/>
      <c r="BR33" s="389"/>
      <c r="BS33" s="389"/>
      <c r="BT33" s="389"/>
      <c r="BU33" s="389"/>
      <c r="BV33" s="195"/>
      <c r="BW33" s="390" t="s">
        <v>188</v>
      </c>
      <c r="BX33" s="390"/>
      <c r="BY33" s="389" t="s">
        <v>190</v>
      </c>
      <c r="BZ33" s="389"/>
      <c r="CA33" s="389"/>
      <c r="CB33" s="389"/>
      <c r="CC33" s="389"/>
      <c r="CD33" s="389"/>
      <c r="CE33" s="389"/>
      <c r="CF33" s="389"/>
      <c r="CG33" s="389"/>
      <c r="CH33" s="389"/>
      <c r="CI33" s="389"/>
      <c r="CJ33" s="389"/>
      <c r="CK33" s="389"/>
      <c r="CL33" s="389"/>
      <c r="CM33" s="389"/>
      <c r="CN33" s="194"/>
      <c r="CO33" s="390" t="s">
        <v>186</v>
      </c>
      <c r="CP33" s="390"/>
      <c r="CQ33" s="389" t="s">
        <v>191</v>
      </c>
      <c r="CR33" s="389"/>
      <c r="CS33" s="389"/>
      <c r="CT33" s="389"/>
      <c r="CU33" s="389"/>
      <c r="CV33" s="389"/>
      <c r="CW33" s="389"/>
      <c r="CX33" s="389"/>
      <c r="CY33" s="389"/>
      <c r="CZ33" s="389"/>
      <c r="DA33" s="389"/>
      <c r="DB33" s="389"/>
      <c r="DC33" s="389"/>
      <c r="DD33" s="389"/>
      <c r="DE33" s="389"/>
      <c r="DF33" s="194"/>
      <c r="DG33" s="388" t="s">
        <v>192</v>
      </c>
      <c r="DH33" s="388"/>
      <c r="DI33" s="196"/>
    </row>
    <row r="34" spans="1:113" ht="32.25" customHeight="1" x14ac:dyDescent="0.15">
      <c r="A34" s="169"/>
      <c r="B34" s="193"/>
      <c r="C34" s="386">
        <f>IF(E34="","",1)</f>
        <v>1</v>
      </c>
      <c r="D34" s="386"/>
      <c r="E34" s="387" t="str">
        <f>IF('各会計、関係団体の財政状況及び健全化判断比率'!B7="","",'各会計、関係団体の財政状況及び健全化判断比率'!B7)</f>
        <v>一般会計</v>
      </c>
      <c r="F34" s="387"/>
      <c r="G34" s="387"/>
      <c r="H34" s="387"/>
      <c r="I34" s="387"/>
      <c r="J34" s="387"/>
      <c r="K34" s="387"/>
      <c r="L34" s="387"/>
      <c r="M34" s="387"/>
      <c r="N34" s="387"/>
      <c r="O34" s="387"/>
      <c r="P34" s="387"/>
      <c r="Q34" s="387"/>
      <c r="R34" s="387"/>
      <c r="S34" s="387"/>
      <c r="T34" s="169"/>
      <c r="U34" s="386">
        <f>IF(W34="","",MAX(C34:D43)+1)</f>
        <v>5</v>
      </c>
      <c r="V34" s="386"/>
      <c r="W34" s="387" t="str">
        <f>IF('各会計、関係団体の財政状況及び健全化判断比率'!B28="","",'各会計、関係団体の財政状況及び健全化判断比率'!B28)</f>
        <v>国民健康保険事業特別会計</v>
      </c>
      <c r="X34" s="387"/>
      <c r="Y34" s="387"/>
      <c r="Z34" s="387"/>
      <c r="AA34" s="387"/>
      <c r="AB34" s="387"/>
      <c r="AC34" s="387"/>
      <c r="AD34" s="387"/>
      <c r="AE34" s="387"/>
      <c r="AF34" s="387"/>
      <c r="AG34" s="387"/>
      <c r="AH34" s="387"/>
      <c r="AI34" s="387"/>
      <c r="AJ34" s="387"/>
      <c r="AK34" s="387"/>
      <c r="AL34" s="169"/>
      <c r="AM34" s="386">
        <f>IF(AO34="","",MAX(C34:D43,U34:V43)+1)</f>
        <v>7</v>
      </c>
      <c r="AN34" s="386"/>
      <c r="AO34" s="387" t="str">
        <f>IF('各会計、関係団体の財政状況及び健全化判断比率'!B30="","",'各会計、関係団体の財政状況及び健全化判断比率'!B30)</f>
        <v>下水道事業会計</v>
      </c>
      <c r="AP34" s="387"/>
      <c r="AQ34" s="387"/>
      <c r="AR34" s="387"/>
      <c r="AS34" s="387"/>
      <c r="AT34" s="387"/>
      <c r="AU34" s="387"/>
      <c r="AV34" s="387"/>
      <c r="AW34" s="387"/>
      <c r="AX34" s="387"/>
      <c r="AY34" s="387"/>
      <c r="AZ34" s="387"/>
      <c r="BA34" s="387"/>
      <c r="BB34" s="387"/>
      <c r="BC34" s="387"/>
      <c r="BD34" s="169"/>
      <c r="BE34" s="386" t="str">
        <f>IF(BG34="","",MAX(C34:D43,U34:V43,AM34:AN43)+1)</f>
        <v/>
      </c>
      <c r="BF34" s="386"/>
      <c r="BG34" s="387"/>
      <c r="BH34" s="387"/>
      <c r="BI34" s="387"/>
      <c r="BJ34" s="387"/>
      <c r="BK34" s="387"/>
      <c r="BL34" s="387"/>
      <c r="BM34" s="387"/>
      <c r="BN34" s="387"/>
      <c r="BO34" s="387"/>
      <c r="BP34" s="387"/>
      <c r="BQ34" s="387"/>
      <c r="BR34" s="387"/>
      <c r="BS34" s="387"/>
      <c r="BT34" s="387"/>
      <c r="BU34" s="387"/>
      <c r="BV34" s="169"/>
      <c r="BW34" s="386" t="str">
        <f>IF(BY34="","",MAX(C34:D43,U34:V43,AM34:AN43,BE34:BF43)+1)</f>
        <v/>
      </c>
      <c r="BX34" s="386"/>
      <c r="BY34" s="387" t="str">
        <f>IF('各会計、関係団体の財政状況及び健全化判断比率'!B68="","",'各会計、関係団体の財政状況及び健全化判断比率'!B68)</f>
        <v/>
      </c>
      <c r="BZ34" s="387"/>
      <c r="CA34" s="387"/>
      <c r="CB34" s="387"/>
      <c r="CC34" s="387"/>
      <c r="CD34" s="387"/>
      <c r="CE34" s="387"/>
      <c r="CF34" s="387"/>
      <c r="CG34" s="387"/>
      <c r="CH34" s="387"/>
      <c r="CI34" s="387"/>
      <c r="CJ34" s="387"/>
      <c r="CK34" s="387"/>
      <c r="CL34" s="387"/>
      <c r="CM34" s="387"/>
      <c r="CN34" s="169"/>
      <c r="CO34" s="386">
        <f>IF(CQ34="","",MAX(C34:D43,U34:V43,AM34:AN43,BE34:BF43,BW34:BX43)+1)</f>
        <v>8</v>
      </c>
      <c r="CP34" s="386"/>
      <c r="CQ34" s="387" t="str">
        <f>IF('各会計、関係団体の財政状況及び健全化判断比率'!BS7="","",'各会計、関係団体の財政状況及び健全化判断比率'!BS7)</f>
        <v>遠賀町土地開発公社</v>
      </c>
      <c r="CR34" s="387"/>
      <c r="CS34" s="387"/>
      <c r="CT34" s="387"/>
      <c r="CU34" s="387"/>
      <c r="CV34" s="387"/>
      <c r="CW34" s="387"/>
      <c r="CX34" s="387"/>
      <c r="CY34" s="387"/>
      <c r="CZ34" s="387"/>
      <c r="DA34" s="387"/>
      <c r="DB34" s="387"/>
      <c r="DC34" s="387"/>
      <c r="DD34" s="387"/>
      <c r="DE34" s="387"/>
      <c r="DG34" s="384" t="str">
        <f>IF('各会計、関係団体の財政状況及び健全化判断比率'!BR7="","",'各会計、関係団体の財政状況及び健全化判断比率'!BR7)</f>
        <v>〇</v>
      </c>
      <c r="DH34" s="384"/>
      <c r="DI34" s="196"/>
    </row>
    <row r="35" spans="1:113" ht="32.25" customHeight="1" x14ac:dyDescent="0.15">
      <c r="A35" s="169"/>
      <c r="B35" s="193"/>
      <c r="C35" s="386">
        <f>IF(E35="","",C34+1)</f>
        <v>2</v>
      </c>
      <c r="D35" s="386"/>
      <c r="E35" s="387" t="str">
        <f>IF('各会計、関係団体の財政状況及び健全化判断比率'!B8="","",'各会計、関係団体の財政状況及び健全化判断比率'!B8)</f>
        <v>遠賀町住宅新築資金等貸付事業会計</v>
      </c>
      <c r="F35" s="387"/>
      <c r="G35" s="387"/>
      <c r="H35" s="387"/>
      <c r="I35" s="387"/>
      <c r="J35" s="387"/>
      <c r="K35" s="387"/>
      <c r="L35" s="387"/>
      <c r="M35" s="387"/>
      <c r="N35" s="387"/>
      <c r="O35" s="387"/>
      <c r="P35" s="387"/>
      <c r="Q35" s="387"/>
      <c r="R35" s="387"/>
      <c r="S35" s="387"/>
      <c r="T35" s="169"/>
      <c r="U35" s="386">
        <f>IF(W35="","",U34+1)</f>
        <v>6</v>
      </c>
      <c r="V35" s="386"/>
      <c r="W35" s="387" t="str">
        <f>IF('各会計、関係団体の財政状況及び健全化判断比率'!B29="","",'各会計、関係団体の財政状況及び健全化判断比率'!B29)</f>
        <v>後期高齢者医療特別会計</v>
      </c>
      <c r="X35" s="387"/>
      <c r="Y35" s="387"/>
      <c r="Z35" s="387"/>
      <c r="AA35" s="387"/>
      <c r="AB35" s="387"/>
      <c r="AC35" s="387"/>
      <c r="AD35" s="387"/>
      <c r="AE35" s="387"/>
      <c r="AF35" s="387"/>
      <c r="AG35" s="387"/>
      <c r="AH35" s="387"/>
      <c r="AI35" s="387"/>
      <c r="AJ35" s="387"/>
      <c r="AK35" s="387"/>
      <c r="AL35" s="169"/>
      <c r="AM35" s="386" t="str">
        <f t="shared" ref="AM35:AM43" si="0">IF(AO35="","",AM34+1)</f>
        <v/>
      </c>
      <c r="AN35" s="386"/>
      <c r="AO35" s="387"/>
      <c r="AP35" s="387"/>
      <c r="AQ35" s="387"/>
      <c r="AR35" s="387"/>
      <c r="AS35" s="387"/>
      <c r="AT35" s="387"/>
      <c r="AU35" s="387"/>
      <c r="AV35" s="387"/>
      <c r="AW35" s="387"/>
      <c r="AX35" s="387"/>
      <c r="AY35" s="387"/>
      <c r="AZ35" s="387"/>
      <c r="BA35" s="387"/>
      <c r="BB35" s="387"/>
      <c r="BC35" s="387"/>
      <c r="BD35" s="169"/>
      <c r="BE35" s="386" t="str">
        <f t="shared" ref="BE35:BE43" si="1">IF(BG35="","",BE34+1)</f>
        <v/>
      </c>
      <c r="BF35" s="386"/>
      <c r="BG35" s="387"/>
      <c r="BH35" s="387"/>
      <c r="BI35" s="387"/>
      <c r="BJ35" s="387"/>
      <c r="BK35" s="387"/>
      <c r="BL35" s="387"/>
      <c r="BM35" s="387"/>
      <c r="BN35" s="387"/>
      <c r="BO35" s="387"/>
      <c r="BP35" s="387"/>
      <c r="BQ35" s="387"/>
      <c r="BR35" s="387"/>
      <c r="BS35" s="387"/>
      <c r="BT35" s="387"/>
      <c r="BU35" s="387"/>
      <c r="BV35" s="169"/>
      <c r="BW35" s="386" t="str">
        <f t="shared" ref="BW35:BW43" si="2">IF(BY35="","",BW34+1)</f>
        <v/>
      </c>
      <c r="BX35" s="386"/>
      <c r="BY35" s="387" t="str">
        <f>IF('各会計、関係団体の財政状況及び健全化判断比率'!B69="","",'各会計、関係団体の財政状況及び健全化判断比率'!B69)</f>
        <v/>
      </c>
      <c r="BZ35" s="387"/>
      <c r="CA35" s="387"/>
      <c r="CB35" s="387"/>
      <c r="CC35" s="387"/>
      <c r="CD35" s="387"/>
      <c r="CE35" s="387"/>
      <c r="CF35" s="387"/>
      <c r="CG35" s="387"/>
      <c r="CH35" s="387"/>
      <c r="CI35" s="387"/>
      <c r="CJ35" s="387"/>
      <c r="CK35" s="387"/>
      <c r="CL35" s="387"/>
      <c r="CM35" s="387"/>
      <c r="CN35" s="169"/>
      <c r="CO35" s="386" t="str">
        <f t="shared" ref="CO35:CO43" si="3">IF(CQ35="","",CO34+1)</f>
        <v/>
      </c>
      <c r="CP35" s="386"/>
      <c r="CQ35" s="387" t="str">
        <f>IF('各会計、関係団体の財政状況及び健全化判断比率'!BS8="","",'各会計、関係団体の財政状況及び健全化判断比率'!BS8)</f>
        <v/>
      </c>
      <c r="CR35" s="387"/>
      <c r="CS35" s="387"/>
      <c r="CT35" s="387"/>
      <c r="CU35" s="387"/>
      <c r="CV35" s="387"/>
      <c r="CW35" s="387"/>
      <c r="CX35" s="387"/>
      <c r="CY35" s="387"/>
      <c r="CZ35" s="387"/>
      <c r="DA35" s="387"/>
      <c r="DB35" s="387"/>
      <c r="DC35" s="387"/>
      <c r="DD35" s="387"/>
      <c r="DE35" s="387"/>
      <c r="DG35" s="384" t="str">
        <f>IF('各会計、関係団体の財政状況及び健全化判断比率'!BR8="","",'各会計、関係団体の財政状況及び健全化判断比率'!BR8)</f>
        <v/>
      </c>
      <c r="DH35" s="384"/>
      <c r="DI35" s="196"/>
    </row>
    <row r="36" spans="1:113" ht="32.25" customHeight="1" x14ac:dyDescent="0.15">
      <c r="A36" s="169"/>
      <c r="B36" s="193"/>
      <c r="C36" s="386">
        <f>IF(E36="","",C35+1)</f>
        <v>3</v>
      </c>
      <c r="D36" s="386"/>
      <c r="E36" s="387" t="str">
        <f>IF('各会計、関係団体の財政状況及び健全化判断比率'!B9="","",'各会計、関係団体の財政状況及び健全化判断比率'!B9)</f>
        <v>遠賀霊園事業特別会計</v>
      </c>
      <c r="F36" s="387"/>
      <c r="G36" s="387"/>
      <c r="H36" s="387"/>
      <c r="I36" s="387"/>
      <c r="J36" s="387"/>
      <c r="K36" s="387"/>
      <c r="L36" s="387"/>
      <c r="M36" s="387"/>
      <c r="N36" s="387"/>
      <c r="O36" s="387"/>
      <c r="P36" s="387"/>
      <c r="Q36" s="387"/>
      <c r="R36" s="387"/>
      <c r="S36" s="387"/>
      <c r="T36" s="169"/>
      <c r="U36" s="386" t="str">
        <f t="shared" ref="U36:U43" si="4">IF(W36="","",U35+1)</f>
        <v/>
      </c>
      <c r="V36" s="386"/>
      <c r="W36" s="387"/>
      <c r="X36" s="387"/>
      <c r="Y36" s="387"/>
      <c r="Z36" s="387"/>
      <c r="AA36" s="387"/>
      <c r="AB36" s="387"/>
      <c r="AC36" s="387"/>
      <c r="AD36" s="387"/>
      <c r="AE36" s="387"/>
      <c r="AF36" s="387"/>
      <c r="AG36" s="387"/>
      <c r="AH36" s="387"/>
      <c r="AI36" s="387"/>
      <c r="AJ36" s="387"/>
      <c r="AK36" s="387"/>
      <c r="AL36" s="169"/>
      <c r="AM36" s="386" t="str">
        <f t="shared" si="0"/>
        <v/>
      </c>
      <c r="AN36" s="386"/>
      <c r="AO36" s="387"/>
      <c r="AP36" s="387"/>
      <c r="AQ36" s="387"/>
      <c r="AR36" s="387"/>
      <c r="AS36" s="387"/>
      <c r="AT36" s="387"/>
      <c r="AU36" s="387"/>
      <c r="AV36" s="387"/>
      <c r="AW36" s="387"/>
      <c r="AX36" s="387"/>
      <c r="AY36" s="387"/>
      <c r="AZ36" s="387"/>
      <c r="BA36" s="387"/>
      <c r="BB36" s="387"/>
      <c r="BC36" s="387"/>
      <c r="BD36" s="169"/>
      <c r="BE36" s="386" t="str">
        <f t="shared" si="1"/>
        <v/>
      </c>
      <c r="BF36" s="386"/>
      <c r="BG36" s="387"/>
      <c r="BH36" s="387"/>
      <c r="BI36" s="387"/>
      <c r="BJ36" s="387"/>
      <c r="BK36" s="387"/>
      <c r="BL36" s="387"/>
      <c r="BM36" s="387"/>
      <c r="BN36" s="387"/>
      <c r="BO36" s="387"/>
      <c r="BP36" s="387"/>
      <c r="BQ36" s="387"/>
      <c r="BR36" s="387"/>
      <c r="BS36" s="387"/>
      <c r="BT36" s="387"/>
      <c r="BU36" s="387"/>
      <c r="BV36" s="169"/>
      <c r="BW36" s="386" t="str">
        <f t="shared" si="2"/>
        <v/>
      </c>
      <c r="BX36" s="386"/>
      <c r="BY36" s="387" t="str">
        <f>IF('各会計、関係団体の財政状況及び健全化判断比率'!B70="","",'各会計、関係団体の財政状況及び健全化判断比率'!B70)</f>
        <v/>
      </c>
      <c r="BZ36" s="387"/>
      <c r="CA36" s="387"/>
      <c r="CB36" s="387"/>
      <c r="CC36" s="387"/>
      <c r="CD36" s="387"/>
      <c r="CE36" s="387"/>
      <c r="CF36" s="387"/>
      <c r="CG36" s="387"/>
      <c r="CH36" s="387"/>
      <c r="CI36" s="387"/>
      <c r="CJ36" s="387"/>
      <c r="CK36" s="387"/>
      <c r="CL36" s="387"/>
      <c r="CM36" s="387"/>
      <c r="CN36" s="169"/>
      <c r="CO36" s="386" t="str">
        <f t="shared" si="3"/>
        <v/>
      </c>
      <c r="CP36" s="386"/>
      <c r="CQ36" s="387" t="str">
        <f>IF('各会計、関係団体の財政状況及び健全化判断比率'!BS9="","",'各会計、関係団体の財政状況及び健全化判断比率'!BS9)</f>
        <v/>
      </c>
      <c r="CR36" s="387"/>
      <c r="CS36" s="387"/>
      <c r="CT36" s="387"/>
      <c r="CU36" s="387"/>
      <c r="CV36" s="387"/>
      <c r="CW36" s="387"/>
      <c r="CX36" s="387"/>
      <c r="CY36" s="387"/>
      <c r="CZ36" s="387"/>
      <c r="DA36" s="387"/>
      <c r="DB36" s="387"/>
      <c r="DC36" s="387"/>
      <c r="DD36" s="387"/>
      <c r="DE36" s="387"/>
      <c r="DG36" s="384" t="str">
        <f>IF('各会計、関係団体の財政状況及び健全化判断比率'!BR9="","",'各会計、関係団体の財政状況及び健全化判断比率'!BR9)</f>
        <v/>
      </c>
      <c r="DH36" s="384"/>
      <c r="DI36" s="196"/>
    </row>
    <row r="37" spans="1:113" ht="32.25" customHeight="1" x14ac:dyDescent="0.15">
      <c r="A37" s="169"/>
      <c r="B37" s="193"/>
      <c r="C37" s="386">
        <f>IF(E37="","",C36+1)</f>
        <v>4</v>
      </c>
      <c r="D37" s="386"/>
      <c r="E37" s="387" t="str">
        <f>IF('各会計、関係団体の財政状況及び健全化判断比率'!B10="","",'各会計、関係団体の財政状況及び健全化判断比率'!B10)</f>
        <v>遠賀町土地取得会計</v>
      </c>
      <c r="F37" s="387"/>
      <c r="G37" s="387"/>
      <c r="H37" s="387"/>
      <c r="I37" s="387"/>
      <c r="J37" s="387"/>
      <c r="K37" s="387"/>
      <c r="L37" s="387"/>
      <c r="M37" s="387"/>
      <c r="N37" s="387"/>
      <c r="O37" s="387"/>
      <c r="P37" s="387"/>
      <c r="Q37" s="387"/>
      <c r="R37" s="387"/>
      <c r="S37" s="387"/>
      <c r="T37" s="169"/>
      <c r="U37" s="386" t="str">
        <f t="shared" si="4"/>
        <v/>
      </c>
      <c r="V37" s="386"/>
      <c r="W37" s="387"/>
      <c r="X37" s="387"/>
      <c r="Y37" s="387"/>
      <c r="Z37" s="387"/>
      <c r="AA37" s="387"/>
      <c r="AB37" s="387"/>
      <c r="AC37" s="387"/>
      <c r="AD37" s="387"/>
      <c r="AE37" s="387"/>
      <c r="AF37" s="387"/>
      <c r="AG37" s="387"/>
      <c r="AH37" s="387"/>
      <c r="AI37" s="387"/>
      <c r="AJ37" s="387"/>
      <c r="AK37" s="387"/>
      <c r="AL37" s="169"/>
      <c r="AM37" s="386" t="str">
        <f t="shared" si="0"/>
        <v/>
      </c>
      <c r="AN37" s="386"/>
      <c r="AO37" s="387"/>
      <c r="AP37" s="387"/>
      <c r="AQ37" s="387"/>
      <c r="AR37" s="387"/>
      <c r="AS37" s="387"/>
      <c r="AT37" s="387"/>
      <c r="AU37" s="387"/>
      <c r="AV37" s="387"/>
      <c r="AW37" s="387"/>
      <c r="AX37" s="387"/>
      <c r="AY37" s="387"/>
      <c r="AZ37" s="387"/>
      <c r="BA37" s="387"/>
      <c r="BB37" s="387"/>
      <c r="BC37" s="387"/>
      <c r="BD37" s="169"/>
      <c r="BE37" s="386" t="str">
        <f t="shared" si="1"/>
        <v/>
      </c>
      <c r="BF37" s="386"/>
      <c r="BG37" s="387"/>
      <c r="BH37" s="387"/>
      <c r="BI37" s="387"/>
      <c r="BJ37" s="387"/>
      <c r="BK37" s="387"/>
      <c r="BL37" s="387"/>
      <c r="BM37" s="387"/>
      <c r="BN37" s="387"/>
      <c r="BO37" s="387"/>
      <c r="BP37" s="387"/>
      <c r="BQ37" s="387"/>
      <c r="BR37" s="387"/>
      <c r="BS37" s="387"/>
      <c r="BT37" s="387"/>
      <c r="BU37" s="387"/>
      <c r="BV37" s="169"/>
      <c r="BW37" s="386" t="str">
        <f t="shared" si="2"/>
        <v/>
      </c>
      <c r="BX37" s="386"/>
      <c r="BY37" s="387" t="str">
        <f>IF('各会計、関係団体の財政状況及び健全化判断比率'!B71="","",'各会計、関係団体の財政状況及び健全化判断比率'!B71)</f>
        <v/>
      </c>
      <c r="BZ37" s="387"/>
      <c r="CA37" s="387"/>
      <c r="CB37" s="387"/>
      <c r="CC37" s="387"/>
      <c r="CD37" s="387"/>
      <c r="CE37" s="387"/>
      <c r="CF37" s="387"/>
      <c r="CG37" s="387"/>
      <c r="CH37" s="387"/>
      <c r="CI37" s="387"/>
      <c r="CJ37" s="387"/>
      <c r="CK37" s="387"/>
      <c r="CL37" s="387"/>
      <c r="CM37" s="387"/>
      <c r="CN37" s="169"/>
      <c r="CO37" s="386" t="str">
        <f t="shared" si="3"/>
        <v/>
      </c>
      <c r="CP37" s="386"/>
      <c r="CQ37" s="387" t="str">
        <f>IF('各会計、関係団体の財政状況及び健全化判断比率'!BS10="","",'各会計、関係団体の財政状況及び健全化判断比率'!BS10)</f>
        <v/>
      </c>
      <c r="CR37" s="387"/>
      <c r="CS37" s="387"/>
      <c r="CT37" s="387"/>
      <c r="CU37" s="387"/>
      <c r="CV37" s="387"/>
      <c r="CW37" s="387"/>
      <c r="CX37" s="387"/>
      <c r="CY37" s="387"/>
      <c r="CZ37" s="387"/>
      <c r="DA37" s="387"/>
      <c r="DB37" s="387"/>
      <c r="DC37" s="387"/>
      <c r="DD37" s="387"/>
      <c r="DE37" s="387"/>
      <c r="DG37" s="384" t="str">
        <f>IF('各会計、関係団体の財政状況及び健全化判断比率'!BR10="","",'各会計、関係団体の財政状況及び健全化判断比率'!BR10)</f>
        <v/>
      </c>
      <c r="DH37" s="384"/>
      <c r="DI37" s="196"/>
    </row>
    <row r="38" spans="1:113" ht="32.25" customHeight="1" x14ac:dyDescent="0.15">
      <c r="A38" s="169"/>
      <c r="B38" s="193"/>
      <c r="C38" s="386" t="str">
        <f t="shared" ref="C38:C43" si="5">IF(E38="","",C37+1)</f>
        <v/>
      </c>
      <c r="D38" s="386"/>
      <c r="E38" s="387" t="str">
        <f>IF('各会計、関係団体の財政状況及び健全化判断比率'!B11="","",'各会計、関係団体の財政状況及び健全化判断比率'!B11)</f>
        <v/>
      </c>
      <c r="F38" s="387"/>
      <c r="G38" s="387"/>
      <c r="H38" s="387"/>
      <c r="I38" s="387"/>
      <c r="J38" s="387"/>
      <c r="K38" s="387"/>
      <c r="L38" s="387"/>
      <c r="M38" s="387"/>
      <c r="N38" s="387"/>
      <c r="O38" s="387"/>
      <c r="P38" s="387"/>
      <c r="Q38" s="387"/>
      <c r="R38" s="387"/>
      <c r="S38" s="387"/>
      <c r="T38" s="169"/>
      <c r="U38" s="386" t="str">
        <f t="shared" si="4"/>
        <v/>
      </c>
      <c r="V38" s="386"/>
      <c r="W38" s="387"/>
      <c r="X38" s="387"/>
      <c r="Y38" s="387"/>
      <c r="Z38" s="387"/>
      <c r="AA38" s="387"/>
      <c r="AB38" s="387"/>
      <c r="AC38" s="387"/>
      <c r="AD38" s="387"/>
      <c r="AE38" s="387"/>
      <c r="AF38" s="387"/>
      <c r="AG38" s="387"/>
      <c r="AH38" s="387"/>
      <c r="AI38" s="387"/>
      <c r="AJ38" s="387"/>
      <c r="AK38" s="387"/>
      <c r="AL38" s="169"/>
      <c r="AM38" s="386" t="str">
        <f t="shared" si="0"/>
        <v/>
      </c>
      <c r="AN38" s="386"/>
      <c r="AO38" s="387"/>
      <c r="AP38" s="387"/>
      <c r="AQ38" s="387"/>
      <c r="AR38" s="387"/>
      <c r="AS38" s="387"/>
      <c r="AT38" s="387"/>
      <c r="AU38" s="387"/>
      <c r="AV38" s="387"/>
      <c r="AW38" s="387"/>
      <c r="AX38" s="387"/>
      <c r="AY38" s="387"/>
      <c r="AZ38" s="387"/>
      <c r="BA38" s="387"/>
      <c r="BB38" s="387"/>
      <c r="BC38" s="387"/>
      <c r="BD38" s="169"/>
      <c r="BE38" s="386" t="str">
        <f t="shared" si="1"/>
        <v/>
      </c>
      <c r="BF38" s="386"/>
      <c r="BG38" s="387"/>
      <c r="BH38" s="387"/>
      <c r="BI38" s="387"/>
      <c r="BJ38" s="387"/>
      <c r="BK38" s="387"/>
      <c r="BL38" s="387"/>
      <c r="BM38" s="387"/>
      <c r="BN38" s="387"/>
      <c r="BO38" s="387"/>
      <c r="BP38" s="387"/>
      <c r="BQ38" s="387"/>
      <c r="BR38" s="387"/>
      <c r="BS38" s="387"/>
      <c r="BT38" s="387"/>
      <c r="BU38" s="387"/>
      <c r="BV38" s="169"/>
      <c r="BW38" s="386" t="str">
        <f t="shared" si="2"/>
        <v/>
      </c>
      <c r="BX38" s="386"/>
      <c r="BY38" s="387" t="str">
        <f>IF('各会計、関係団体の財政状況及び健全化判断比率'!B72="","",'各会計、関係団体の財政状況及び健全化判断比率'!B72)</f>
        <v/>
      </c>
      <c r="BZ38" s="387"/>
      <c r="CA38" s="387"/>
      <c r="CB38" s="387"/>
      <c r="CC38" s="387"/>
      <c r="CD38" s="387"/>
      <c r="CE38" s="387"/>
      <c r="CF38" s="387"/>
      <c r="CG38" s="387"/>
      <c r="CH38" s="387"/>
      <c r="CI38" s="387"/>
      <c r="CJ38" s="387"/>
      <c r="CK38" s="387"/>
      <c r="CL38" s="387"/>
      <c r="CM38" s="387"/>
      <c r="CN38" s="169"/>
      <c r="CO38" s="386" t="str">
        <f t="shared" si="3"/>
        <v/>
      </c>
      <c r="CP38" s="386"/>
      <c r="CQ38" s="387" t="str">
        <f>IF('各会計、関係団体の財政状況及び健全化判断比率'!BS11="","",'各会計、関係団体の財政状況及び健全化判断比率'!BS11)</f>
        <v/>
      </c>
      <c r="CR38" s="387"/>
      <c r="CS38" s="387"/>
      <c r="CT38" s="387"/>
      <c r="CU38" s="387"/>
      <c r="CV38" s="387"/>
      <c r="CW38" s="387"/>
      <c r="CX38" s="387"/>
      <c r="CY38" s="387"/>
      <c r="CZ38" s="387"/>
      <c r="DA38" s="387"/>
      <c r="DB38" s="387"/>
      <c r="DC38" s="387"/>
      <c r="DD38" s="387"/>
      <c r="DE38" s="387"/>
      <c r="DG38" s="384" t="str">
        <f>IF('各会計、関係団体の財政状況及び健全化判断比率'!BR11="","",'各会計、関係団体の財政状況及び健全化判断比率'!BR11)</f>
        <v/>
      </c>
      <c r="DH38" s="384"/>
      <c r="DI38" s="196"/>
    </row>
    <row r="39" spans="1:113" ht="32.25" customHeight="1" x14ac:dyDescent="0.15">
      <c r="A39" s="169"/>
      <c r="B39" s="193"/>
      <c r="C39" s="386" t="str">
        <f t="shared" si="5"/>
        <v/>
      </c>
      <c r="D39" s="386"/>
      <c r="E39" s="387" t="str">
        <f>IF('各会計、関係団体の財政状況及び健全化判断比率'!B12="","",'各会計、関係団体の財政状況及び健全化判断比率'!B12)</f>
        <v/>
      </c>
      <c r="F39" s="387"/>
      <c r="G39" s="387"/>
      <c r="H39" s="387"/>
      <c r="I39" s="387"/>
      <c r="J39" s="387"/>
      <c r="K39" s="387"/>
      <c r="L39" s="387"/>
      <c r="M39" s="387"/>
      <c r="N39" s="387"/>
      <c r="O39" s="387"/>
      <c r="P39" s="387"/>
      <c r="Q39" s="387"/>
      <c r="R39" s="387"/>
      <c r="S39" s="387"/>
      <c r="T39" s="169"/>
      <c r="U39" s="386" t="str">
        <f t="shared" si="4"/>
        <v/>
      </c>
      <c r="V39" s="386"/>
      <c r="W39" s="387"/>
      <c r="X39" s="387"/>
      <c r="Y39" s="387"/>
      <c r="Z39" s="387"/>
      <c r="AA39" s="387"/>
      <c r="AB39" s="387"/>
      <c r="AC39" s="387"/>
      <c r="AD39" s="387"/>
      <c r="AE39" s="387"/>
      <c r="AF39" s="387"/>
      <c r="AG39" s="387"/>
      <c r="AH39" s="387"/>
      <c r="AI39" s="387"/>
      <c r="AJ39" s="387"/>
      <c r="AK39" s="387"/>
      <c r="AL39" s="169"/>
      <c r="AM39" s="386" t="str">
        <f t="shared" si="0"/>
        <v/>
      </c>
      <c r="AN39" s="386"/>
      <c r="AO39" s="387"/>
      <c r="AP39" s="387"/>
      <c r="AQ39" s="387"/>
      <c r="AR39" s="387"/>
      <c r="AS39" s="387"/>
      <c r="AT39" s="387"/>
      <c r="AU39" s="387"/>
      <c r="AV39" s="387"/>
      <c r="AW39" s="387"/>
      <c r="AX39" s="387"/>
      <c r="AY39" s="387"/>
      <c r="AZ39" s="387"/>
      <c r="BA39" s="387"/>
      <c r="BB39" s="387"/>
      <c r="BC39" s="387"/>
      <c r="BD39" s="169"/>
      <c r="BE39" s="386" t="str">
        <f t="shared" si="1"/>
        <v/>
      </c>
      <c r="BF39" s="386"/>
      <c r="BG39" s="387"/>
      <c r="BH39" s="387"/>
      <c r="BI39" s="387"/>
      <c r="BJ39" s="387"/>
      <c r="BK39" s="387"/>
      <c r="BL39" s="387"/>
      <c r="BM39" s="387"/>
      <c r="BN39" s="387"/>
      <c r="BO39" s="387"/>
      <c r="BP39" s="387"/>
      <c r="BQ39" s="387"/>
      <c r="BR39" s="387"/>
      <c r="BS39" s="387"/>
      <c r="BT39" s="387"/>
      <c r="BU39" s="387"/>
      <c r="BV39" s="169"/>
      <c r="BW39" s="386" t="str">
        <f t="shared" si="2"/>
        <v/>
      </c>
      <c r="BX39" s="386"/>
      <c r="BY39" s="387" t="str">
        <f>IF('各会計、関係団体の財政状況及び健全化判断比率'!B73="","",'各会計、関係団体の財政状況及び健全化判断比率'!B73)</f>
        <v/>
      </c>
      <c r="BZ39" s="387"/>
      <c r="CA39" s="387"/>
      <c r="CB39" s="387"/>
      <c r="CC39" s="387"/>
      <c r="CD39" s="387"/>
      <c r="CE39" s="387"/>
      <c r="CF39" s="387"/>
      <c r="CG39" s="387"/>
      <c r="CH39" s="387"/>
      <c r="CI39" s="387"/>
      <c r="CJ39" s="387"/>
      <c r="CK39" s="387"/>
      <c r="CL39" s="387"/>
      <c r="CM39" s="387"/>
      <c r="CN39" s="169"/>
      <c r="CO39" s="386" t="str">
        <f t="shared" si="3"/>
        <v/>
      </c>
      <c r="CP39" s="386"/>
      <c r="CQ39" s="387" t="str">
        <f>IF('各会計、関係団体の財政状況及び健全化判断比率'!BS12="","",'各会計、関係団体の財政状況及び健全化判断比率'!BS12)</f>
        <v/>
      </c>
      <c r="CR39" s="387"/>
      <c r="CS39" s="387"/>
      <c r="CT39" s="387"/>
      <c r="CU39" s="387"/>
      <c r="CV39" s="387"/>
      <c r="CW39" s="387"/>
      <c r="CX39" s="387"/>
      <c r="CY39" s="387"/>
      <c r="CZ39" s="387"/>
      <c r="DA39" s="387"/>
      <c r="DB39" s="387"/>
      <c r="DC39" s="387"/>
      <c r="DD39" s="387"/>
      <c r="DE39" s="387"/>
      <c r="DG39" s="384" t="str">
        <f>IF('各会計、関係団体の財政状況及び健全化判断比率'!BR12="","",'各会計、関係団体の財政状況及び健全化判断比率'!BR12)</f>
        <v/>
      </c>
      <c r="DH39" s="384"/>
      <c r="DI39" s="196"/>
    </row>
    <row r="40" spans="1:113" ht="32.25" customHeight="1" x14ac:dyDescent="0.15">
      <c r="A40" s="169"/>
      <c r="B40" s="193"/>
      <c r="C40" s="386" t="str">
        <f t="shared" si="5"/>
        <v/>
      </c>
      <c r="D40" s="386"/>
      <c r="E40" s="387" t="str">
        <f>IF('各会計、関係団体の財政状況及び健全化判断比率'!B13="","",'各会計、関係団体の財政状況及び健全化判断比率'!B13)</f>
        <v/>
      </c>
      <c r="F40" s="387"/>
      <c r="G40" s="387"/>
      <c r="H40" s="387"/>
      <c r="I40" s="387"/>
      <c r="J40" s="387"/>
      <c r="K40" s="387"/>
      <c r="L40" s="387"/>
      <c r="M40" s="387"/>
      <c r="N40" s="387"/>
      <c r="O40" s="387"/>
      <c r="P40" s="387"/>
      <c r="Q40" s="387"/>
      <c r="R40" s="387"/>
      <c r="S40" s="387"/>
      <c r="T40" s="169"/>
      <c r="U40" s="386" t="str">
        <f t="shared" si="4"/>
        <v/>
      </c>
      <c r="V40" s="386"/>
      <c r="W40" s="387"/>
      <c r="X40" s="387"/>
      <c r="Y40" s="387"/>
      <c r="Z40" s="387"/>
      <c r="AA40" s="387"/>
      <c r="AB40" s="387"/>
      <c r="AC40" s="387"/>
      <c r="AD40" s="387"/>
      <c r="AE40" s="387"/>
      <c r="AF40" s="387"/>
      <c r="AG40" s="387"/>
      <c r="AH40" s="387"/>
      <c r="AI40" s="387"/>
      <c r="AJ40" s="387"/>
      <c r="AK40" s="387"/>
      <c r="AL40" s="169"/>
      <c r="AM40" s="386" t="str">
        <f t="shared" si="0"/>
        <v/>
      </c>
      <c r="AN40" s="386"/>
      <c r="AO40" s="387"/>
      <c r="AP40" s="387"/>
      <c r="AQ40" s="387"/>
      <c r="AR40" s="387"/>
      <c r="AS40" s="387"/>
      <c r="AT40" s="387"/>
      <c r="AU40" s="387"/>
      <c r="AV40" s="387"/>
      <c r="AW40" s="387"/>
      <c r="AX40" s="387"/>
      <c r="AY40" s="387"/>
      <c r="AZ40" s="387"/>
      <c r="BA40" s="387"/>
      <c r="BB40" s="387"/>
      <c r="BC40" s="387"/>
      <c r="BD40" s="169"/>
      <c r="BE40" s="386" t="str">
        <f t="shared" si="1"/>
        <v/>
      </c>
      <c r="BF40" s="386"/>
      <c r="BG40" s="387"/>
      <c r="BH40" s="387"/>
      <c r="BI40" s="387"/>
      <c r="BJ40" s="387"/>
      <c r="BK40" s="387"/>
      <c r="BL40" s="387"/>
      <c r="BM40" s="387"/>
      <c r="BN40" s="387"/>
      <c r="BO40" s="387"/>
      <c r="BP40" s="387"/>
      <c r="BQ40" s="387"/>
      <c r="BR40" s="387"/>
      <c r="BS40" s="387"/>
      <c r="BT40" s="387"/>
      <c r="BU40" s="387"/>
      <c r="BV40" s="169"/>
      <c r="BW40" s="386" t="str">
        <f t="shared" si="2"/>
        <v/>
      </c>
      <c r="BX40" s="386"/>
      <c r="BY40" s="387" t="str">
        <f>IF('各会計、関係団体の財政状況及び健全化判断比率'!B74="","",'各会計、関係団体の財政状況及び健全化判断比率'!B74)</f>
        <v/>
      </c>
      <c r="BZ40" s="387"/>
      <c r="CA40" s="387"/>
      <c r="CB40" s="387"/>
      <c r="CC40" s="387"/>
      <c r="CD40" s="387"/>
      <c r="CE40" s="387"/>
      <c r="CF40" s="387"/>
      <c r="CG40" s="387"/>
      <c r="CH40" s="387"/>
      <c r="CI40" s="387"/>
      <c r="CJ40" s="387"/>
      <c r="CK40" s="387"/>
      <c r="CL40" s="387"/>
      <c r="CM40" s="387"/>
      <c r="CN40" s="169"/>
      <c r="CO40" s="386" t="str">
        <f t="shared" si="3"/>
        <v/>
      </c>
      <c r="CP40" s="386"/>
      <c r="CQ40" s="387" t="str">
        <f>IF('各会計、関係団体の財政状況及び健全化判断比率'!BS13="","",'各会計、関係団体の財政状況及び健全化判断比率'!BS13)</f>
        <v/>
      </c>
      <c r="CR40" s="387"/>
      <c r="CS40" s="387"/>
      <c r="CT40" s="387"/>
      <c r="CU40" s="387"/>
      <c r="CV40" s="387"/>
      <c r="CW40" s="387"/>
      <c r="CX40" s="387"/>
      <c r="CY40" s="387"/>
      <c r="CZ40" s="387"/>
      <c r="DA40" s="387"/>
      <c r="DB40" s="387"/>
      <c r="DC40" s="387"/>
      <c r="DD40" s="387"/>
      <c r="DE40" s="387"/>
      <c r="DG40" s="384" t="str">
        <f>IF('各会計、関係団体の財政状況及び健全化判断比率'!BR13="","",'各会計、関係団体の財政状況及び健全化判断比率'!BR13)</f>
        <v/>
      </c>
      <c r="DH40" s="384"/>
      <c r="DI40" s="196"/>
    </row>
    <row r="41" spans="1:113" ht="32.25" customHeight="1" x14ac:dyDescent="0.15">
      <c r="A41" s="169"/>
      <c r="B41" s="193"/>
      <c r="C41" s="386" t="str">
        <f t="shared" si="5"/>
        <v/>
      </c>
      <c r="D41" s="386"/>
      <c r="E41" s="387" t="str">
        <f>IF('各会計、関係団体の財政状況及び健全化判断比率'!B14="","",'各会計、関係団体の財政状況及び健全化判断比率'!B14)</f>
        <v/>
      </c>
      <c r="F41" s="387"/>
      <c r="G41" s="387"/>
      <c r="H41" s="387"/>
      <c r="I41" s="387"/>
      <c r="J41" s="387"/>
      <c r="K41" s="387"/>
      <c r="L41" s="387"/>
      <c r="M41" s="387"/>
      <c r="N41" s="387"/>
      <c r="O41" s="387"/>
      <c r="P41" s="387"/>
      <c r="Q41" s="387"/>
      <c r="R41" s="387"/>
      <c r="S41" s="387"/>
      <c r="T41" s="169"/>
      <c r="U41" s="386" t="str">
        <f t="shared" si="4"/>
        <v/>
      </c>
      <c r="V41" s="386"/>
      <c r="W41" s="387"/>
      <c r="X41" s="387"/>
      <c r="Y41" s="387"/>
      <c r="Z41" s="387"/>
      <c r="AA41" s="387"/>
      <c r="AB41" s="387"/>
      <c r="AC41" s="387"/>
      <c r="AD41" s="387"/>
      <c r="AE41" s="387"/>
      <c r="AF41" s="387"/>
      <c r="AG41" s="387"/>
      <c r="AH41" s="387"/>
      <c r="AI41" s="387"/>
      <c r="AJ41" s="387"/>
      <c r="AK41" s="387"/>
      <c r="AL41" s="169"/>
      <c r="AM41" s="386" t="str">
        <f t="shared" si="0"/>
        <v/>
      </c>
      <c r="AN41" s="386"/>
      <c r="AO41" s="387"/>
      <c r="AP41" s="387"/>
      <c r="AQ41" s="387"/>
      <c r="AR41" s="387"/>
      <c r="AS41" s="387"/>
      <c r="AT41" s="387"/>
      <c r="AU41" s="387"/>
      <c r="AV41" s="387"/>
      <c r="AW41" s="387"/>
      <c r="AX41" s="387"/>
      <c r="AY41" s="387"/>
      <c r="AZ41" s="387"/>
      <c r="BA41" s="387"/>
      <c r="BB41" s="387"/>
      <c r="BC41" s="387"/>
      <c r="BD41" s="169"/>
      <c r="BE41" s="386" t="str">
        <f t="shared" si="1"/>
        <v/>
      </c>
      <c r="BF41" s="386"/>
      <c r="BG41" s="387"/>
      <c r="BH41" s="387"/>
      <c r="BI41" s="387"/>
      <c r="BJ41" s="387"/>
      <c r="BK41" s="387"/>
      <c r="BL41" s="387"/>
      <c r="BM41" s="387"/>
      <c r="BN41" s="387"/>
      <c r="BO41" s="387"/>
      <c r="BP41" s="387"/>
      <c r="BQ41" s="387"/>
      <c r="BR41" s="387"/>
      <c r="BS41" s="387"/>
      <c r="BT41" s="387"/>
      <c r="BU41" s="387"/>
      <c r="BV41" s="169"/>
      <c r="BW41" s="386" t="str">
        <f t="shared" si="2"/>
        <v/>
      </c>
      <c r="BX41" s="386"/>
      <c r="BY41" s="387" t="str">
        <f>IF('各会計、関係団体の財政状況及び健全化判断比率'!B75="","",'各会計、関係団体の財政状況及び健全化判断比率'!B75)</f>
        <v/>
      </c>
      <c r="BZ41" s="387"/>
      <c r="CA41" s="387"/>
      <c r="CB41" s="387"/>
      <c r="CC41" s="387"/>
      <c r="CD41" s="387"/>
      <c r="CE41" s="387"/>
      <c r="CF41" s="387"/>
      <c r="CG41" s="387"/>
      <c r="CH41" s="387"/>
      <c r="CI41" s="387"/>
      <c r="CJ41" s="387"/>
      <c r="CK41" s="387"/>
      <c r="CL41" s="387"/>
      <c r="CM41" s="387"/>
      <c r="CN41" s="169"/>
      <c r="CO41" s="386" t="str">
        <f t="shared" si="3"/>
        <v/>
      </c>
      <c r="CP41" s="386"/>
      <c r="CQ41" s="387" t="str">
        <f>IF('各会計、関係団体の財政状況及び健全化判断比率'!BS14="","",'各会計、関係団体の財政状況及び健全化判断比率'!BS14)</f>
        <v/>
      </c>
      <c r="CR41" s="387"/>
      <c r="CS41" s="387"/>
      <c r="CT41" s="387"/>
      <c r="CU41" s="387"/>
      <c r="CV41" s="387"/>
      <c r="CW41" s="387"/>
      <c r="CX41" s="387"/>
      <c r="CY41" s="387"/>
      <c r="CZ41" s="387"/>
      <c r="DA41" s="387"/>
      <c r="DB41" s="387"/>
      <c r="DC41" s="387"/>
      <c r="DD41" s="387"/>
      <c r="DE41" s="387"/>
      <c r="DG41" s="384" t="str">
        <f>IF('各会計、関係団体の財政状況及び健全化判断比率'!BR14="","",'各会計、関係団体の財政状況及び健全化判断比率'!BR14)</f>
        <v/>
      </c>
      <c r="DH41" s="384"/>
      <c r="DI41" s="196"/>
    </row>
    <row r="42" spans="1:113" ht="32.25" customHeight="1" x14ac:dyDescent="0.15">
      <c r="B42" s="193"/>
      <c r="C42" s="386" t="str">
        <f t="shared" si="5"/>
        <v/>
      </c>
      <c r="D42" s="386"/>
      <c r="E42" s="387" t="str">
        <f>IF('各会計、関係団体の財政状況及び健全化判断比率'!B15="","",'各会計、関係団体の財政状況及び健全化判断比率'!B15)</f>
        <v/>
      </c>
      <c r="F42" s="387"/>
      <c r="G42" s="387"/>
      <c r="H42" s="387"/>
      <c r="I42" s="387"/>
      <c r="J42" s="387"/>
      <c r="K42" s="387"/>
      <c r="L42" s="387"/>
      <c r="M42" s="387"/>
      <c r="N42" s="387"/>
      <c r="O42" s="387"/>
      <c r="P42" s="387"/>
      <c r="Q42" s="387"/>
      <c r="R42" s="387"/>
      <c r="S42" s="387"/>
      <c r="T42" s="169"/>
      <c r="U42" s="386" t="str">
        <f t="shared" si="4"/>
        <v/>
      </c>
      <c r="V42" s="386"/>
      <c r="W42" s="387"/>
      <c r="X42" s="387"/>
      <c r="Y42" s="387"/>
      <c r="Z42" s="387"/>
      <c r="AA42" s="387"/>
      <c r="AB42" s="387"/>
      <c r="AC42" s="387"/>
      <c r="AD42" s="387"/>
      <c r="AE42" s="387"/>
      <c r="AF42" s="387"/>
      <c r="AG42" s="387"/>
      <c r="AH42" s="387"/>
      <c r="AI42" s="387"/>
      <c r="AJ42" s="387"/>
      <c r="AK42" s="387"/>
      <c r="AL42" s="169"/>
      <c r="AM42" s="386" t="str">
        <f t="shared" si="0"/>
        <v/>
      </c>
      <c r="AN42" s="386"/>
      <c r="AO42" s="387"/>
      <c r="AP42" s="387"/>
      <c r="AQ42" s="387"/>
      <c r="AR42" s="387"/>
      <c r="AS42" s="387"/>
      <c r="AT42" s="387"/>
      <c r="AU42" s="387"/>
      <c r="AV42" s="387"/>
      <c r="AW42" s="387"/>
      <c r="AX42" s="387"/>
      <c r="AY42" s="387"/>
      <c r="AZ42" s="387"/>
      <c r="BA42" s="387"/>
      <c r="BB42" s="387"/>
      <c r="BC42" s="387"/>
      <c r="BD42" s="169"/>
      <c r="BE42" s="386" t="str">
        <f t="shared" si="1"/>
        <v/>
      </c>
      <c r="BF42" s="386"/>
      <c r="BG42" s="387"/>
      <c r="BH42" s="387"/>
      <c r="BI42" s="387"/>
      <c r="BJ42" s="387"/>
      <c r="BK42" s="387"/>
      <c r="BL42" s="387"/>
      <c r="BM42" s="387"/>
      <c r="BN42" s="387"/>
      <c r="BO42" s="387"/>
      <c r="BP42" s="387"/>
      <c r="BQ42" s="387"/>
      <c r="BR42" s="387"/>
      <c r="BS42" s="387"/>
      <c r="BT42" s="387"/>
      <c r="BU42" s="387"/>
      <c r="BV42" s="169"/>
      <c r="BW42" s="386" t="str">
        <f t="shared" si="2"/>
        <v/>
      </c>
      <c r="BX42" s="386"/>
      <c r="BY42" s="387" t="str">
        <f>IF('各会計、関係団体の財政状況及び健全化判断比率'!B76="","",'各会計、関係団体の財政状況及び健全化判断比率'!B76)</f>
        <v/>
      </c>
      <c r="BZ42" s="387"/>
      <c r="CA42" s="387"/>
      <c r="CB42" s="387"/>
      <c r="CC42" s="387"/>
      <c r="CD42" s="387"/>
      <c r="CE42" s="387"/>
      <c r="CF42" s="387"/>
      <c r="CG42" s="387"/>
      <c r="CH42" s="387"/>
      <c r="CI42" s="387"/>
      <c r="CJ42" s="387"/>
      <c r="CK42" s="387"/>
      <c r="CL42" s="387"/>
      <c r="CM42" s="387"/>
      <c r="CN42" s="169"/>
      <c r="CO42" s="386" t="str">
        <f t="shared" si="3"/>
        <v/>
      </c>
      <c r="CP42" s="386"/>
      <c r="CQ42" s="387" t="str">
        <f>IF('各会計、関係団体の財政状況及び健全化判断比率'!BS15="","",'各会計、関係団体の財政状況及び健全化判断比率'!BS15)</f>
        <v/>
      </c>
      <c r="CR42" s="387"/>
      <c r="CS42" s="387"/>
      <c r="CT42" s="387"/>
      <c r="CU42" s="387"/>
      <c r="CV42" s="387"/>
      <c r="CW42" s="387"/>
      <c r="CX42" s="387"/>
      <c r="CY42" s="387"/>
      <c r="CZ42" s="387"/>
      <c r="DA42" s="387"/>
      <c r="DB42" s="387"/>
      <c r="DC42" s="387"/>
      <c r="DD42" s="387"/>
      <c r="DE42" s="387"/>
      <c r="DG42" s="384" t="str">
        <f>IF('各会計、関係団体の財政状況及び健全化判断比率'!BR15="","",'各会計、関係団体の財政状況及び健全化判断比率'!BR15)</f>
        <v/>
      </c>
      <c r="DH42" s="384"/>
      <c r="DI42" s="196"/>
    </row>
    <row r="43" spans="1:113" ht="32.25" customHeight="1" x14ac:dyDescent="0.15">
      <c r="B43" s="193"/>
      <c r="C43" s="386" t="str">
        <f t="shared" si="5"/>
        <v/>
      </c>
      <c r="D43" s="386"/>
      <c r="E43" s="387" t="str">
        <f>IF('各会計、関係団体の財政状況及び健全化判断比率'!B16="","",'各会計、関係団体の財政状況及び健全化判断比率'!B16)</f>
        <v/>
      </c>
      <c r="F43" s="387"/>
      <c r="G43" s="387"/>
      <c r="H43" s="387"/>
      <c r="I43" s="387"/>
      <c r="J43" s="387"/>
      <c r="K43" s="387"/>
      <c r="L43" s="387"/>
      <c r="M43" s="387"/>
      <c r="N43" s="387"/>
      <c r="O43" s="387"/>
      <c r="P43" s="387"/>
      <c r="Q43" s="387"/>
      <c r="R43" s="387"/>
      <c r="S43" s="387"/>
      <c r="T43" s="169"/>
      <c r="U43" s="386" t="str">
        <f t="shared" si="4"/>
        <v/>
      </c>
      <c r="V43" s="386"/>
      <c r="W43" s="387"/>
      <c r="X43" s="387"/>
      <c r="Y43" s="387"/>
      <c r="Z43" s="387"/>
      <c r="AA43" s="387"/>
      <c r="AB43" s="387"/>
      <c r="AC43" s="387"/>
      <c r="AD43" s="387"/>
      <c r="AE43" s="387"/>
      <c r="AF43" s="387"/>
      <c r="AG43" s="387"/>
      <c r="AH43" s="387"/>
      <c r="AI43" s="387"/>
      <c r="AJ43" s="387"/>
      <c r="AK43" s="387"/>
      <c r="AL43" s="169"/>
      <c r="AM43" s="386" t="str">
        <f t="shared" si="0"/>
        <v/>
      </c>
      <c r="AN43" s="386"/>
      <c r="AO43" s="387"/>
      <c r="AP43" s="387"/>
      <c r="AQ43" s="387"/>
      <c r="AR43" s="387"/>
      <c r="AS43" s="387"/>
      <c r="AT43" s="387"/>
      <c r="AU43" s="387"/>
      <c r="AV43" s="387"/>
      <c r="AW43" s="387"/>
      <c r="AX43" s="387"/>
      <c r="AY43" s="387"/>
      <c r="AZ43" s="387"/>
      <c r="BA43" s="387"/>
      <c r="BB43" s="387"/>
      <c r="BC43" s="387"/>
      <c r="BD43" s="169"/>
      <c r="BE43" s="386" t="str">
        <f t="shared" si="1"/>
        <v/>
      </c>
      <c r="BF43" s="386"/>
      <c r="BG43" s="387"/>
      <c r="BH43" s="387"/>
      <c r="BI43" s="387"/>
      <c r="BJ43" s="387"/>
      <c r="BK43" s="387"/>
      <c r="BL43" s="387"/>
      <c r="BM43" s="387"/>
      <c r="BN43" s="387"/>
      <c r="BO43" s="387"/>
      <c r="BP43" s="387"/>
      <c r="BQ43" s="387"/>
      <c r="BR43" s="387"/>
      <c r="BS43" s="387"/>
      <c r="BT43" s="387"/>
      <c r="BU43" s="387"/>
      <c r="BV43" s="169"/>
      <c r="BW43" s="386" t="str">
        <f t="shared" si="2"/>
        <v/>
      </c>
      <c r="BX43" s="386"/>
      <c r="BY43" s="387" t="str">
        <f>IF('各会計、関係団体の財政状況及び健全化判断比率'!B77="","",'各会計、関係団体の財政状況及び健全化判断比率'!B77)</f>
        <v/>
      </c>
      <c r="BZ43" s="387"/>
      <c r="CA43" s="387"/>
      <c r="CB43" s="387"/>
      <c r="CC43" s="387"/>
      <c r="CD43" s="387"/>
      <c r="CE43" s="387"/>
      <c r="CF43" s="387"/>
      <c r="CG43" s="387"/>
      <c r="CH43" s="387"/>
      <c r="CI43" s="387"/>
      <c r="CJ43" s="387"/>
      <c r="CK43" s="387"/>
      <c r="CL43" s="387"/>
      <c r="CM43" s="387"/>
      <c r="CN43" s="169"/>
      <c r="CO43" s="386" t="str">
        <f t="shared" si="3"/>
        <v/>
      </c>
      <c r="CP43" s="386"/>
      <c r="CQ43" s="387" t="str">
        <f>IF('各会計、関係団体の財政状況及び健全化判断比率'!BS16="","",'各会計、関係団体の財政状況及び健全化判断比率'!BS16)</f>
        <v/>
      </c>
      <c r="CR43" s="387"/>
      <c r="CS43" s="387"/>
      <c r="CT43" s="387"/>
      <c r="CU43" s="387"/>
      <c r="CV43" s="387"/>
      <c r="CW43" s="387"/>
      <c r="CX43" s="387"/>
      <c r="CY43" s="387"/>
      <c r="CZ43" s="387"/>
      <c r="DA43" s="387"/>
      <c r="DB43" s="387"/>
      <c r="DC43" s="387"/>
      <c r="DD43" s="387"/>
      <c r="DE43" s="387"/>
      <c r="DG43" s="384" t="str">
        <f>IF('各会計、関係団体の財政状況及び健全化判断比率'!BR16="","",'各会計、関係団体の財政状況及び健全化判断比率'!BR16)</f>
        <v/>
      </c>
      <c r="DH43" s="384"/>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83" t="s">
        <v>194</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c r="AW46" s="383"/>
      <c r="AX46" s="383"/>
      <c r="AY46" s="383"/>
      <c r="AZ46" s="383"/>
      <c r="BA46" s="383"/>
      <c r="BB46" s="383"/>
      <c r="BC46" s="383"/>
      <c r="BD46" s="383"/>
      <c r="BE46" s="383"/>
      <c r="BF46" s="383"/>
      <c r="BG46" s="383"/>
      <c r="BH46" s="383"/>
      <c r="BI46" s="383"/>
      <c r="BJ46" s="383"/>
      <c r="BK46" s="383"/>
      <c r="BL46" s="383"/>
      <c r="BM46" s="383"/>
      <c r="BN46" s="383"/>
      <c r="BO46" s="383"/>
      <c r="BP46" s="383"/>
      <c r="BQ46" s="383"/>
      <c r="BR46" s="383"/>
      <c r="BS46" s="383"/>
      <c r="BT46" s="383"/>
      <c r="BU46" s="383"/>
      <c r="BV46" s="383"/>
      <c r="BW46" s="383"/>
      <c r="BX46" s="383"/>
      <c r="BY46" s="383"/>
      <c r="BZ46" s="383"/>
      <c r="CA46" s="383"/>
      <c r="CB46" s="383"/>
      <c r="CC46" s="383"/>
      <c r="CD46" s="383"/>
      <c r="CE46" s="383"/>
      <c r="CF46" s="383"/>
      <c r="CG46" s="383"/>
      <c r="CH46" s="383"/>
      <c r="CI46" s="383"/>
      <c r="CJ46" s="383"/>
      <c r="CK46" s="383"/>
      <c r="CL46" s="383"/>
      <c r="CM46" s="383"/>
      <c r="CN46" s="383"/>
      <c r="CO46" s="383"/>
      <c r="CP46" s="383"/>
      <c r="CQ46" s="383"/>
      <c r="CR46" s="383"/>
      <c r="CS46" s="383"/>
      <c r="CT46" s="383"/>
      <c r="CU46" s="383"/>
      <c r="CV46" s="383"/>
      <c r="CW46" s="383"/>
      <c r="CX46" s="383"/>
      <c r="CY46" s="383"/>
      <c r="CZ46" s="383"/>
      <c r="DA46" s="383"/>
      <c r="DB46" s="383"/>
      <c r="DC46" s="383"/>
      <c r="DD46" s="383"/>
      <c r="DE46" s="383"/>
      <c r="DF46" s="383"/>
      <c r="DG46" s="383"/>
      <c r="DH46" s="383"/>
      <c r="DI46" s="383"/>
    </row>
    <row r="47" spans="1:113" x14ac:dyDescent="0.15">
      <c r="E47" s="383" t="s">
        <v>195</v>
      </c>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383"/>
      <c r="BD47" s="383"/>
      <c r="BE47" s="383"/>
      <c r="BF47" s="383"/>
      <c r="BG47" s="383"/>
      <c r="BH47" s="383"/>
      <c r="BI47" s="383"/>
      <c r="BJ47" s="383"/>
      <c r="BK47" s="383"/>
      <c r="BL47" s="383"/>
      <c r="BM47" s="383"/>
      <c r="BN47" s="383"/>
      <c r="BO47" s="383"/>
      <c r="BP47" s="383"/>
      <c r="BQ47" s="383"/>
      <c r="BR47" s="383"/>
      <c r="BS47" s="383"/>
      <c r="BT47" s="383"/>
      <c r="BU47" s="383"/>
      <c r="BV47" s="383"/>
      <c r="BW47" s="383"/>
      <c r="BX47" s="383"/>
      <c r="BY47" s="383"/>
      <c r="BZ47" s="383"/>
      <c r="CA47" s="383"/>
      <c r="CB47" s="383"/>
      <c r="CC47" s="383"/>
      <c r="CD47" s="383"/>
      <c r="CE47" s="383"/>
      <c r="CF47" s="383"/>
      <c r="CG47" s="383"/>
      <c r="CH47" s="383"/>
      <c r="CI47" s="383"/>
      <c r="CJ47" s="383"/>
      <c r="CK47" s="383"/>
      <c r="CL47" s="383"/>
      <c r="CM47" s="383"/>
      <c r="CN47" s="383"/>
      <c r="CO47" s="383"/>
      <c r="CP47" s="383"/>
      <c r="CQ47" s="383"/>
      <c r="CR47" s="383"/>
      <c r="CS47" s="383"/>
      <c r="CT47" s="383"/>
      <c r="CU47" s="383"/>
      <c r="CV47" s="383"/>
      <c r="CW47" s="383"/>
      <c r="CX47" s="383"/>
      <c r="CY47" s="383"/>
      <c r="CZ47" s="383"/>
      <c r="DA47" s="383"/>
      <c r="DB47" s="383"/>
      <c r="DC47" s="383"/>
      <c r="DD47" s="383"/>
      <c r="DE47" s="383"/>
      <c r="DF47" s="383"/>
      <c r="DG47" s="383"/>
      <c r="DH47" s="383"/>
      <c r="DI47" s="383"/>
    </row>
    <row r="48" spans="1:113" x14ac:dyDescent="0.15">
      <c r="E48" s="383" t="s">
        <v>196</v>
      </c>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c r="AK48" s="383"/>
      <c r="AL48" s="383"/>
      <c r="AM48" s="383"/>
      <c r="AN48" s="383"/>
      <c r="AO48" s="383"/>
      <c r="AP48" s="383"/>
      <c r="AQ48" s="383"/>
      <c r="AR48" s="383"/>
      <c r="AS48" s="383"/>
      <c r="AT48" s="383"/>
      <c r="AU48" s="383"/>
      <c r="AV48" s="383"/>
      <c r="AW48" s="383"/>
      <c r="AX48" s="383"/>
      <c r="AY48" s="383"/>
      <c r="AZ48" s="383"/>
      <c r="BA48" s="383"/>
      <c r="BB48" s="383"/>
      <c r="BC48" s="383"/>
      <c r="BD48" s="383"/>
      <c r="BE48" s="383"/>
      <c r="BF48" s="383"/>
      <c r="BG48" s="383"/>
      <c r="BH48" s="383"/>
      <c r="BI48" s="383"/>
      <c r="BJ48" s="383"/>
      <c r="BK48" s="383"/>
      <c r="BL48" s="383"/>
      <c r="BM48" s="383"/>
      <c r="BN48" s="383"/>
      <c r="BO48" s="383"/>
      <c r="BP48" s="383"/>
      <c r="BQ48" s="383"/>
      <c r="BR48" s="383"/>
      <c r="BS48" s="383"/>
      <c r="BT48" s="383"/>
      <c r="BU48" s="383"/>
      <c r="BV48" s="383"/>
      <c r="BW48" s="383"/>
      <c r="BX48" s="383"/>
      <c r="BY48" s="383"/>
      <c r="BZ48" s="383"/>
      <c r="CA48" s="383"/>
      <c r="CB48" s="383"/>
      <c r="CC48" s="383"/>
      <c r="CD48" s="383"/>
      <c r="CE48" s="383"/>
      <c r="CF48" s="383"/>
      <c r="CG48" s="383"/>
      <c r="CH48" s="383"/>
      <c r="CI48" s="383"/>
      <c r="CJ48" s="383"/>
      <c r="CK48" s="383"/>
      <c r="CL48" s="383"/>
      <c r="CM48" s="383"/>
      <c r="CN48" s="383"/>
      <c r="CO48" s="383"/>
      <c r="CP48" s="383"/>
      <c r="CQ48" s="383"/>
      <c r="CR48" s="383"/>
      <c r="CS48" s="383"/>
      <c r="CT48" s="383"/>
      <c r="CU48" s="383"/>
      <c r="CV48" s="383"/>
      <c r="CW48" s="383"/>
      <c r="CX48" s="383"/>
      <c r="CY48" s="383"/>
      <c r="CZ48" s="383"/>
      <c r="DA48" s="383"/>
      <c r="DB48" s="383"/>
      <c r="DC48" s="383"/>
      <c r="DD48" s="383"/>
      <c r="DE48" s="383"/>
      <c r="DF48" s="383"/>
      <c r="DG48" s="383"/>
      <c r="DH48" s="383"/>
      <c r="DI48" s="383"/>
    </row>
    <row r="49" spans="5:113" x14ac:dyDescent="0.15">
      <c r="E49" s="385" t="s">
        <v>197</v>
      </c>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385"/>
      <c r="AI49" s="385"/>
      <c r="AJ49" s="385"/>
      <c r="AK49" s="385"/>
      <c r="AL49" s="385"/>
      <c r="AM49" s="385"/>
      <c r="AN49" s="385"/>
      <c r="AO49" s="385"/>
      <c r="AP49" s="385"/>
      <c r="AQ49" s="385"/>
      <c r="AR49" s="385"/>
      <c r="AS49" s="385"/>
      <c r="AT49" s="385"/>
      <c r="AU49" s="385"/>
      <c r="AV49" s="385"/>
      <c r="AW49" s="385"/>
      <c r="AX49" s="385"/>
      <c r="AY49" s="385"/>
      <c r="AZ49" s="385"/>
      <c r="BA49" s="385"/>
      <c r="BB49" s="385"/>
      <c r="BC49" s="385"/>
      <c r="BD49" s="385"/>
      <c r="BE49" s="385"/>
      <c r="BF49" s="385"/>
      <c r="BG49" s="385"/>
      <c r="BH49" s="385"/>
      <c r="BI49" s="385"/>
      <c r="BJ49" s="385"/>
      <c r="BK49" s="385"/>
      <c r="BL49" s="385"/>
      <c r="BM49" s="385"/>
      <c r="BN49" s="385"/>
      <c r="BO49" s="385"/>
      <c r="BP49" s="385"/>
      <c r="BQ49" s="385"/>
      <c r="BR49" s="385"/>
      <c r="BS49" s="385"/>
      <c r="BT49" s="385"/>
      <c r="BU49" s="385"/>
      <c r="BV49" s="385"/>
      <c r="BW49" s="385"/>
      <c r="BX49" s="385"/>
      <c r="BY49" s="385"/>
      <c r="BZ49" s="385"/>
      <c r="CA49" s="385"/>
      <c r="CB49" s="385"/>
      <c r="CC49" s="385"/>
      <c r="CD49" s="385"/>
      <c r="CE49" s="385"/>
      <c r="CF49" s="385"/>
      <c r="CG49" s="385"/>
      <c r="CH49" s="385"/>
      <c r="CI49" s="385"/>
      <c r="CJ49" s="385"/>
      <c r="CK49" s="385"/>
      <c r="CL49" s="385"/>
      <c r="CM49" s="385"/>
      <c r="CN49" s="385"/>
      <c r="CO49" s="385"/>
      <c r="CP49" s="385"/>
      <c r="CQ49" s="385"/>
      <c r="CR49" s="385"/>
      <c r="CS49" s="385"/>
      <c r="CT49" s="385"/>
      <c r="CU49" s="385"/>
      <c r="CV49" s="385"/>
      <c r="CW49" s="385"/>
      <c r="CX49" s="385"/>
      <c r="CY49" s="385"/>
      <c r="CZ49" s="385"/>
      <c r="DA49" s="385"/>
      <c r="DB49" s="385"/>
      <c r="DC49" s="385"/>
      <c r="DD49" s="385"/>
      <c r="DE49" s="385"/>
      <c r="DF49" s="385"/>
      <c r="DG49" s="385"/>
      <c r="DH49" s="385"/>
      <c r="DI49" s="385"/>
    </row>
    <row r="50" spans="5:113" x14ac:dyDescent="0.15">
      <c r="E50" s="383" t="s">
        <v>198</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383"/>
      <c r="AO50" s="383"/>
      <c r="AP50" s="383"/>
      <c r="AQ50" s="383"/>
      <c r="AR50" s="383"/>
      <c r="AS50" s="383"/>
      <c r="AT50" s="383"/>
      <c r="AU50" s="383"/>
      <c r="AV50" s="383"/>
      <c r="AW50" s="383"/>
      <c r="AX50" s="383"/>
      <c r="AY50" s="383"/>
      <c r="AZ50" s="383"/>
      <c r="BA50" s="383"/>
      <c r="BB50" s="383"/>
      <c r="BC50" s="383"/>
      <c r="BD50" s="383"/>
      <c r="BE50" s="383"/>
      <c r="BF50" s="383"/>
      <c r="BG50" s="383"/>
      <c r="BH50" s="383"/>
      <c r="BI50" s="383"/>
      <c r="BJ50" s="383"/>
      <c r="BK50" s="383"/>
      <c r="BL50" s="383"/>
      <c r="BM50" s="383"/>
      <c r="BN50" s="383"/>
      <c r="BO50" s="383"/>
      <c r="BP50" s="383"/>
      <c r="BQ50" s="383"/>
      <c r="BR50" s="383"/>
      <c r="BS50" s="383"/>
      <c r="BT50" s="383"/>
      <c r="BU50" s="383"/>
      <c r="BV50" s="383"/>
      <c r="BW50" s="383"/>
      <c r="BX50" s="383"/>
      <c r="BY50" s="383"/>
      <c r="BZ50" s="383"/>
      <c r="CA50" s="383"/>
      <c r="CB50" s="383"/>
      <c r="CC50" s="383"/>
      <c r="CD50" s="383"/>
      <c r="CE50" s="383"/>
      <c r="CF50" s="383"/>
      <c r="CG50" s="383"/>
      <c r="CH50" s="383"/>
      <c r="CI50" s="383"/>
      <c r="CJ50" s="383"/>
      <c r="CK50" s="383"/>
      <c r="CL50" s="383"/>
      <c r="CM50" s="383"/>
      <c r="CN50" s="383"/>
      <c r="CO50" s="383"/>
      <c r="CP50" s="383"/>
      <c r="CQ50" s="383"/>
      <c r="CR50" s="383"/>
      <c r="CS50" s="383"/>
      <c r="CT50" s="383"/>
      <c r="CU50" s="383"/>
      <c r="CV50" s="383"/>
      <c r="CW50" s="383"/>
      <c r="CX50" s="383"/>
      <c r="CY50" s="383"/>
      <c r="CZ50" s="383"/>
      <c r="DA50" s="383"/>
      <c r="DB50" s="383"/>
      <c r="DC50" s="383"/>
      <c r="DD50" s="383"/>
      <c r="DE50" s="383"/>
      <c r="DF50" s="383"/>
      <c r="DG50" s="383"/>
      <c r="DH50" s="383"/>
      <c r="DI50" s="383"/>
    </row>
    <row r="51" spans="5:113" x14ac:dyDescent="0.15">
      <c r="E51" s="383" t="s">
        <v>199</v>
      </c>
      <c r="F51" s="383"/>
      <c r="G51" s="383"/>
      <c r="H51" s="383"/>
      <c r="I51" s="383"/>
      <c r="J51" s="383"/>
      <c r="K51" s="383"/>
      <c r="L51" s="383"/>
      <c r="M51" s="383"/>
      <c r="N51" s="383"/>
      <c r="O51" s="383"/>
      <c r="P51" s="383"/>
      <c r="Q51" s="383"/>
      <c r="R51" s="383"/>
      <c r="S51" s="383"/>
      <c r="T51" s="383"/>
      <c r="U51" s="383"/>
      <c r="V51" s="383"/>
      <c r="W51" s="383"/>
      <c r="X51" s="383"/>
      <c r="Y51" s="383"/>
      <c r="Z51" s="383"/>
      <c r="AA51" s="383"/>
      <c r="AB51" s="383"/>
      <c r="AC51" s="383"/>
      <c r="AD51" s="383"/>
      <c r="AE51" s="383"/>
      <c r="AF51" s="383"/>
      <c r="AG51" s="383"/>
      <c r="AH51" s="383"/>
      <c r="AI51" s="383"/>
      <c r="AJ51" s="383"/>
      <c r="AK51" s="383"/>
      <c r="AL51" s="383"/>
      <c r="AM51" s="383"/>
      <c r="AN51" s="383"/>
      <c r="AO51" s="383"/>
      <c r="AP51" s="383"/>
      <c r="AQ51" s="383"/>
      <c r="AR51" s="383"/>
      <c r="AS51" s="383"/>
      <c r="AT51" s="383"/>
      <c r="AU51" s="383"/>
      <c r="AV51" s="383"/>
      <c r="AW51" s="383"/>
      <c r="AX51" s="383"/>
      <c r="AY51" s="383"/>
      <c r="AZ51" s="383"/>
      <c r="BA51" s="383"/>
      <c r="BB51" s="383"/>
      <c r="BC51" s="383"/>
      <c r="BD51" s="383"/>
      <c r="BE51" s="383"/>
      <c r="BF51" s="383"/>
      <c r="BG51" s="383"/>
      <c r="BH51" s="383"/>
      <c r="BI51" s="383"/>
      <c r="BJ51" s="383"/>
      <c r="BK51" s="383"/>
      <c r="BL51" s="383"/>
      <c r="BM51" s="383"/>
      <c r="BN51" s="383"/>
      <c r="BO51" s="383"/>
      <c r="BP51" s="383"/>
      <c r="BQ51" s="383"/>
      <c r="BR51" s="383"/>
      <c r="BS51" s="383"/>
      <c r="BT51" s="383"/>
      <c r="BU51" s="383"/>
      <c r="BV51" s="383"/>
      <c r="BW51" s="383"/>
      <c r="BX51" s="383"/>
      <c r="BY51" s="383"/>
      <c r="BZ51" s="383"/>
      <c r="CA51" s="383"/>
      <c r="CB51" s="383"/>
      <c r="CC51" s="383"/>
      <c r="CD51" s="383"/>
      <c r="CE51" s="383"/>
      <c r="CF51" s="383"/>
      <c r="CG51" s="383"/>
      <c r="CH51" s="383"/>
      <c r="CI51" s="383"/>
      <c r="CJ51" s="383"/>
      <c r="CK51" s="383"/>
      <c r="CL51" s="383"/>
      <c r="CM51" s="383"/>
      <c r="CN51" s="383"/>
      <c r="CO51" s="383"/>
      <c r="CP51" s="383"/>
      <c r="CQ51" s="383"/>
      <c r="CR51" s="383"/>
      <c r="CS51" s="383"/>
      <c r="CT51" s="383"/>
      <c r="CU51" s="383"/>
      <c r="CV51" s="383"/>
      <c r="CW51" s="383"/>
      <c r="CX51" s="383"/>
      <c r="CY51" s="383"/>
      <c r="CZ51" s="383"/>
      <c r="DA51" s="383"/>
      <c r="DB51" s="383"/>
      <c r="DC51" s="383"/>
      <c r="DD51" s="383"/>
      <c r="DE51" s="383"/>
      <c r="DF51" s="383"/>
      <c r="DG51" s="383"/>
      <c r="DH51" s="383"/>
      <c r="DI51" s="383"/>
    </row>
    <row r="52" spans="5:113" x14ac:dyDescent="0.15">
      <c r="E52" s="383" t="s">
        <v>200</v>
      </c>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383"/>
      <c r="AE52" s="383"/>
      <c r="AF52" s="383"/>
      <c r="AG52" s="383"/>
      <c r="AH52" s="383"/>
      <c r="AI52" s="383"/>
      <c r="AJ52" s="383"/>
      <c r="AK52" s="383"/>
      <c r="AL52" s="383"/>
      <c r="AM52" s="383"/>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3"/>
      <c r="BQ52" s="383"/>
      <c r="BR52" s="383"/>
      <c r="BS52" s="383"/>
      <c r="BT52" s="383"/>
      <c r="BU52" s="383"/>
      <c r="BV52" s="383"/>
      <c r="BW52" s="383"/>
      <c r="BX52" s="383"/>
      <c r="BY52" s="383"/>
      <c r="BZ52" s="383"/>
      <c r="CA52" s="383"/>
      <c r="CB52" s="383"/>
      <c r="CC52" s="383"/>
      <c r="CD52" s="383"/>
      <c r="CE52" s="383"/>
      <c r="CF52" s="383"/>
      <c r="CG52" s="383"/>
      <c r="CH52" s="383"/>
      <c r="CI52" s="383"/>
      <c r="CJ52" s="383"/>
      <c r="CK52" s="383"/>
      <c r="CL52" s="383"/>
      <c r="CM52" s="383"/>
      <c r="CN52" s="383"/>
      <c r="CO52" s="383"/>
      <c r="CP52" s="383"/>
      <c r="CQ52" s="383"/>
      <c r="CR52" s="383"/>
      <c r="CS52" s="383"/>
      <c r="CT52" s="383"/>
      <c r="CU52" s="383"/>
      <c r="CV52" s="383"/>
      <c r="CW52" s="383"/>
      <c r="CX52" s="383"/>
      <c r="CY52" s="383"/>
      <c r="CZ52" s="383"/>
      <c r="DA52" s="383"/>
      <c r="DB52" s="383"/>
      <c r="DC52" s="383"/>
      <c r="DD52" s="383"/>
      <c r="DE52" s="383"/>
      <c r="DF52" s="383"/>
      <c r="DG52" s="383"/>
      <c r="DH52" s="383"/>
      <c r="DI52" s="383"/>
    </row>
    <row r="53" spans="5:113" x14ac:dyDescent="0.15">
      <c r="E53" s="383" t="s">
        <v>201</v>
      </c>
      <c r="F53" s="383"/>
      <c r="G53" s="383"/>
      <c r="H53" s="383"/>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383"/>
      <c r="AL53" s="383"/>
      <c r="AM53" s="383"/>
      <c r="AN53" s="383"/>
      <c r="AO53" s="383"/>
      <c r="AP53" s="383"/>
      <c r="AQ53" s="383"/>
      <c r="AR53" s="383"/>
      <c r="AS53" s="383"/>
      <c r="AT53" s="383"/>
      <c r="AU53" s="383"/>
      <c r="AV53" s="383"/>
      <c r="AW53" s="383"/>
      <c r="AX53" s="383"/>
      <c r="AY53" s="383"/>
      <c r="AZ53" s="383"/>
      <c r="BA53" s="383"/>
      <c r="BB53" s="383"/>
      <c r="BC53" s="383"/>
      <c r="BD53" s="383"/>
      <c r="BE53" s="383"/>
      <c r="BF53" s="383"/>
      <c r="BG53" s="383"/>
      <c r="BH53" s="383"/>
      <c r="BI53" s="383"/>
      <c r="BJ53" s="383"/>
      <c r="BK53" s="383"/>
      <c r="BL53" s="383"/>
      <c r="BM53" s="383"/>
      <c r="BN53" s="383"/>
      <c r="BO53" s="383"/>
      <c r="BP53" s="383"/>
      <c r="BQ53" s="383"/>
      <c r="BR53" s="383"/>
      <c r="BS53" s="383"/>
      <c r="BT53" s="383"/>
      <c r="BU53" s="383"/>
      <c r="BV53" s="383"/>
      <c r="BW53" s="383"/>
      <c r="BX53" s="383"/>
      <c r="BY53" s="383"/>
      <c r="BZ53" s="383"/>
      <c r="CA53" s="383"/>
      <c r="CB53" s="383"/>
      <c r="CC53" s="383"/>
      <c r="CD53" s="383"/>
      <c r="CE53" s="383"/>
      <c r="CF53" s="383"/>
      <c r="CG53" s="383"/>
      <c r="CH53" s="383"/>
      <c r="CI53" s="383"/>
      <c r="CJ53" s="383"/>
      <c r="CK53" s="383"/>
      <c r="CL53" s="383"/>
      <c r="CM53" s="383"/>
      <c r="CN53" s="383"/>
      <c r="CO53" s="383"/>
      <c r="CP53" s="383"/>
      <c r="CQ53" s="383"/>
      <c r="CR53" s="383"/>
      <c r="CS53" s="383"/>
      <c r="CT53" s="383"/>
      <c r="CU53" s="383"/>
      <c r="CV53" s="383"/>
      <c r="CW53" s="383"/>
      <c r="CX53" s="383"/>
      <c r="CY53" s="383"/>
      <c r="CZ53" s="383"/>
      <c r="DA53" s="383"/>
      <c r="DB53" s="383"/>
      <c r="DC53" s="383"/>
      <c r="DD53" s="383"/>
      <c r="DE53" s="383"/>
      <c r="DF53" s="383"/>
      <c r="DG53" s="383"/>
      <c r="DH53" s="383"/>
      <c r="DI53" s="383"/>
    </row>
    <row r="54" spans="5:113" x14ac:dyDescent="0.15"/>
    <row r="55" spans="5:113" x14ac:dyDescent="0.15"/>
    <row r="56" spans="5:113" x14ac:dyDescent="0.15"/>
  </sheetData>
  <sheetProtection algorithmName="SHA-512" hashValue="BIGF4MLcTVsUzM7LNmdftvn1T189ESMd6Wn/MXXz9NsKDwJxy8/h3SRRNTjYkfYA1gUrwZlSXJlfPqpuNz2Zng==" saltValue="+YlHU124M04WYqqKGPTd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36" t="s">
        <v>202</v>
      </c>
      <c r="DI1" s="737"/>
      <c r="DJ1" s="737"/>
      <c r="DK1" s="737"/>
      <c r="DL1" s="737"/>
      <c r="DM1" s="737"/>
      <c r="DN1" s="738"/>
      <c r="DO1" s="202"/>
      <c r="DP1" s="736" t="s">
        <v>203</v>
      </c>
      <c r="DQ1" s="737"/>
      <c r="DR1" s="737"/>
      <c r="DS1" s="737"/>
      <c r="DT1" s="737"/>
      <c r="DU1" s="737"/>
      <c r="DV1" s="737"/>
      <c r="DW1" s="737"/>
      <c r="DX1" s="737"/>
      <c r="DY1" s="737"/>
      <c r="DZ1" s="737"/>
      <c r="EA1" s="737"/>
      <c r="EB1" s="737"/>
      <c r="EC1" s="738"/>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92" t="s">
        <v>205</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206</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207</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15">
      <c r="B4" s="692" t="s">
        <v>1</v>
      </c>
      <c r="C4" s="693"/>
      <c r="D4" s="693"/>
      <c r="E4" s="693"/>
      <c r="F4" s="693"/>
      <c r="G4" s="693"/>
      <c r="H4" s="693"/>
      <c r="I4" s="693"/>
      <c r="J4" s="693"/>
      <c r="K4" s="693"/>
      <c r="L4" s="693"/>
      <c r="M4" s="693"/>
      <c r="N4" s="693"/>
      <c r="O4" s="693"/>
      <c r="P4" s="693"/>
      <c r="Q4" s="694"/>
      <c r="R4" s="692" t="s">
        <v>208</v>
      </c>
      <c r="S4" s="693"/>
      <c r="T4" s="693"/>
      <c r="U4" s="693"/>
      <c r="V4" s="693"/>
      <c r="W4" s="693"/>
      <c r="X4" s="693"/>
      <c r="Y4" s="694"/>
      <c r="Z4" s="692" t="s">
        <v>209</v>
      </c>
      <c r="AA4" s="693"/>
      <c r="AB4" s="693"/>
      <c r="AC4" s="694"/>
      <c r="AD4" s="692" t="s">
        <v>210</v>
      </c>
      <c r="AE4" s="693"/>
      <c r="AF4" s="693"/>
      <c r="AG4" s="693"/>
      <c r="AH4" s="693"/>
      <c r="AI4" s="693"/>
      <c r="AJ4" s="693"/>
      <c r="AK4" s="694"/>
      <c r="AL4" s="692" t="s">
        <v>209</v>
      </c>
      <c r="AM4" s="693"/>
      <c r="AN4" s="693"/>
      <c r="AO4" s="694"/>
      <c r="AP4" s="739" t="s">
        <v>211</v>
      </c>
      <c r="AQ4" s="739"/>
      <c r="AR4" s="739"/>
      <c r="AS4" s="739"/>
      <c r="AT4" s="739"/>
      <c r="AU4" s="739"/>
      <c r="AV4" s="739"/>
      <c r="AW4" s="739"/>
      <c r="AX4" s="739"/>
      <c r="AY4" s="739"/>
      <c r="AZ4" s="739"/>
      <c r="BA4" s="739"/>
      <c r="BB4" s="739"/>
      <c r="BC4" s="739"/>
      <c r="BD4" s="739"/>
      <c r="BE4" s="739"/>
      <c r="BF4" s="739"/>
      <c r="BG4" s="739" t="s">
        <v>212</v>
      </c>
      <c r="BH4" s="739"/>
      <c r="BI4" s="739"/>
      <c r="BJ4" s="739"/>
      <c r="BK4" s="739"/>
      <c r="BL4" s="739"/>
      <c r="BM4" s="739"/>
      <c r="BN4" s="739"/>
      <c r="BO4" s="739" t="s">
        <v>209</v>
      </c>
      <c r="BP4" s="739"/>
      <c r="BQ4" s="739"/>
      <c r="BR4" s="739"/>
      <c r="BS4" s="739" t="s">
        <v>213</v>
      </c>
      <c r="BT4" s="739"/>
      <c r="BU4" s="739"/>
      <c r="BV4" s="739"/>
      <c r="BW4" s="739"/>
      <c r="BX4" s="739"/>
      <c r="BY4" s="739"/>
      <c r="BZ4" s="739"/>
      <c r="CA4" s="739"/>
      <c r="CB4" s="739"/>
      <c r="CD4" s="692" t="s">
        <v>214</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15">
      <c r="B5" s="698" t="s">
        <v>215</v>
      </c>
      <c r="C5" s="699"/>
      <c r="D5" s="699"/>
      <c r="E5" s="699"/>
      <c r="F5" s="699"/>
      <c r="G5" s="699"/>
      <c r="H5" s="699"/>
      <c r="I5" s="699"/>
      <c r="J5" s="699"/>
      <c r="K5" s="699"/>
      <c r="L5" s="699"/>
      <c r="M5" s="699"/>
      <c r="N5" s="699"/>
      <c r="O5" s="699"/>
      <c r="P5" s="699"/>
      <c r="Q5" s="700"/>
      <c r="R5" s="695">
        <v>2105852</v>
      </c>
      <c r="S5" s="696"/>
      <c r="T5" s="696"/>
      <c r="U5" s="696"/>
      <c r="V5" s="696"/>
      <c r="W5" s="696"/>
      <c r="X5" s="696"/>
      <c r="Y5" s="721"/>
      <c r="Z5" s="734">
        <v>20.8</v>
      </c>
      <c r="AA5" s="734"/>
      <c r="AB5" s="734"/>
      <c r="AC5" s="734"/>
      <c r="AD5" s="735">
        <v>2105852</v>
      </c>
      <c r="AE5" s="735"/>
      <c r="AF5" s="735"/>
      <c r="AG5" s="735"/>
      <c r="AH5" s="735"/>
      <c r="AI5" s="735"/>
      <c r="AJ5" s="735"/>
      <c r="AK5" s="735"/>
      <c r="AL5" s="722">
        <v>43.1</v>
      </c>
      <c r="AM5" s="704"/>
      <c r="AN5" s="704"/>
      <c r="AO5" s="723"/>
      <c r="AP5" s="698" t="s">
        <v>216</v>
      </c>
      <c r="AQ5" s="699"/>
      <c r="AR5" s="699"/>
      <c r="AS5" s="699"/>
      <c r="AT5" s="699"/>
      <c r="AU5" s="699"/>
      <c r="AV5" s="699"/>
      <c r="AW5" s="699"/>
      <c r="AX5" s="699"/>
      <c r="AY5" s="699"/>
      <c r="AZ5" s="699"/>
      <c r="BA5" s="699"/>
      <c r="BB5" s="699"/>
      <c r="BC5" s="699"/>
      <c r="BD5" s="699"/>
      <c r="BE5" s="699"/>
      <c r="BF5" s="700"/>
      <c r="BG5" s="640">
        <v>2105852</v>
      </c>
      <c r="BH5" s="641"/>
      <c r="BI5" s="641"/>
      <c r="BJ5" s="641"/>
      <c r="BK5" s="641"/>
      <c r="BL5" s="641"/>
      <c r="BM5" s="641"/>
      <c r="BN5" s="642"/>
      <c r="BO5" s="678">
        <v>100</v>
      </c>
      <c r="BP5" s="678"/>
      <c r="BQ5" s="678"/>
      <c r="BR5" s="678"/>
      <c r="BS5" s="679" t="s">
        <v>121</v>
      </c>
      <c r="BT5" s="679"/>
      <c r="BU5" s="679"/>
      <c r="BV5" s="679"/>
      <c r="BW5" s="679"/>
      <c r="BX5" s="679"/>
      <c r="BY5" s="679"/>
      <c r="BZ5" s="679"/>
      <c r="CA5" s="679"/>
      <c r="CB5" s="719"/>
      <c r="CD5" s="692" t="s">
        <v>211</v>
      </c>
      <c r="CE5" s="693"/>
      <c r="CF5" s="693"/>
      <c r="CG5" s="693"/>
      <c r="CH5" s="693"/>
      <c r="CI5" s="693"/>
      <c r="CJ5" s="693"/>
      <c r="CK5" s="693"/>
      <c r="CL5" s="693"/>
      <c r="CM5" s="693"/>
      <c r="CN5" s="693"/>
      <c r="CO5" s="693"/>
      <c r="CP5" s="693"/>
      <c r="CQ5" s="694"/>
      <c r="CR5" s="692" t="s">
        <v>217</v>
      </c>
      <c r="CS5" s="693"/>
      <c r="CT5" s="693"/>
      <c r="CU5" s="693"/>
      <c r="CV5" s="693"/>
      <c r="CW5" s="693"/>
      <c r="CX5" s="693"/>
      <c r="CY5" s="694"/>
      <c r="CZ5" s="692" t="s">
        <v>209</v>
      </c>
      <c r="DA5" s="693"/>
      <c r="DB5" s="693"/>
      <c r="DC5" s="694"/>
      <c r="DD5" s="692" t="s">
        <v>218</v>
      </c>
      <c r="DE5" s="693"/>
      <c r="DF5" s="693"/>
      <c r="DG5" s="693"/>
      <c r="DH5" s="693"/>
      <c r="DI5" s="693"/>
      <c r="DJ5" s="693"/>
      <c r="DK5" s="693"/>
      <c r="DL5" s="693"/>
      <c r="DM5" s="693"/>
      <c r="DN5" s="693"/>
      <c r="DO5" s="693"/>
      <c r="DP5" s="694"/>
      <c r="DQ5" s="692" t="s">
        <v>219</v>
      </c>
      <c r="DR5" s="693"/>
      <c r="DS5" s="693"/>
      <c r="DT5" s="693"/>
      <c r="DU5" s="693"/>
      <c r="DV5" s="693"/>
      <c r="DW5" s="693"/>
      <c r="DX5" s="693"/>
      <c r="DY5" s="693"/>
      <c r="DZ5" s="693"/>
      <c r="EA5" s="693"/>
      <c r="EB5" s="693"/>
      <c r="EC5" s="694"/>
    </row>
    <row r="6" spans="2:143" ht="11.25" customHeight="1" x14ac:dyDescent="0.15">
      <c r="B6" s="637" t="s">
        <v>220</v>
      </c>
      <c r="C6" s="638"/>
      <c r="D6" s="638"/>
      <c r="E6" s="638"/>
      <c r="F6" s="638"/>
      <c r="G6" s="638"/>
      <c r="H6" s="638"/>
      <c r="I6" s="638"/>
      <c r="J6" s="638"/>
      <c r="K6" s="638"/>
      <c r="L6" s="638"/>
      <c r="M6" s="638"/>
      <c r="N6" s="638"/>
      <c r="O6" s="638"/>
      <c r="P6" s="638"/>
      <c r="Q6" s="639"/>
      <c r="R6" s="640">
        <v>69832</v>
      </c>
      <c r="S6" s="641"/>
      <c r="T6" s="641"/>
      <c r="U6" s="641"/>
      <c r="V6" s="641"/>
      <c r="W6" s="641"/>
      <c r="X6" s="641"/>
      <c r="Y6" s="642"/>
      <c r="Z6" s="678">
        <v>0.7</v>
      </c>
      <c r="AA6" s="678"/>
      <c r="AB6" s="678"/>
      <c r="AC6" s="678"/>
      <c r="AD6" s="679">
        <v>69832</v>
      </c>
      <c r="AE6" s="679"/>
      <c r="AF6" s="679"/>
      <c r="AG6" s="679"/>
      <c r="AH6" s="679"/>
      <c r="AI6" s="679"/>
      <c r="AJ6" s="679"/>
      <c r="AK6" s="679"/>
      <c r="AL6" s="643">
        <v>1.4</v>
      </c>
      <c r="AM6" s="644"/>
      <c r="AN6" s="644"/>
      <c r="AO6" s="680"/>
      <c r="AP6" s="637" t="s">
        <v>221</v>
      </c>
      <c r="AQ6" s="638"/>
      <c r="AR6" s="638"/>
      <c r="AS6" s="638"/>
      <c r="AT6" s="638"/>
      <c r="AU6" s="638"/>
      <c r="AV6" s="638"/>
      <c r="AW6" s="638"/>
      <c r="AX6" s="638"/>
      <c r="AY6" s="638"/>
      <c r="AZ6" s="638"/>
      <c r="BA6" s="638"/>
      <c r="BB6" s="638"/>
      <c r="BC6" s="638"/>
      <c r="BD6" s="638"/>
      <c r="BE6" s="638"/>
      <c r="BF6" s="639"/>
      <c r="BG6" s="640">
        <v>2105852</v>
      </c>
      <c r="BH6" s="641"/>
      <c r="BI6" s="641"/>
      <c r="BJ6" s="641"/>
      <c r="BK6" s="641"/>
      <c r="BL6" s="641"/>
      <c r="BM6" s="641"/>
      <c r="BN6" s="642"/>
      <c r="BO6" s="678">
        <v>100</v>
      </c>
      <c r="BP6" s="678"/>
      <c r="BQ6" s="678"/>
      <c r="BR6" s="678"/>
      <c r="BS6" s="679" t="s">
        <v>121</v>
      </c>
      <c r="BT6" s="679"/>
      <c r="BU6" s="679"/>
      <c r="BV6" s="679"/>
      <c r="BW6" s="679"/>
      <c r="BX6" s="679"/>
      <c r="BY6" s="679"/>
      <c r="BZ6" s="679"/>
      <c r="CA6" s="679"/>
      <c r="CB6" s="719"/>
      <c r="CD6" s="698" t="s">
        <v>222</v>
      </c>
      <c r="CE6" s="699"/>
      <c r="CF6" s="699"/>
      <c r="CG6" s="699"/>
      <c r="CH6" s="699"/>
      <c r="CI6" s="699"/>
      <c r="CJ6" s="699"/>
      <c r="CK6" s="699"/>
      <c r="CL6" s="699"/>
      <c r="CM6" s="699"/>
      <c r="CN6" s="699"/>
      <c r="CO6" s="699"/>
      <c r="CP6" s="699"/>
      <c r="CQ6" s="700"/>
      <c r="CR6" s="640">
        <v>100817</v>
      </c>
      <c r="CS6" s="641"/>
      <c r="CT6" s="641"/>
      <c r="CU6" s="641"/>
      <c r="CV6" s="641"/>
      <c r="CW6" s="641"/>
      <c r="CX6" s="641"/>
      <c r="CY6" s="642"/>
      <c r="CZ6" s="722">
        <v>1</v>
      </c>
      <c r="DA6" s="704"/>
      <c r="DB6" s="704"/>
      <c r="DC6" s="724"/>
      <c r="DD6" s="646" t="s">
        <v>121</v>
      </c>
      <c r="DE6" s="641"/>
      <c r="DF6" s="641"/>
      <c r="DG6" s="641"/>
      <c r="DH6" s="641"/>
      <c r="DI6" s="641"/>
      <c r="DJ6" s="641"/>
      <c r="DK6" s="641"/>
      <c r="DL6" s="641"/>
      <c r="DM6" s="641"/>
      <c r="DN6" s="641"/>
      <c r="DO6" s="641"/>
      <c r="DP6" s="642"/>
      <c r="DQ6" s="646">
        <v>100695</v>
      </c>
      <c r="DR6" s="641"/>
      <c r="DS6" s="641"/>
      <c r="DT6" s="641"/>
      <c r="DU6" s="641"/>
      <c r="DV6" s="641"/>
      <c r="DW6" s="641"/>
      <c r="DX6" s="641"/>
      <c r="DY6" s="641"/>
      <c r="DZ6" s="641"/>
      <c r="EA6" s="641"/>
      <c r="EB6" s="641"/>
      <c r="EC6" s="677"/>
    </row>
    <row r="7" spans="2:143" ht="11.25" customHeight="1" x14ac:dyDescent="0.15">
      <c r="B7" s="637" t="s">
        <v>223</v>
      </c>
      <c r="C7" s="638"/>
      <c r="D7" s="638"/>
      <c r="E7" s="638"/>
      <c r="F7" s="638"/>
      <c r="G7" s="638"/>
      <c r="H7" s="638"/>
      <c r="I7" s="638"/>
      <c r="J7" s="638"/>
      <c r="K7" s="638"/>
      <c r="L7" s="638"/>
      <c r="M7" s="638"/>
      <c r="N7" s="638"/>
      <c r="O7" s="638"/>
      <c r="P7" s="638"/>
      <c r="Q7" s="639"/>
      <c r="R7" s="640">
        <v>781</v>
      </c>
      <c r="S7" s="641"/>
      <c r="T7" s="641"/>
      <c r="U7" s="641"/>
      <c r="V7" s="641"/>
      <c r="W7" s="641"/>
      <c r="X7" s="641"/>
      <c r="Y7" s="642"/>
      <c r="Z7" s="678">
        <v>0</v>
      </c>
      <c r="AA7" s="678"/>
      <c r="AB7" s="678"/>
      <c r="AC7" s="678"/>
      <c r="AD7" s="679">
        <v>781</v>
      </c>
      <c r="AE7" s="679"/>
      <c r="AF7" s="679"/>
      <c r="AG7" s="679"/>
      <c r="AH7" s="679"/>
      <c r="AI7" s="679"/>
      <c r="AJ7" s="679"/>
      <c r="AK7" s="679"/>
      <c r="AL7" s="643">
        <v>0</v>
      </c>
      <c r="AM7" s="644"/>
      <c r="AN7" s="644"/>
      <c r="AO7" s="680"/>
      <c r="AP7" s="637" t="s">
        <v>224</v>
      </c>
      <c r="AQ7" s="638"/>
      <c r="AR7" s="638"/>
      <c r="AS7" s="638"/>
      <c r="AT7" s="638"/>
      <c r="AU7" s="638"/>
      <c r="AV7" s="638"/>
      <c r="AW7" s="638"/>
      <c r="AX7" s="638"/>
      <c r="AY7" s="638"/>
      <c r="AZ7" s="638"/>
      <c r="BA7" s="638"/>
      <c r="BB7" s="638"/>
      <c r="BC7" s="638"/>
      <c r="BD7" s="638"/>
      <c r="BE7" s="638"/>
      <c r="BF7" s="639"/>
      <c r="BG7" s="640">
        <v>879522</v>
      </c>
      <c r="BH7" s="641"/>
      <c r="BI7" s="641"/>
      <c r="BJ7" s="641"/>
      <c r="BK7" s="641"/>
      <c r="BL7" s="641"/>
      <c r="BM7" s="641"/>
      <c r="BN7" s="642"/>
      <c r="BO7" s="678">
        <v>41.8</v>
      </c>
      <c r="BP7" s="678"/>
      <c r="BQ7" s="678"/>
      <c r="BR7" s="678"/>
      <c r="BS7" s="679" t="s">
        <v>121</v>
      </c>
      <c r="BT7" s="679"/>
      <c r="BU7" s="679"/>
      <c r="BV7" s="679"/>
      <c r="BW7" s="679"/>
      <c r="BX7" s="679"/>
      <c r="BY7" s="679"/>
      <c r="BZ7" s="679"/>
      <c r="CA7" s="679"/>
      <c r="CB7" s="719"/>
      <c r="CD7" s="637" t="s">
        <v>225</v>
      </c>
      <c r="CE7" s="638"/>
      <c r="CF7" s="638"/>
      <c r="CG7" s="638"/>
      <c r="CH7" s="638"/>
      <c r="CI7" s="638"/>
      <c r="CJ7" s="638"/>
      <c r="CK7" s="638"/>
      <c r="CL7" s="638"/>
      <c r="CM7" s="638"/>
      <c r="CN7" s="638"/>
      <c r="CO7" s="638"/>
      <c r="CP7" s="638"/>
      <c r="CQ7" s="639"/>
      <c r="CR7" s="640">
        <v>2273998</v>
      </c>
      <c r="CS7" s="641"/>
      <c r="CT7" s="641"/>
      <c r="CU7" s="641"/>
      <c r="CV7" s="641"/>
      <c r="CW7" s="641"/>
      <c r="CX7" s="641"/>
      <c r="CY7" s="642"/>
      <c r="CZ7" s="678">
        <v>23.2</v>
      </c>
      <c r="DA7" s="678"/>
      <c r="DB7" s="678"/>
      <c r="DC7" s="678"/>
      <c r="DD7" s="646">
        <v>33499</v>
      </c>
      <c r="DE7" s="641"/>
      <c r="DF7" s="641"/>
      <c r="DG7" s="641"/>
      <c r="DH7" s="641"/>
      <c r="DI7" s="641"/>
      <c r="DJ7" s="641"/>
      <c r="DK7" s="641"/>
      <c r="DL7" s="641"/>
      <c r="DM7" s="641"/>
      <c r="DN7" s="641"/>
      <c r="DO7" s="641"/>
      <c r="DP7" s="642"/>
      <c r="DQ7" s="646">
        <v>1117387</v>
      </c>
      <c r="DR7" s="641"/>
      <c r="DS7" s="641"/>
      <c r="DT7" s="641"/>
      <c r="DU7" s="641"/>
      <c r="DV7" s="641"/>
      <c r="DW7" s="641"/>
      <c r="DX7" s="641"/>
      <c r="DY7" s="641"/>
      <c r="DZ7" s="641"/>
      <c r="EA7" s="641"/>
      <c r="EB7" s="641"/>
      <c r="EC7" s="677"/>
    </row>
    <row r="8" spans="2:143" ht="11.25" customHeight="1" x14ac:dyDescent="0.15">
      <c r="B8" s="637" t="s">
        <v>226</v>
      </c>
      <c r="C8" s="638"/>
      <c r="D8" s="638"/>
      <c r="E8" s="638"/>
      <c r="F8" s="638"/>
      <c r="G8" s="638"/>
      <c r="H8" s="638"/>
      <c r="I8" s="638"/>
      <c r="J8" s="638"/>
      <c r="K8" s="638"/>
      <c r="L8" s="638"/>
      <c r="M8" s="638"/>
      <c r="N8" s="638"/>
      <c r="O8" s="638"/>
      <c r="P8" s="638"/>
      <c r="Q8" s="639"/>
      <c r="R8" s="640">
        <v>16117</v>
      </c>
      <c r="S8" s="641"/>
      <c r="T8" s="641"/>
      <c r="U8" s="641"/>
      <c r="V8" s="641"/>
      <c r="W8" s="641"/>
      <c r="X8" s="641"/>
      <c r="Y8" s="642"/>
      <c r="Z8" s="678">
        <v>0.2</v>
      </c>
      <c r="AA8" s="678"/>
      <c r="AB8" s="678"/>
      <c r="AC8" s="678"/>
      <c r="AD8" s="679">
        <v>16117</v>
      </c>
      <c r="AE8" s="679"/>
      <c r="AF8" s="679"/>
      <c r="AG8" s="679"/>
      <c r="AH8" s="679"/>
      <c r="AI8" s="679"/>
      <c r="AJ8" s="679"/>
      <c r="AK8" s="679"/>
      <c r="AL8" s="643">
        <v>0.3</v>
      </c>
      <c r="AM8" s="644"/>
      <c r="AN8" s="644"/>
      <c r="AO8" s="680"/>
      <c r="AP8" s="637" t="s">
        <v>227</v>
      </c>
      <c r="AQ8" s="638"/>
      <c r="AR8" s="638"/>
      <c r="AS8" s="638"/>
      <c r="AT8" s="638"/>
      <c r="AU8" s="638"/>
      <c r="AV8" s="638"/>
      <c r="AW8" s="638"/>
      <c r="AX8" s="638"/>
      <c r="AY8" s="638"/>
      <c r="AZ8" s="638"/>
      <c r="BA8" s="638"/>
      <c r="BB8" s="638"/>
      <c r="BC8" s="638"/>
      <c r="BD8" s="638"/>
      <c r="BE8" s="638"/>
      <c r="BF8" s="639"/>
      <c r="BG8" s="640">
        <v>28252</v>
      </c>
      <c r="BH8" s="641"/>
      <c r="BI8" s="641"/>
      <c r="BJ8" s="641"/>
      <c r="BK8" s="641"/>
      <c r="BL8" s="641"/>
      <c r="BM8" s="641"/>
      <c r="BN8" s="642"/>
      <c r="BO8" s="678">
        <v>1.3</v>
      </c>
      <c r="BP8" s="678"/>
      <c r="BQ8" s="678"/>
      <c r="BR8" s="678"/>
      <c r="BS8" s="679" t="s">
        <v>121</v>
      </c>
      <c r="BT8" s="679"/>
      <c r="BU8" s="679"/>
      <c r="BV8" s="679"/>
      <c r="BW8" s="679"/>
      <c r="BX8" s="679"/>
      <c r="BY8" s="679"/>
      <c r="BZ8" s="679"/>
      <c r="CA8" s="679"/>
      <c r="CB8" s="719"/>
      <c r="CD8" s="637" t="s">
        <v>228</v>
      </c>
      <c r="CE8" s="638"/>
      <c r="CF8" s="638"/>
      <c r="CG8" s="638"/>
      <c r="CH8" s="638"/>
      <c r="CI8" s="638"/>
      <c r="CJ8" s="638"/>
      <c r="CK8" s="638"/>
      <c r="CL8" s="638"/>
      <c r="CM8" s="638"/>
      <c r="CN8" s="638"/>
      <c r="CO8" s="638"/>
      <c r="CP8" s="638"/>
      <c r="CQ8" s="639"/>
      <c r="CR8" s="640">
        <v>3715031</v>
      </c>
      <c r="CS8" s="641"/>
      <c r="CT8" s="641"/>
      <c r="CU8" s="641"/>
      <c r="CV8" s="641"/>
      <c r="CW8" s="641"/>
      <c r="CX8" s="641"/>
      <c r="CY8" s="642"/>
      <c r="CZ8" s="678">
        <v>37.799999999999997</v>
      </c>
      <c r="DA8" s="678"/>
      <c r="DB8" s="678"/>
      <c r="DC8" s="678"/>
      <c r="DD8" s="646">
        <v>3897</v>
      </c>
      <c r="DE8" s="641"/>
      <c r="DF8" s="641"/>
      <c r="DG8" s="641"/>
      <c r="DH8" s="641"/>
      <c r="DI8" s="641"/>
      <c r="DJ8" s="641"/>
      <c r="DK8" s="641"/>
      <c r="DL8" s="641"/>
      <c r="DM8" s="641"/>
      <c r="DN8" s="641"/>
      <c r="DO8" s="641"/>
      <c r="DP8" s="642"/>
      <c r="DQ8" s="646">
        <v>1818128</v>
      </c>
      <c r="DR8" s="641"/>
      <c r="DS8" s="641"/>
      <c r="DT8" s="641"/>
      <c r="DU8" s="641"/>
      <c r="DV8" s="641"/>
      <c r="DW8" s="641"/>
      <c r="DX8" s="641"/>
      <c r="DY8" s="641"/>
      <c r="DZ8" s="641"/>
      <c r="EA8" s="641"/>
      <c r="EB8" s="641"/>
      <c r="EC8" s="677"/>
    </row>
    <row r="9" spans="2:143" ht="11.25" customHeight="1" x14ac:dyDescent="0.15">
      <c r="B9" s="637" t="s">
        <v>229</v>
      </c>
      <c r="C9" s="638"/>
      <c r="D9" s="638"/>
      <c r="E9" s="638"/>
      <c r="F9" s="638"/>
      <c r="G9" s="638"/>
      <c r="H9" s="638"/>
      <c r="I9" s="638"/>
      <c r="J9" s="638"/>
      <c r="K9" s="638"/>
      <c r="L9" s="638"/>
      <c r="M9" s="638"/>
      <c r="N9" s="638"/>
      <c r="O9" s="638"/>
      <c r="P9" s="638"/>
      <c r="Q9" s="639"/>
      <c r="R9" s="640">
        <v>22623</v>
      </c>
      <c r="S9" s="641"/>
      <c r="T9" s="641"/>
      <c r="U9" s="641"/>
      <c r="V9" s="641"/>
      <c r="W9" s="641"/>
      <c r="X9" s="641"/>
      <c r="Y9" s="642"/>
      <c r="Z9" s="678">
        <v>0.2</v>
      </c>
      <c r="AA9" s="678"/>
      <c r="AB9" s="678"/>
      <c r="AC9" s="678"/>
      <c r="AD9" s="679">
        <v>22623</v>
      </c>
      <c r="AE9" s="679"/>
      <c r="AF9" s="679"/>
      <c r="AG9" s="679"/>
      <c r="AH9" s="679"/>
      <c r="AI9" s="679"/>
      <c r="AJ9" s="679"/>
      <c r="AK9" s="679"/>
      <c r="AL9" s="643">
        <v>0.5</v>
      </c>
      <c r="AM9" s="644"/>
      <c r="AN9" s="644"/>
      <c r="AO9" s="680"/>
      <c r="AP9" s="637" t="s">
        <v>230</v>
      </c>
      <c r="AQ9" s="638"/>
      <c r="AR9" s="638"/>
      <c r="AS9" s="638"/>
      <c r="AT9" s="638"/>
      <c r="AU9" s="638"/>
      <c r="AV9" s="638"/>
      <c r="AW9" s="638"/>
      <c r="AX9" s="638"/>
      <c r="AY9" s="638"/>
      <c r="AZ9" s="638"/>
      <c r="BA9" s="638"/>
      <c r="BB9" s="638"/>
      <c r="BC9" s="638"/>
      <c r="BD9" s="638"/>
      <c r="BE9" s="638"/>
      <c r="BF9" s="639"/>
      <c r="BG9" s="640">
        <v>746839</v>
      </c>
      <c r="BH9" s="641"/>
      <c r="BI9" s="641"/>
      <c r="BJ9" s="641"/>
      <c r="BK9" s="641"/>
      <c r="BL9" s="641"/>
      <c r="BM9" s="641"/>
      <c r="BN9" s="642"/>
      <c r="BO9" s="678">
        <v>35.5</v>
      </c>
      <c r="BP9" s="678"/>
      <c r="BQ9" s="678"/>
      <c r="BR9" s="678"/>
      <c r="BS9" s="679" t="s">
        <v>121</v>
      </c>
      <c r="BT9" s="679"/>
      <c r="BU9" s="679"/>
      <c r="BV9" s="679"/>
      <c r="BW9" s="679"/>
      <c r="BX9" s="679"/>
      <c r="BY9" s="679"/>
      <c r="BZ9" s="679"/>
      <c r="CA9" s="679"/>
      <c r="CB9" s="719"/>
      <c r="CD9" s="637" t="s">
        <v>231</v>
      </c>
      <c r="CE9" s="638"/>
      <c r="CF9" s="638"/>
      <c r="CG9" s="638"/>
      <c r="CH9" s="638"/>
      <c r="CI9" s="638"/>
      <c r="CJ9" s="638"/>
      <c r="CK9" s="638"/>
      <c r="CL9" s="638"/>
      <c r="CM9" s="638"/>
      <c r="CN9" s="638"/>
      <c r="CO9" s="638"/>
      <c r="CP9" s="638"/>
      <c r="CQ9" s="639"/>
      <c r="CR9" s="640">
        <v>636875</v>
      </c>
      <c r="CS9" s="641"/>
      <c r="CT9" s="641"/>
      <c r="CU9" s="641"/>
      <c r="CV9" s="641"/>
      <c r="CW9" s="641"/>
      <c r="CX9" s="641"/>
      <c r="CY9" s="642"/>
      <c r="CZ9" s="678">
        <v>6.5</v>
      </c>
      <c r="DA9" s="678"/>
      <c r="DB9" s="678"/>
      <c r="DC9" s="678"/>
      <c r="DD9" s="646">
        <v>19734</v>
      </c>
      <c r="DE9" s="641"/>
      <c r="DF9" s="641"/>
      <c r="DG9" s="641"/>
      <c r="DH9" s="641"/>
      <c r="DI9" s="641"/>
      <c r="DJ9" s="641"/>
      <c r="DK9" s="641"/>
      <c r="DL9" s="641"/>
      <c r="DM9" s="641"/>
      <c r="DN9" s="641"/>
      <c r="DO9" s="641"/>
      <c r="DP9" s="642"/>
      <c r="DQ9" s="646">
        <v>419245</v>
      </c>
      <c r="DR9" s="641"/>
      <c r="DS9" s="641"/>
      <c r="DT9" s="641"/>
      <c r="DU9" s="641"/>
      <c r="DV9" s="641"/>
      <c r="DW9" s="641"/>
      <c r="DX9" s="641"/>
      <c r="DY9" s="641"/>
      <c r="DZ9" s="641"/>
      <c r="EA9" s="641"/>
      <c r="EB9" s="641"/>
      <c r="EC9" s="677"/>
    </row>
    <row r="10" spans="2:143" ht="11.25" customHeight="1" x14ac:dyDescent="0.15">
      <c r="B10" s="637" t="s">
        <v>232</v>
      </c>
      <c r="C10" s="638"/>
      <c r="D10" s="638"/>
      <c r="E10" s="638"/>
      <c r="F10" s="638"/>
      <c r="G10" s="638"/>
      <c r="H10" s="638"/>
      <c r="I10" s="638"/>
      <c r="J10" s="638"/>
      <c r="K10" s="638"/>
      <c r="L10" s="638"/>
      <c r="M10" s="638"/>
      <c r="N10" s="638"/>
      <c r="O10" s="638"/>
      <c r="P10" s="638"/>
      <c r="Q10" s="639"/>
      <c r="R10" s="640" t="s">
        <v>121</v>
      </c>
      <c r="S10" s="641"/>
      <c r="T10" s="641"/>
      <c r="U10" s="641"/>
      <c r="V10" s="641"/>
      <c r="W10" s="641"/>
      <c r="X10" s="641"/>
      <c r="Y10" s="642"/>
      <c r="Z10" s="678" t="s">
        <v>121</v>
      </c>
      <c r="AA10" s="678"/>
      <c r="AB10" s="678"/>
      <c r="AC10" s="678"/>
      <c r="AD10" s="679" t="s">
        <v>121</v>
      </c>
      <c r="AE10" s="679"/>
      <c r="AF10" s="679"/>
      <c r="AG10" s="679"/>
      <c r="AH10" s="679"/>
      <c r="AI10" s="679"/>
      <c r="AJ10" s="679"/>
      <c r="AK10" s="679"/>
      <c r="AL10" s="643" t="s">
        <v>121</v>
      </c>
      <c r="AM10" s="644"/>
      <c r="AN10" s="644"/>
      <c r="AO10" s="680"/>
      <c r="AP10" s="637" t="s">
        <v>233</v>
      </c>
      <c r="AQ10" s="638"/>
      <c r="AR10" s="638"/>
      <c r="AS10" s="638"/>
      <c r="AT10" s="638"/>
      <c r="AU10" s="638"/>
      <c r="AV10" s="638"/>
      <c r="AW10" s="638"/>
      <c r="AX10" s="638"/>
      <c r="AY10" s="638"/>
      <c r="AZ10" s="638"/>
      <c r="BA10" s="638"/>
      <c r="BB10" s="638"/>
      <c r="BC10" s="638"/>
      <c r="BD10" s="638"/>
      <c r="BE10" s="638"/>
      <c r="BF10" s="639"/>
      <c r="BG10" s="640">
        <v>48360</v>
      </c>
      <c r="BH10" s="641"/>
      <c r="BI10" s="641"/>
      <c r="BJ10" s="641"/>
      <c r="BK10" s="641"/>
      <c r="BL10" s="641"/>
      <c r="BM10" s="641"/>
      <c r="BN10" s="642"/>
      <c r="BO10" s="678">
        <v>2.2999999999999998</v>
      </c>
      <c r="BP10" s="678"/>
      <c r="BQ10" s="678"/>
      <c r="BR10" s="678"/>
      <c r="BS10" s="679" t="s">
        <v>121</v>
      </c>
      <c r="BT10" s="679"/>
      <c r="BU10" s="679"/>
      <c r="BV10" s="679"/>
      <c r="BW10" s="679"/>
      <c r="BX10" s="679"/>
      <c r="BY10" s="679"/>
      <c r="BZ10" s="679"/>
      <c r="CA10" s="679"/>
      <c r="CB10" s="719"/>
      <c r="CD10" s="637" t="s">
        <v>234</v>
      </c>
      <c r="CE10" s="638"/>
      <c r="CF10" s="638"/>
      <c r="CG10" s="638"/>
      <c r="CH10" s="638"/>
      <c r="CI10" s="638"/>
      <c r="CJ10" s="638"/>
      <c r="CK10" s="638"/>
      <c r="CL10" s="638"/>
      <c r="CM10" s="638"/>
      <c r="CN10" s="638"/>
      <c r="CO10" s="638"/>
      <c r="CP10" s="638"/>
      <c r="CQ10" s="639"/>
      <c r="CR10" s="640" t="s">
        <v>121</v>
      </c>
      <c r="CS10" s="641"/>
      <c r="CT10" s="641"/>
      <c r="CU10" s="641"/>
      <c r="CV10" s="641"/>
      <c r="CW10" s="641"/>
      <c r="CX10" s="641"/>
      <c r="CY10" s="642"/>
      <c r="CZ10" s="678" t="s">
        <v>121</v>
      </c>
      <c r="DA10" s="678"/>
      <c r="DB10" s="678"/>
      <c r="DC10" s="678"/>
      <c r="DD10" s="646" t="s">
        <v>121</v>
      </c>
      <c r="DE10" s="641"/>
      <c r="DF10" s="641"/>
      <c r="DG10" s="641"/>
      <c r="DH10" s="641"/>
      <c r="DI10" s="641"/>
      <c r="DJ10" s="641"/>
      <c r="DK10" s="641"/>
      <c r="DL10" s="641"/>
      <c r="DM10" s="641"/>
      <c r="DN10" s="641"/>
      <c r="DO10" s="641"/>
      <c r="DP10" s="642"/>
      <c r="DQ10" s="646" t="s">
        <v>121</v>
      </c>
      <c r="DR10" s="641"/>
      <c r="DS10" s="641"/>
      <c r="DT10" s="641"/>
      <c r="DU10" s="641"/>
      <c r="DV10" s="641"/>
      <c r="DW10" s="641"/>
      <c r="DX10" s="641"/>
      <c r="DY10" s="641"/>
      <c r="DZ10" s="641"/>
      <c r="EA10" s="641"/>
      <c r="EB10" s="641"/>
      <c r="EC10" s="677"/>
    </row>
    <row r="11" spans="2:143" ht="11.25" customHeight="1" x14ac:dyDescent="0.15">
      <c r="B11" s="637" t="s">
        <v>235</v>
      </c>
      <c r="C11" s="638"/>
      <c r="D11" s="638"/>
      <c r="E11" s="638"/>
      <c r="F11" s="638"/>
      <c r="G11" s="638"/>
      <c r="H11" s="638"/>
      <c r="I11" s="638"/>
      <c r="J11" s="638"/>
      <c r="K11" s="638"/>
      <c r="L11" s="638"/>
      <c r="M11" s="638"/>
      <c r="N11" s="638"/>
      <c r="O11" s="638"/>
      <c r="P11" s="638"/>
      <c r="Q11" s="639"/>
      <c r="R11" s="640">
        <v>471388</v>
      </c>
      <c r="S11" s="641"/>
      <c r="T11" s="641"/>
      <c r="U11" s="641"/>
      <c r="V11" s="641"/>
      <c r="W11" s="641"/>
      <c r="X11" s="641"/>
      <c r="Y11" s="642"/>
      <c r="Z11" s="643">
        <v>4.7</v>
      </c>
      <c r="AA11" s="644"/>
      <c r="AB11" s="644"/>
      <c r="AC11" s="645"/>
      <c r="AD11" s="646">
        <v>471388</v>
      </c>
      <c r="AE11" s="641"/>
      <c r="AF11" s="641"/>
      <c r="AG11" s="641"/>
      <c r="AH11" s="641"/>
      <c r="AI11" s="641"/>
      <c r="AJ11" s="641"/>
      <c r="AK11" s="642"/>
      <c r="AL11" s="643">
        <v>9.6</v>
      </c>
      <c r="AM11" s="644"/>
      <c r="AN11" s="644"/>
      <c r="AO11" s="680"/>
      <c r="AP11" s="637" t="s">
        <v>236</v>
      </c>
      <c r="AQ11" s="638"/>
      <c r="AR11" s="638"/>
      <c r="AS11" s="638"/>
      <c r="AT11" s="638"/>
      <c r="AU11" s="638"/>
      <c r="AV11" s="638"/>
      <c r="AW11" s="638"/>
      <c r="AX11" s="638"/>
      <c r="AY11" s="638"/>
      <c r="AZ11" s="638"/>
      <c r="BA11" s="638"/>
      <c r="BB11" s="638"/>
      <c r="BC11" s="638"/>
      <c r="BD11" s="638"/>
      <c r="BE11" s="638"/>
      <c r="BF11" s="639"/>
      <c r="BG11" s="640">
        <v>56071</v>
      </c>
      <c r="BH11" s="641"/>
      <c r="BI11" s="641"/>
      <c r="BJ11" s="641"/>
      <c r="BK11" s="641"/>
      <c r="BL11" s="641"/>
      <c r="BM11" s="641"/>
      <c r="BN11" s="642"/>
      <c r="BO11" s="678">
        <v>2.7</v>
      </c>
      <c r="BP11" s="678"/>
      <c r="BQ11" s="678"/>
      <c r="BR11" s="678"/>
      <c r="BS11" s="679" t="s">
        <v>121</v>
      </c>
      <c r="BT11" s="679"/>
      <c r="BU11" s="679"/>
      <c r="BV11" s="679"/>
      <c r="BW11" s="679"/>
      <c r="BX11" s="679"/>
      <c r="BY11" s="679"/>
      <c r="BZ11" s="679"/>
      <c r="CA11" s="679"/>
      <c r="CB11" s="719"/>
      <c r="CD11" s="637" t="s">
        <v>237</v>
      </c>
      <c r="CE11" s="638"/>
      <c r="CF11" s="638"/>
      <c r="CG11" s="638"/>
      <c r="CH11" s="638"/>
      <c r="CI11" s="638"/>
      <c r="CJ11" s="638"/>
      <c r="CK11" s="638"/>
      <c r="CL11" s="638"/>
      <c r="CM11" s="638"/>
      <c r="CN11" s="638"/>
      <c r="CO11" s="638"/>
      <c r="CP11" s="638"/>
      <c r="CQ11" s="639"/>
      <c r="CR11" s="640">
        <v>183318</v>
      </c>
      <c r="CS11" s="641"/>
      <c r="CT11" s="641"/>
      <c r="CU11" s="641"/>
      <c r="CV11" s="641"/>
      <c r="CW11" s="641"/>
      <c r="CX11" s="641"/>
      <c r="CY11" s="642"/>
      <c r="CZ11" s="678">
        <v>1.9</v>
      </c>
      <c r="DA11" s="678"/>
      <c r="DB11" s="678"/>
      <c r="DC11" s="678"/>
      <c r="DD11" s="646">
        <v>48472</v>
      </c>
      <c r="DE11" s="641"/>
      <c r="DF11" s="641"/>
      <c r="DG11" s="641"/>
      <c r="DH11" s="641"/>
      <c r="DI11" s="641"/>
      <c r="DJ11" s="641"/>
      <c r="DK11" s="641"/>
      <c r="DL11" s="641"/>
      <c r="DM11" s="641"/>
      <c r="DN11" s="641"/>
      <c r="DO11" s="641"/>
      <c r="DP11" s="642"/>
      <c r="DQ11" s="646">
        <v>66962</v>
      </c>
      <c r="DR11" s="641"/>
      <c r="DS11" s="641"/>
      <c r="DT11" s="641"/>
      <c r="DU11" s="641"/>
      <c r="DV11" s="641"/>
      <c r="DW11" s="641"/>
      <c r="DX11" s="641"/>
      <c r="DY11" s="641"/>
      <c r="DZ11" s="641"/>
      <c r="EA11" s="641"/>
      <c r="EB11" s="641"/>
      <c r="EC11" s="677"/>
    </row>
    <row r="12" spans="2:143" ht="11.25" customHeight="1" x14ac:dyDescent="0.15">
      <c r="B12" s="637" t="s">
        <v>238</v>
      </c>
      <c r="C12" s="638"/>
      <c r="D12" s="638"/>
      <c r="E12" s="638"/>
      <c r="F12" s="638"/>
      <c r="G12" s="638"/>
      <c r="H12" s="638"/>
      <c r="I12" s="638"/>
      <c r="J12" s="638"/>
      <c r="K12" s="638"/>
      <c r="L12" s="638"/>
      <c r="M12" s="638"/>
      <c r="N12" s="638"/>
      <c r="O12" s="638"/>
      <c r="P12" s="638"/>
      <c r="Q12" s="639"/>
      <c r="R12" s="640">
        <v>18253</v>
      </c>
      <c r="S12" s="641"/>
      <c r="T12" s="641"/>
      <c r="U12" s="641"/>
      <c r="V12" s="641"/>
      <c r="W12" s="641"/>
      <c r="X12" s="641"/>
      <c r="Y12" s="642"/>
      <c r="Z12" s="678">
        <v>0.2</v>
      </c>
      <c r="AA12" s="678"/>
      <c r="AB12" s="678"/>
      <c r="AC12" s="678"/>
      <c r="AD12" s="679">
        <v>18253</v>
      </c>
      <c r="AE12" s="679"/>
      <c r="AF12" s="679"/>
      <c r="AG12" s="679"/>
      <c r="AH12" s="679"/>
      <c r="AI12" s="679"/>
      <c r="AJ12" s="679"/>
      <c r="AK12" s="679"/>
      <c r="AL12" s="643">
        <v>0.4</v>
      </c>
      <c r="AM12" s="644"/>
      <c r="AN12" s="644"/>
      <c r="AO12" s="680"/>
      <c r="AP12" s="637" t="s">
        <v>239</v>
      </c>
      <c r="AQ12" s="638"/>
      <c r="AR12" s="638"/>
      <c r="AS12" s="638"/>
      <c r="AT12" s="638"/>
      <c r="AU12" s="638"/>
      <c r="AV12" s="638"/>
      <c r="AW12" s="638"/>
      <c r="AX12" s="638"/>
      <c r="AY12" s="638"/>
      <c r="AZ12" s="638"/>
      <c r="BA12" s="638"/>
      <c r="BB12" s="638"/>
      <c r="BC12" s="638"/>
      <c r="BD12" s="638"/>
      <c r="BE12" s="638"/>
      <c r="BF12" s="639"/>
      <c r="BG12" s="640">
        <v>997522</v>
      </c>
      <c r="BH12" s="641"/>
      <c r="BI12" s="641"/>
      <c r="BJ12" s="641"/>
      <c r="BK12" s="641"/>
      <c r="BL12" s="641"/>
      <c r="BM12" s="641"/>
      <c r="BN12" s="642"/>
      <c r="BO12" s="678">
        <v>47.4</v>
      </c>
      <c r="BP12" s="678"/>
      <c r="BQ12" s="678"/>
      <c r="BR12" s="678"/>
      <c r="BS12" s="679" t="s">
        <v>121</v>
      </c>
      <c r="BT12" s="679"/>
      <c r="BU12" s="679"/>
      <c r="BV12" s="679"/>
      <c r="BW12" s="679"/>
      <c r="BX12" s="679"/>
      <c r="BY12" s="679"/>
      <c r="BZ12" s="679"/>
      <c r="CA12" s="679"/>
      <c r="CB12" s="719"/>
      <c r="CD12" s="637" t="s">
        <v>240</v>
      </c>
      <c r="CE12" s="638"/>
      <c r="CF12" s="638"/>
      <c r="CG12" s="638"/>
      <c r="CH12" s="638"/>
      <c r="CI12" s="638"/>
      <c r="CJ12" s="638"/>
      <c r="CK12" s="638"/>
      <c r="CL12" s="638"/>
      <c r="CM12" s="638"/>
      <c r="CN12" s="638"/>
      <c r="CO12" s="638"/>
      <c r="CP12" s="638"/>
      <c r="CQ12" s="639"/>
      <c r="CR12" s="640">
        <v>142289</v>
      </c>
      <c r="CS12" s="641"/>
      <c r="CT12" s="641"/>
      <c r="CU12" s="641"/>
      <c r="CV12" s="641"/>
      <c r="CW12" s="641"/>
      <c r="CX12" s="641"/>
      <c r="CY12" s="642"/>
      <c r="CZ12" s="678">
        <v>1.4</v>
      </c>
      <c r="DA12" s="678"/>
      <c r="DB12" s="678"/>
      <c r="DC12" s="678"/>
      <c r="DD12" s="646" t="s">
        <v>121</v>
      </c>
      <c r="DE12" s="641"/>
      <c r="DF12" s="641"/>
      <c r="DG12" s="641"/>
      <c r="DH12" s="641"/>
      <c r="DI12" s="641"/>
      <c r="DJ12" s="641"/>
      <c r="DK12" s="641"/>
      <c r="DL12" s="641"/>
      <c r="DM12" s="641"/>
      <c r="DN12" s="641"/>
      <c r="DO12" s="641"/>
      <c r="DP12" s="642"/>
      <c r="DQ12" s="646">
        <v>96176</v>
      </c>
      <c r="DR12" s="641"/>
      <c r="DS12" s="641"/>
      <c r="DT12" s="641"/>
      <c r="DU12" s="641"/>
      <c r="DV12" s="641"/>
      <c r="DW12" s="641"/>
      <c r="DX12" s="641"/>
      <c r="DY12" s="641"/>
      <c r="DZ12" s="641"/>
      <c r="EA12" s="641"/>
      <c r="EB12" s="641"/>
      <c r="EC12" s="677"/>
    </row>
    <row r="13" spans="2:143" ht="11.25" customHeight="1" x14ac:dyDescent="0.15">
      <c r="B13" s="637" t="s">
        <v>241</v>
      </c>
      <c r="C13" s="638"/>
      <c r="D13" s="638"/>
      <c r="E13" s="638"/>
      <c r="F13" s="638"/>
      <c r="G13" s="638"/>
      <c r="H13" s="638"/>
      <c r="I13" s="638"/>
      <c r="J13" s="638"/>
      <c r="K13" s="638"/>
      <c r="L13" s="638"/>
      <c r="M13" s="638"/>
      <c r="N13" s="638"/>
      <c r="O13" s="638"/>
      <c r="P13" s="638"/>
      <c r="Q13" s="639"/>
      <c r="R13" s="640" t="s">
        <v>121</v>
      </c>
      <c r="S13" s="641"/>
      <c r="T13" s="641"/>
      <c r="U13" s="641"/>
      <c r="V13" s="641"/>
      <c r="W13" s="641"/>
      <c r="X13" s="641"/>
      <c r="Y13" s="642"/>
      <c r="Z13" s="678" t="s">
        <v>121</v>
      </c>
      <c r="AA13" s="678"/>
      <c r="AB13" s="678"/>
      <c r="AC13" s="678"/>
      <c r="AD13" s="679" t="s">
        <v>121</v>
      </c>
      <c r="AE13" s="679"/>
      <c r="AF13" s="679"/>
      <c r="AG13" s="679"/>
      <c r="AH13" s="679"/>
      <c r="AI13" s="679"/>
      <c r="AJ13" s="679"/>
      <c r="AK13" s="679"/>
      <c r="AL13" s="643" t="s">
        <v>121</v>
      </c>
      <c r="AM13" s="644"/>
      <c r="AN13" s="644"/>
      <c r="AO13" s="680"/>
      <c r="AP13" s="637" t="s">
        <v>242</v>
      </c>
      <c r="AQ13" s="638"/>
      <c r="AR13" s="638"/>
      <c r="AS13" s="638"/>
      <c r="AT13" s="638"/>
      <c r="AU13" s="638"/>
      <c r="AV13" s="638"/>
      <c r="AW13" s="638"/>
      <c r="AX13" s="638"/>
      <c r="AY13" s="638"/>
      <c r="AZ13" s="638"/>
      <c r="BA13" s="638"/>
      <c r="BB13" s="638"/>
      <c r="BC13" s="638"/>
      <c r="BD13" s="638"/>
      <c r="BE13" s="638"/>
      <c r="BF13" s="639"/>
      <c r="BG13" s="640">
        <v>994870</v>
      </c>
      <c r="BH13" s="641"/>
      <c r="BI13" s="641"/>
      <c r="BJ13" s="641"/>
      <c r="BK13" s="641"/>
      <c r="BL13" s="641"/>
      <c r="BM13" s="641"/>
      <c r="BN13" s="642"/>
      <c r="BO13" s="678">
        <v>47.2</v>
      </c>
      <c r="BP13" s="678"/>
      <c r="BQ13" s="678"/>
      <c r="BR13" s="678"/>
      <c r="BS13" s="679" t="s">
        <v>121</v>
      </c>
      <c r="BT13" s="679"/>
      <c r="BU13" s="679"/>
      <c r="BV13" s="679"/>
      <c r="BW13" s="679"/>
      <c r="BX13" s="679"/>
      <c r="BY13" s="679"/>
      <c r="BZ13" s="679"/>
      <c r="CA13" s="679"/>
      <c r="CB13" s="719"/>
      <c r="CD13" s="637" t="s">
        <v>243</v>
      </c>
      <c r="CE13" s="638"/>
      <c r="CF13" s="638"/>
      <c r="CG13" s="638"/>
      <c r="CH13" s="638"/>
      <c r="CI13" s="638"/>
      <c r="CJ13" s="638"/>
      <c r="CK13" s="638"/>
      <c r="CL13" s="638"/>
      <c r="CM13" s="638"/>
      <c r="CN13" s="638"/>
      <c r="CO13" s="638"/>
      <c r="CP13" s="638"/>
      <c r="CQ13" s="639"/>
      <c r="CR13" s="640">
        <v>1110284</v>
      </c>
      <c r="CS13" s="641"/>
      <c r="CT13" s="641"/>
      <c r="CU13" s="641"/>
      <c r="CV13" s="641"/>
      <c r="CW13" s="641"/>
      <c r="CX13" s="641"/>
      <c r="CY13" s="642"/>
      <c r="CZ13" s="678">
        <v>11.3</v>
      </c>
      <c r="DA13" s="678"/>
      <c r="DB13" s="678"/>
      <c r="DC13" s="678"/>
      <c r="DD13" s="646">
        <v>609643</v>
      </c>
      <c r="DE13" s="641"/>
      <c r="DF13" s="641"/>
      <c r="DG13" s="641"/>
      <c r="DH13" s="641"/>
      <c r="DI13" s="641"/>
      <c r="DJ13" s="641"/>
      <c r="DK13" s="641"/>
      <c r="DL13" s="641"/>
      <c r="DM13" s="641"/>
      <c r="DN13" s="641"/>
      <c r="DO13" s="641"/>
      <c r="DP13" s="642"/>
      <c r="DQ13" s="646">
        <v>474133</v>
      </c>
      <c r="DR13" s="641"/>
      <c r="DS13" s="641"/>
      <c r="DT13" s="641"/>
      <c r="DU13" s="641"/>
      <c r="DV13" s="641"/>
      <c r="DW13" s="641"/>
      <c r="DX13" s="641"/>
      <c r="DY13" s="641"/>
      <c r="DZ13" s="641"/>
      <c r="EA13" s="641"/>
      <c r="EB13" s="641"/>
      <c r="EC13" s="677"/>
    </row>
    <row r="14" spans="2:143" ht="11.25" customHeight="1" x14ac:dyDescent="0.15">
      <c r="B14" s="637" t="s">
        <v>244</v>
      </c>
      <c r="C14" s="638"/>
      <c r="D14" s="638"/>
      <c r="E14" s="638"/>
      <c r="F14" s="638"/>
      <c r="G14" s="638"/>
      <c r="H14" s="638"/>
      <c r="I14" s="638"/>
      <c r="J14" s="638"/>
      <c r="K14" s="638"/>
      <c r="L14" s="638"/>
      <c r="M14" s="638"/>
      <c r="N14" s="638"/>
      <c r="O14" s="638"/>
      <c r="P14" s="638"/>
      <c r="Q14" s="639"/>
      <c r="R14" s="640" t="s">
        <v>121</v>
      </c>
      <c r="S14" s="641"/>
      <c r="T14" s="641"/>
      <c r="U14" s="641"/>
      <c r="V14" s="641"/>
      <c r="W14" s="641"/>
      <c r="X14" s="641"/>
      <c r="Y14" s="642"/>
      <c r="Z14" s="678" t="s">
        <v>121</v>
      </c>
      <c r="AA14" s="678"/>
      <c r="AB14" s="678"/>
      <c r="AC14" s="678"/>
      <c r="AD14" s="679" t="s">
        <v>121</v>
      </c>
      <c r="AE14" s="679"/>
      <c r="AF14" s="679"/>
      <c r="AG14" s="679"/>
      <c r="AH14" s="679"/>
      <c r="AI14" s="679"/>
      <c r="AJ14" s="679"/>
      <c r="AK14" s="679"/>
      <c r="AL14" s="643" t="s">
        <v>121</v>
      </c>
      <c r="AM14" s="644"/>
      <c r="AN14" s="644"/>
      <c r="AO14" s="680"/>
      <c r="AP14" s="637" t="s">
        <v>245</v>
      </c>
      <c r="AQ14" s="638"/>
      <c r="AR14" s="638"/>
      <c r="AS14" s="638"/>
      <c r="AT14" s="638"/>
      <c r="AU14" s="638"/>
      <c r="AV14" s="638"/>
      <c r="AW14" s="638"/>
      <c r="AX14" s="638"/>
      <c r="AY14" s="638"/>
      <c r="AZ14" s="638"/>
      <c r="BA14" s="638"/>
      <c r="BB14" s="638"/>
      <c r="BC14" s="638"/>
      <c r="BD14" s="638"/>
      <c r="BE14" s="638"/>
      <c r="BF14" s="639"/>
      <c r="BG14" s="640">
        <v>71614</v>
      </c>
      <c r="BH14" s="641"/>
      <c r="BI14" s="641"/>
      <c r="BJ14" s="641"/>
      <c r="BK14" s="641"/>
      <c r="BL14" s="641"/>
      <c r="BM14" s="641"/>
      <c r="BN14" s="642"/>
      <c r="BO14" s="678">
        <v>3.4</v>
      </c>
      <c r="BP14" s="678"/>
      <c r="BQ14" s="678"/>
      <c r="BR14" s="678"/>
      <c r="BS14" s="679" t="s">
        <v>121</v>
      </c>
      <c r="BT14" s="679"/>
      <c r="BU14" s="679"/>
      <c r="BV14" s="679"/>
      <c r="BW14" s="679"/>
      <c r="BX14" s="679"/>
      <c r="BY14" s="679"/>
      <c r="BZ14" s="679"/>
      <c r="CA14" s="679"/>
      <c r="CB14" s="719"/>
      <c r="CD14" s="637" t="s">
        <v>246</v>
      </c>
      <c r="CE14" s="638"/>
      <c r="CF14" s="638"/>
      <c r="CG14" s="638"/>
      <c r="CH14" s="638"/>
      <c r="CI14" s="638"/>
      <c r="CJ14" s="638"/>
      <c r="CK14" s="638"/>
      <c r="CL14" s="638"/>
      <c r="CM14" s="638"/>
      <c r="CN14" s="638"/>
      <c r="CO14" s="638"/>
      <c r="CP14" s="638"/>
      <c r="CQ14" s="639"/>
      <c r="CR14" s="640">
        <v>291701</v>
      </c>
      <c r="CS14" s="641"/>
      <c r="CT14" s="641"/>
      <c r="CU14" s="641"/>
      <c r="CV14" s="641"/>
      <c r="CW14" s="641"/>
      <c r="CX14" s="641"/>
      <c r="CY14" s="642"/>
      <c r="CZ14" s="678">
        <v>3</v>
      </c>
      <c r="DA14" s="678"/>
      <c r="DB14" s="678"/>
      <c r="DC14" s="678"/>
      <c r="DD14" s="646">
        <v>9933</v>
      </c>
      <c r="DE14" s="641"/>
      <c r="DF14" s="641"/>
      <c r="DG14" s="641"/>
      <c r="DH14" s="641"/>
      <c r="DI14" s="641"/>
      <c r="DJ14" s="641"/>
      <c r="DK14" s="641"/>
      <c r="DL14" s="641"/>
      <c r="DM14" s="641"/>
      <c r="DN14" s="641"/>
      <c r="DO14" s="641"/>
      <c r="DP14" s="642"/>
      <c r="DQ14" s="646">
        <v>274423</v>
      </c>
      <c r="DR14" s="641"/>
      <c r="DS14" s="641"/>
      <c r="DT14" s="641"/>
      <c r="DU14" s="641"/>
      <c r="DV14" s="641"/>
      <c r="DW14" s="641"/>
      <c r="DX14" s="641"/>
      <c r="DY14" s="641"/>
      <c r="DZ14" s="641"/>
      <c r="EA14" s="641"/>
      <c r="EB14" s="641"/>
      <c r="EC14" s="677"/>
    </row>
    <row r="15" spans="2:143" ht="11.25" customHeight="1" x14ac:dyDescent="0.15">
      <c r="B15" s="637" t="s">
        <v>247</v>
      </c>
      <c r="C15" s="638"/>
      <c r="D15" s="638"/>
      <c r="E15" s="638"/>
      <c r="F15" s="638"/>
      <c r="G15" s="638"/>
      <c r="H15" s="638"/>
      <c r="I15" s="638"/>
      <c r="J15" s="638"/>
      <c r="K15" s="638"/>
      <c r="L15" s="638"/>
      <c r="M15" s="638"/>
      <c r="N15" s="638"/>
      <c r="O15" s="638"/>
      <c r="P15" s="638"/>
      <c r="Q15" s="639"/>
      <c r="R15" s="640">
        <v>13357</v>
      </c>
      <c r="S15" s="641"/>
      <c r="T15" s="641"/>
      <c r="U15" s="641"/>
      <c r="V15" s="641"/>
      <c r="W15" s="641"/>
      <c r="X15" s="641"/>
      <c r="Y15" s="642"/>
      <c r="Z15" s="678">
        <v>0.1</v>
      </c>
      <c r="AA15" s="678"/>
      <c r="AB15" s="678"/>
      <c r="AC15" s="678"/>
      <c r="AD15" s="679">
        <v>13357</v>
      </c>
      <c r="AE15" s="679"/>
      <c r="AF15" s="679"/>
      <c r="AG15" s="679"/>
      <c r="AH15" s="679"/>
      <c r="AI15" s="679"/>
      <c r="AJ15" s="679"/>
      <c r="AK15" s="679"/>
      <c r="AL15" s="643">
        <v>0.3</v>
      </c>
      <c r="AM15" s="644"/>
      <c r="AN15" s="644"/>
      <c r="AO15" s="680"/>
      <c r="AP15" s="637" t="s">
        <v>248</v>
      </c>
      <c r="AQ15" s="638"/>
      <c r="AR15" s="638"/>
      <c r="AS15" s="638"/>
      <c r="AT15" s="638"/>
      <c r="AU15" s="638"/>
      <c r="AV15" s="638"/>
      <c r="AW15" s="638"/>
      <c r="AX15" s="638"/>
      <c r="AY15" s="638"/>
      <c r="AZ15" s="638"/>
      <c r="BA15" s="638"/>
      <c r="BB15" s="638"/>
      <c r="BC15" s="638"/>
      <c r="BD15" s="638"/>
      <c r="BE15" s="638"/>
      <c r="BF15" s="639"/>
      <c r="BG15" s="640">
        <v>157194</v>
      </c>
      <c r="BH15" s="641"/>
      <c r="BI15" s="641"/>
      <c r="BJ15" s="641"/>
      <c r="BK15" s="641"/>
      <c r="BL15" s="641"/>
      <c r="BM15" s="641"/>
      <c r="BN15" s="642"/>
      <c r="BO15" s="678">
        <v>7.5</v>
      </c>
      <c r="BP15" s="678"/>
      <c r="BQ15" s="678"/>
      <c r="BR15" s="678"/>
      <c r="BS15" s="679" t="s">
        <v>121</v>
      </c>
      <c r="BT15" s="679"/>
      <c r="BU15" s="679"/>
      <c r="BV15" s="679"/>
      <c r="BW15" s="679"/>
      <c r="BX15" s="679"/>
      <c r="BY15" s="679"/>
      <c r="BZ15" s="679"/>
      <c r="CA15" s="679"/>
      <c r="CB15" s="719"/>
      <c r="CD15" s="637" t="s">
        <v>249</v>
      </c>
      <c r="CE15" s="638"/>
      <c r="CF15" s="638"/>
      <c r="CG15" s="638"/>
      <c r="CH15" s="638"/>
      <c r="CI15" s="638"/>
      <c r="CJ15" s="638"/>
      <c r="CK15" s="638"/>
      <c r="CL15" s="638"/>
      <c r="CM15" s="638"/>
      <c r="CN15" s="638"/>
      <c r="CO15" s="638"/>
      <c r="CP15" s="638"/>
      <c r="CQ15" s="639"/>
      <c r="CR15" s="640">
        <v>740001</v>
      </c>
      <c r="CS15" s="641"/>
      <c r="CT15" s="641"/>
      <c r="CU15" s="641"/>
      <c r="CV15" s="641"/>
      <c r="CW15" s="641"/>
      <c r="CX15" s="641"/>
      <c r="CY15" s="642"/>
      <c r="CZ15" s="678">
        <v>7.5</v>
      </c>
      <c r="DA15" s="678"/>
      <c r="DB15" s="678"/>
      <c r="DC15" s="678"/>
      <c r="DD15" s="646">
        <v>82687</v>
      </c>
      <c r="DE15" s="641"/>
      <c r="DF15" s="641"/>
      <c r="DG15" s="641"/>
      <c r="DH15" s="641"/>
      <c r="DI15" s="641"/>
      <c r="DJ15" s="641"/>
      <c r="DK15" s="641"/>
      <c r="DL15" s="641"/>
      <c r="DM15" s="641"/>
      <c r="DN15" s="641"/>
      <c r="DO15" s="641"/>
      <c r="DP15" s="642"/>
      <c r="DQ15" s="646">
        <v>491009</v>
      </c>
      <c r="DR15" s="641"/>
      <c r="DS15" s="641"/>
      <c r="DT15" s="641"/>
      <c r="DU15" s="641"/>
      <c r="DV15" s="641"/>
      <c r="DW15" s="641"/>
      <c r="DX15" s="641"/>
      <c r="DY15" s="641"/>
      <c r="DZ15" s="641"/>
      <c r="EA15" s="641"/>
      <c r="EB15" s="641"/>
      <c r="EC15" s="677"/>
    </row>
    <row r="16" spans="2:143" ht="11.25" customHeight="1" x14ac:dyDescent="0.15">
      <c r="B16" s="637" t="s">
        <v>250</v>
      </c>
      <c r="C16" s="638"/>
      <c r="D16" s="638"/>
      <c r="E16" s="638"/>
      <c r="F16" s="638"/>
      <c r="G16" s="638"/>
      <c r="H16" s="638"/>
      <c r="I16" s="638"/>
      <c r="J16" s="638"/>
      <c r="K16" s="638"/>
      <c r="L16" s="638"/>
      <c r="M16" s="638"/>
      <c r="N16" s="638"/>
      <c r="O16" s="638"/>
      <c r="P16" s="638"/>
      <c r="Q16" s="639"/>
      <c r="R16" s="640">
        <v>48609</v>
      </c>
      <c r="S16" s="641"/>
      <c r="T16" s="641"/>
      <c r="U16" s="641"/>
      <c r="V16" s="641"/>
      <c r="W16" s="641"/>
      <c r="X16" s="641"/>
      <c r="Y16" s="642"/>
      <c r="Z16" s="678">
        <v>0.5</v>
      </c>
      <c r="AA16" s="678"/>
      <c r="AB16" s="678"/>
      <c r="AC16" s="678"/>
      <c r="AD16" s="679">
        <v>48609</v>
      </c>
      <c r="AE16" s="679"/>
      <c r="AF16" s="679"/>
      <c r="AG16" s="679"/>
      <c r="AH16" s="679"/>
      <c r="AI16" s="679"/>
      <c r="AJ16" s="679"/>
      <c r="AK16" s="679"/>
      <c r="AL16" s="643">
        <v>1</v>
      </c>
      <c r="AM16" s="644"/>
      <c r="AN16" s="644"/>
      <c r="AO16" s="680"/>
      <c r="AP16" s="637" t="s">
        <v>251</v>
      </c>
      <c r="AQ16" s="638"/>
      <c r="AR16" s="638"/>
      <c r="AS16" s="638"/>
      <c r="AT16" s="638"/>
      <c r="AU16" s="638"/>
      <c r="AV16" s="638"/>
      <c r="AW16" s="638"/>
      <c r="AX16" s="638"/>
      <c r="AY16" s="638"/>
      <c r="AZ16" s="638"/>
      <c r="BA16" s="638"/>
      <c r="BB16" s="638"/>
      <c r="BC16" s="638"/>
      <c r="BD16" s="638"/>
      <c r="BE16" s="638"/>
      <c r="BF16" s="639"/>
      <c r="BG16" s="640" t="s">
        <v>121</v>
      </c>
      <c r="BH16" s="641"/>
      <c r="BI16" s="641"/>
      <c r="BJ16" s="641"/>
      <c r="BK16" s="641"/>
      <c r="BL16" s="641"/>
      <c r="BM16" s="641"/>
      <c r="BN16" s="642"/>
      <c r="BO16" s="678" t="s">
        <v>121</v>
      </c>
      <c r="BP16" s="678"/>
      <c r="BQ16" s="678"/>
      <c r="BR16" s="678"/>
      <c r="BS16" s="679" t="s">
        <v>121</v>
      </c>
      <c r="BT16" s="679"/>
      <c r="BU16" s="679"/>
      <c r="BV16" s="679"/>
      <c r="BW16" s="679"/>
      <c r="BX16" s="679"/>
      <c r="BY16" s="679"/>
      <c r="BZ16" s="679"/>
      <c r="CA16" s="679"/>
      <c r="CB16" s="719"/>
      <c r="CD16" s="637" t="s">
        <v>252</v>
      </c>
      <c r="CE16" s="638"/>
      <c r="CF16" s="638"/>
      <c r="CG16" s="638"/>
      <c r="CH16" s="638"/>
      <c r="CI16" s="638"/>
      <c r="CJ16" s="638"/>
      <c r="CK16" s="638"/>
      <c r="CL16" s="638"/>
      <c r="CM16" s="638"/>
      <c r="CN16" s="638"/>
      <c r="CO16" s="638"/>
      <c r="CP16" s="638"/>
      <c r="CQ16" s="639"/>
      <c r="CR16" s="640" t="s">
        <v>121</v>
      </c>
      <c r="CS16" s="641"/>
      <c r="CT16" s="641"/>
      <c r="CU16" s="641"/>
      <c r="CV16" s="641"/>
      <c r="CW16" s="641"/>
      <c r="CX16" s="641"/>
      <c r="CY16" s="642"/>
      <c r="CZ16" s="678" t="s">
        <v>121</v>
      </c>
      <c r="DA16" s="678"/>
      <c r="DB16" s="678"/>
      <c r="DC16" s="678"/>
      <c r="DD16" s="646" t="s">
        <v>121</v>
      </c>
      <c r="DE16" s="641"/>
      <c r="DF16" s="641"/>
      <c r="DG16" s="641"/>
      <c r="DH16" s="641"/>
      <c r="DI16" s="641"/>
      <c r="DJ16" s="641"/>
      <c r="DK16" s="641"/>
      <c r="DL16" s="641"/>
      <c r="DM16" s="641"/>
      <c r="DN16" s="641"/>
      <c r="DO16" s="641"/>
      <c r="DP16" s="642"/>
      <c r="DQ16" s="646" t="s">
        <v>121</v>
      </c>
      <c r="DR16" s="641"/>
      <c r="DS16" s="641"/>
      <c r="DT16" s="641"/>
      <c r="DU16" s="641"/>
      <c r="DV16" s="641"/>
      <c r="DW16" s="641"/>
      <c r="DX16" s="641"/>
      <c r="DY16" s="641"/>
      <c r="DZ16" s="641"/>
      <c r="EA16" s="641"/>
      <c r="EB16" s="641"/>
      <c r="EC16" s="677"/>
    </row>
    <row r="17" spans="2:133" ht="11.25" customHeight="1" x14ac:dyDescent="0.15">
      <c r="B17" s="637" t="s">
        <v>253</v>
      </c>
      <c r="C17" s="638"/>
      <c r="D17" s="638"/>
      <c r="E17" s="638"/>
      <c r="F17" s="638"/>
      <c r="G17" s="638"/>
      <c r="H17" s="638"/>
      <c r="I17" s="638"/>
      <c r="J17" s="638"/>
      <c r="K17" s="638"/>
      <c r="L17" s="638"/>
      <c r="M17" s="638"/>
      <c r="N17" s="638"/>
      <c r="O17" s="638"/>
      <c r="P17" s="638"/>
      <c r="Q17" s="639"/>
      <c r="R17" s="640">
        <v>108147</v>
      </c>
      <c r="S17" s="641"/>
      <c r="T17" s="641"/>
      <c r="U17" s="641"/>
      <c r="V17" s="641"/>
      <c r="W17" s="641"/>
      <c r="X17" s="641"/>
      <c r="Y17" s="642"/>
      <c r="Z17" s="678">
        <v>1.1000000000000001</v>
      </c>
      <c r="AA17" s="678"/>
      <c r="AB17" s="678"/>
      <c r="AC17" s="678"/>
      <c r="AD17" s="679">
        <v>108147</v>
      </c>
      <c r="AE17" s="679"/>
      <c r="AF17" s="679"/>
      <c r="AG17" s="679"/>
      <c r="AH17" s="679"/>
      <c r="AI17" s="679"/>
      <c r="AJ17" s="679"/>
      <c r="AK17" s="679"/>
      <c r="AL17" s="643">
        <v>2.2000000000000002</v>
      </c>
      <c r="AM17" s="644"/>
      <c r="AN17" s="644"/>
      <c r="AO17" s="680"/>
      <c r="AP17" s="637" t="s">
        <v>254</v>
      </c>
      <c r="AQ17" s="638"/>
      <c r="AR17" s="638"/>
      <c r="AS17" s="638"/>
      <c r="AT17" s="638"/>
      <c r="AU17" s="638"/>
      <c r="AV17" s="638"/>
      <c r="AW17" s="638"/>
      <c r="AX17" s="638"/>
      <c r="AY17" s="638"/>
      <c r="AZ17" s="638"/>
      <c r="BA17" s="638"/>
      <c r="BB17" s="638"/>
      <c r="BC17" s="638"/>
      <c r="BD17" s="638"/>
      <c r="BE17" s="638"/>
      <c r="BF17" s="639"/>
      <c r="BG17" s="640" t="s">
        <v>121</v>
      </c>
      <c r="BH17" s="641"/>
      <c r="BI17" s="641"/>
      <c r="BJ17" s="641"/>
      <c r="BK17" s="641"/>
      <c r="BL17" s="641"/>
      <c r="BM17" s="641"/>
      <c r="BN17" s="642"/>
      <c r="BO17" s="678" t="s">
        <v>121</v>
      </c>
      <c r="BP17" s="678"/>
      <c r="BQ17" s="678"/>
      <c r="BR17" s="678"/>
      <c r="BS17" s="679" t="s">
        <v>121</v>
      </c>
      <c r="BT17" s="679"/>
      <c r="BU17" s="679"/>
      <c r="BV17" s="679"/>
      <c r="BW17" s="679"/>
      <c r="BX17" s="679"/>
      <c r="BY17" s="679"/>
      <c r="BZ17" s="679"/>
      <c r="CA17" s="679"/>
      <c r="CB17" s="719"/>
      <c r="CD17" s="637" t="s">
        <v>255</v>
      </c>
      <c r="CE17" s="638"/>
      <c r="CF17" s="638"/>
      <c r="CG17" s="638"/>
      <c r="CH17" s="638"/>
      <c r="CI17" s="638"/>
      <c r="CJ17" s="638"/>
      <c r="CK17" s="638"/>
      <c r="CL17" s="638"/>
      <c r="CM17" s="638"/>
      <c r="CN17" s="638"/>
      <c r="CO17" s="638"/>
      <c r="CP17" s="638"/>
      <c r="CQ17" s="639"/>
      <c r="CR17" s="640">
        <v>627246</v>
      </c>
      <c r="CS17" s="641"/>
      <c r="CT17" s="641"/>
      <c r="CU17" s="641"/>
      <c r="CV17" s="641"/>
      <c r="CW17" s="641"/>
      <c r="CX17" s="641"/>
      <c r="CY17" s="642"/>
      <c r="CZ17" s="678">
        <v>6.4</v>
      </c>
      <c r="DA17" s="678"/>
      <c r="DB17" s="678"/>
      <c r="DC17" s="678"/>
      <c r="DD17" s="646" t="s">
        <v>121</v>
      </c>
      <c r="DE17" s="641"/>
      <c r="DF17" s="641"/>
      <c r="DG17" s="641"/>
      <c r="DH17" s="641"/>
      <c r="DI17" s="641"/>
      <c r="DJ17" s="641"/>
      <c r="DK17" s="641"/>
      <c r="DL17" s="641"/>
      <c r="DM17" s="641"/>
      <c r="DN17" s="641"/>
      <c r="DO17" s="641"/>
      <c r="DP17" s="642"/>
      <c r="DQ17" s="646">
        <v>610753</v>
      </c>
      <c r="DR17" s="641"/>
      <c r="DS17" s="641"/>
      <c r="DT17" s="641"/>
      <c r="DU17" s="641"/>
      <c r="DV17" s="641"/>
      <c r="DW17" s="641"/>
      <c r="DX17" s="641"/>
      <c r="DY17" s="641"/>
      <c r="DZ17" s="641"/>
      <c r="EA17" s="641"/>
      <c r="EB17" s="641"/>
      <c r="EC17" s="677"/>
    </row>
    <row r="18" spans="2:133" ht="11.25" customHeight="1" x14ac:dyDescent="0.15">
      <c r="B18" s="637" t="s">
        <v>256</v>
      </c>
      <c r="C18" s="638"/>
      <c r="D18" s="638"/>
      <c r="E18" s="638"/>
      <c r="F18" s="638"/>
      <c r="G18" s="638"/>
      <c r="H18" s="638"/>
      <c r="I18" s="638"/>
      <c r="J18" s="638"/>
      <c r="K18" s="638"/>
      <c r="L18" s="638"/>
      <c r="M18" s="638"/>
      <c r="N18" s="638"/>
      <c r="O18" s="638"/>
      <c r="P18" s="638"/>
      <c r="Q18" s="639"/>
      <c r="R18" s="640">
        <v>23035</v>
      </c>
      <c r="S18" s="641"/>
      <c r="T18" s="641"/>
      <c r="U18" s="641"/>
      <c r="V18" s="641"/>
      <c r="W18" s="641"/>
      <c r="X18" s="641"/>
      <c r="Y18" s="642"/>
      <c r="Z18" s="678">
        <v>0.2</v>
      </c>
      <c r="AA18" s="678"/>
      <c r="AB18" s="678"/>
      <c r="AC18" s="678"/>
      <c r="AD18" s="679">
        <v>23035</v>
      </c>
      <c r="AE18" s="679"/>
      <c r="AF18" s="679"/>
      <c r="AG18" s="679"/>
      <c r="AH18" s="679"/>
      <c r="AI18" s="679"/>
      <c r="AJ18" s="679"/>
      <c r="AK18" s="679"/>
      <c r="AL18" s="643">
        <v>0.5</v>
      </c>
      <c r="AM18" s="644"/>
      <c r="AN18" s="644"/>
      <c r="AO18" s="680"/>
      <c r="AP18" s="637" t="s">
        <v>257</v>
      </c>
      <c r="AQ18" s="638"/>
      <c r="AR18" s="638"/>
      <c r="AS18" s="638"/>
      <c r="AT18" s="638"/>
      <c r="AU18" s="638"/>
      <c r="AV18" s="638"/>
      <c r="AW18" s="638"/>
      <c r="AX18" s="638"/>
      <c r="AY18" s="638"/>
      <c r="AZ18" s="638"/>
      <c r="BA18" s="638"/>
      <c r="BB18" s="638"/>
      <c r="BC18" s="638"/>
      <c r="BD18" s="638"/>
      <c r="BE18" s="638"/>
      <c r="BF18" s="639"/>
      <c r="BG18" s="640" t="s">
        <v>121</v>
      </c>
      <c r="BH18" s="641"/>
      <c r="BI18" s="641"/>
      <c r="BJ18" s="641"/>
      <c r="BK18" s="641"/>
      <c r="BL18" s="641"/>
      <c r="BM18" s="641"/>
      <c r="BN18" s="642"/>
      <c r="BO18" s="678" t="s">
        <v>121</v>
      </c>
      <c r="BP18" s="678"/>
      <c r="BQ18" s="678"/>
      <c r="BR18" s="678"/>
      <c r="BS18" s="679" t="s">
        <v>121</v>
      </c>
      <c r="BT18" s="679"/>
      <c r="BU18" s="679"/>
      <c r="BV18" s="679"/>
      <c r="BW18" s="679"/>
      <c r="BX18" s="679"/>
      <c r="BY18" s="679"/>
      <c r="BZ18" s="679"/>
      <c r="CA18" s="679"/>
      <c r="CB18" s="719"/>
      <c r="CD18" s="637" t="s">
        <v>258</v>
      </c>
      <c r="CE18" s="638"/>
      <c r="CF18" s="638"/>
      <c r="CG18" s="638"/>
      <c r="CH18" s="638"/>
      <c r="CI18" s="638"/>
      <c r="CJ18" s="638"/>
      <c r="CK18" s="638"/>
      <c r="CL18" s="638"/>
      <c r="CM18" s="638"/>
      <c r="CN18" s="638"/>
      <c r="CO18" s="638"/>
      <c r="CP18" s="638"/>
      <c r="CQ18" s="639"/>
      <c r="CR18" s="640" t="s">
        <v>121</v>
      </c>
      <c r="CS18" s="641"/>
      <c r="CT18" s="641"/>
      <c r="CU18" s="641"/>
      <c r="CV18" s="641"/>
      <c r="CW18" s="641"/>
      <c r="CX18" s="641"/>
      <c r="CY18" s="642"/>
      <c r="CZ18" s="678" t="s">
        <v>121</v>
      </c>
      <c r="DA18" s="678"/>
      <c r="DB18" s="678"/>
      <c r="DC18" s="678"/>
      <c r="DD18" s="646" t="s">
        <v>121</v>
      </c>
      <c r="DE18" s="641"/>
      <c r="DF18" s="641"/>
      <c r="DG18" s="641"/>
      <c r="DH18" s="641"/>
      <c r="DI18" s="641"/>
      <c r="DJ18" s="641"/>
      <c r="DK18" s="641"/>
      <c r="DL18" s="641"/>
      <c r="DM18" s="641"/>
      <c r="DN18" s="641"/>
      <c r="DO18" s="641"/>
      <c r="DP18" s="642"/>
      <c r="DQ18" s="646" t="s">
        <v>121</v>
      </c>
      <c r="DR18" s="641"/>
      <c r="DS18" s="641"/>
      <c r="DT18" s="641"/>
      <c r="DU18" s="641"/>
      <c r="DV18" s="641"/>
      <c r="DW18" s="641"/>
      <c r="DX18" s="641"/>
      <c r="DY18" s="641"/>
      <c r="DZ18" s="641"/>
      <c r="EA18" s="641"/>
      <c r="EB18" s="641"/>
      <c r="EC18" s="677"/>
    </row>
    <row r="19" spans="2:133" ht="11.25" customHeight="1" x14ac:dyDescent="0.15">
      <c r="B19" s="637" t="s">
        <v>259</v>
      </c>
      <c r="C19" s="638"/>
      <c r="D19" s="638"/>
      <c r="E19" s="638"/>
      <c r="F19" s="638"/>
      <c r="G19" s="638"/>
      <c r="H19" s="638"/>
      <c r="I19" s="638"/>
      <c r="J19" s="638"/>
      <c r="K19" s="638"/>
      <c r="L19" s="638"/>
      <c r="M19" s="638"/>
      <c r="N19" s="638"/>
      <c r="O19" s="638"/>
      <c r="P19" s="638"/>
      <c r="Q19" s="639"/>
      <c r="R19" s="640">
        <v>80301</v>
      </c>
      <c r="S19" s="641"/>
      <c r="T19" s="641"/>
      <c r="U19" s="641"/>
      <c r="V19" s="641"/>
      <c r="W19" s="641"/>
      <c r="X19" s="641"/>
      <c r="Y19" s="642"/>
      <c r="Z19" s="678">
        <v>0.8</v>
      </c>
      <c r="AA19" s="678"/>
      <c r="AB19" s="678"/>
      <c r="AC19" s="678"/>
      <c r="AD19" s="679">
        <v>80301</v>
      </c>
      <c r="AE19" s="679"/>
      <c r="AF19" s="679"/>
      <c r="AG19" s="679"/>
      <c r="AH19" s="679"/>
      <c r="AI19" s="679"/>
      <c r="AJ19" s="679"/>
      <c r="AK19" s="679"/>
      <c r="AL19" s="643">
        <v>1.6</v>
      </c>
      <c r="AM19" s="644"/>
      <c r="AN19" s="644"/>
      <c r="AO19" s="680"/>
      <c r="AP19" s="637" t="s">
        <v>260</v>
      </c>
      <c r="AQ19" s="638"/>
      <c r="AR19" s="638"/>
      <c r="AS19" s="638"/>
      <c r="AT19" s="638"/>
      <c r="AU19" s="638"/>
      <c r="AV19" s="638"/>
      <c r="AW19" s="638"/>
      <c r="AX19" s="638"/>
      <c r="AY19" s="638"/>
      <c r="AZ19" s="638"/>
      <c r="BA19" s="638"/>
      <c r="BB19" s="638"/>
      <c r="BC19" s="638"/>
      <c r="BD19" s="638"/>
      <c r="BE19" s="638"/>
      <c r="BF19" s="639"/>
      <c r="BG19" s="640" t="s">
        <v>121</v>
      </c>
      <c r="BH19" s="641"/>
      <c r="BI19" s="641"/>
      <c r="BJ19" s="641"/>
      <c r="BK19" s="641"/>
      <c r="BL19" s="641"/>
      <c r="BM19" s="641"/>
      <c r="BN19" s="642"/>
      <c r="BO19" s="678" t="s">
        <v>121</v>
      </c>
      <c r="BP19" s="678"/>
      <c r="BQ19" s="678"/>
      <c r="BR19" s="678"/>
      <c r="BS19" s="679" t="s">
        <v>121</v>
      </c>
      <c r="BT19" s="679"/>
      <c r="BU19" s="679"/>
      <c r="BV19" s="679"/>
      <c r="BW19" s="679"/>
      <c r="BX19" s="679"/>
      <c r="BY19" s="679"/>
      <c r="BZ19" s="679"/>
      <c r="CA19" s="679"/>
      <c r="CB19" s="719"/>
      <c r="CD19" s="637" t="s">
        <v>261</v>
      </c>
      <c r="CE19" s="638"/>
      <c r="CF19" s="638"/>
      <c r="CG19" s="638"/>
      <c r="CH19" s="638"/>
      <c r="CI19" s="638"/>
      <c r="CJ19" s="638"/>
      <c r="CK19" s="638"/>
      <c r="CL19" s="638"/>
      <c r="CM19" s="638"/>
      <c r="CN19" s="638"/>
      <c r="CO19" s="638"/>
      <c r="CP19" s="638"/>
      <c r="CQ19" s="639"/>
      <c r="CR19" s="640" t="s">
        <v>121</v>
      </c>
      <c r="CS19" s="641"/>
      <c r="CT19" s="641"/>
      <c r="CU19" s="641"/>
      <c r="CV19" s="641"/>
      <c r="CW19" s="641"/>
      <c r="CX19" s="641"/>
      <c r="CY19" s="642"/>
      <c r="CZ19" s="678" t="s">
        <v>121</v>
      </c>
      <c r="DA19" s="678"/>
      <c r="DB19" s="678"/>
      <c r="DC19" s="678"/>
      <c r="DD19" s="646" t="s">
        <v>121</v>
      </c>
      <c r="DE19" s="641"/>
      <c r="DF19" s="641"/>
      <c r="DG19" s="641"/>
      <c r="DH19" s="641"/>
      <c r="DI19" s="641"/>
      <c r="DJ19" s="641"/>
      <c r="DK19" s="641"/>
      <c r="DL19" s="641"/>
      <c r="DM19" s="641"/>
      <c r="DN19" s="641"/>
      <c r="DO19" s="641"/>
      <c r="DP19" s="642"/>
      <c r="DQ19" s="646" t="s">
        <v>121</v>
      </c>
      <c r="DR19" s="641"/>
      <c r="DS19" s="641"/>
      <c r="DT19" s="641"/>
      <c r="DU19" s="641"/>
      <c r="DV19" s="641"/>
      <c r="DW19" s="641"/>
      <c r="DX19" s="641"/>
      <c r="DY19" s="641"/>
      <c r="DZ19" s="641"/>
      <c r="EA19" s="641"/>
      <c r="EB19" s="641"/>
      <c r="EC19" s="677"/>
    </row>
    <row r="20" spans="2:133" ht="11.25" customHeight="1" x14ac:dyDescent="0.15">
      <c r="B20" s="707" t="s">
        <v>262</v>
      </c>
      <c r="C20" s="708"/>
      <c r="D20" s="708"/>
      <c r="E20" s="708"/>
      <c r="F20" s="708"/>
      <c r="G20" s="708"/>
      <c r="H20" s="708"/>
      <c r="I20" s="708"/>
      <c r="J20" s="708"/>
      <c r="K20" s="708"/>
      <c r="L20" s="708"/>
      <c r="M20" s="708"/>
      <c r="N20" s="708"/>
      <c r="O20" s="708"/>
      <c r="P20" s="708"/>
      <c r="Q20" s="709"/>
      <c r="R20" s="640">
        <v>4811</v>
      </c>
      <c r="S20" s="641"/>
      <c r="T20" s="641"/>
      <c r="U20" s="641"/>
      <c r="V20" s="641"/>
      <c r="W20" s="641"/>
      <c r="X20" s="641"/>
      <c r="Y20" s="642"/>
      <c r="Z20" s="678">
        <v>0</v>
      </c>
      <c r="AA20" s="678"/>
      <c r="AB20" s="678"/>
      <c r="AC20" s="678"/>
      <c r="AD20" s="679">
        <v>4811</v>
      </c>
      <c r="AE20" s="679"/>
      <c r="AF20" s="679"/>
      <c r="AG20" s="679"/>
      <c r="AH20" s="679"/>
      <c r="AI20" s="679"/>
      <c r="AJ20" s="679"/>
      <c r="AK20" s="679"/>
      <c r="AL20" s="643">
        <v>0.1</v>
      </c>
      <c r="AM20" s="644"/>
      <c r="AN20" s="644"/>
      <c r="AO20" s="680"/>
      <c r="AP20" s="637" t="s">
        <v>263</v>
      </c>
      <c r="AQ20" s="638"/>
      <c r="AR20" s="638"/>
      <c r="AS20" s="638"/>
      <c r="AT20" s="638"/>
      <c r="AU20" s="638"/>
      <c r="AV20" s="638"/>
      <c r="AW20" s="638"/>
      <c r="AX20" s="638"/>
      <c r="AY20" s="638"/>
      <c r="AZ20" s="638"/>
      <c r="BA20" s="638"/>
      <c r="BB20" s="638"/>
      <c r="BC20" s="638"/>
      <c r="BD20" s="638"/>
      <c r="BE20" s="638"/>
      <c r="BF20" s="639"/>
      <c r="BG20" s="640" t="s">
        <v>121</v>
      </c>
      <c r="BH20" s="641"/>
      <c r="BI20" s="641"/>
      <c r="BJ20" s="641"/>
      <c r="BK20" s="641"/>
      <c r="BL20" s="641"/>
      <c r="BM20" s="641"/>
      <c r="BN20" s="642"/>
      <c r="BO20" s="678" t="s">
        <v>121</v>
      </c>
      <c r="BP20" s="678"/>
      <c r="BQ20" s="678"/>
      <c r="BR20" s="678"/>
      <c r="BS20" s="679" t="s">
        <v>121</v>
      </c>
      <c r="BT20" s="679"/>
      <c r="BU20" s="679"/>
      <c r="BV20" s="679"/>
      <c r="BW20" s="679"/>
      <c r="BX20" s="679"/>
      <c r="BY20" s="679"/>
      <c r="BZ20" s="679"/>
      <c r="CA20" s="679"/>
      <c r="CB20" s="719"/>
      <c r="CD20" s="637" t="s">
        <v>264</v>
      </c>
      <c r="CE20" s="638"/>
      <c r="CF20" s="638"/>
      <c r="CG20" s="638"/>
      <c r="CH20" s="638"/>
      <c r="CI20" s="638"/>
      <c r="CJ20" s="638"/>
      <c r="CK20" s="638"/>
      <c r="CL20" s="638"/>
      <c r="CM20" s="638"/>
      <c r="CN20" s="638"/>
      <c r="CO20" s="638"/>
      <c r="CP20" s="638"/>
      <c r="CQ20" s="639"/>
      <c r="CR20" s="640">
        <v>9821560</v>
      </c>
      <c r="CS20" s="641"/>
      <c r="CT20" s="641"/>
      <c r="CU20" s="641"/>
      <c r="CV20" s="641"/>
      <c r="CW20" s="641"/>
      <c r="CX20" s="641"/>
      <c r="CY20" s="642"/>
      <c r="CZ20" s="678">
        <v>100</v>
      </c>
      <c r="DA20" s="678"/>
      <c r="DB20" s="678"/>
      <c r="DC20" s="678"/>
      <c r="DD20" s="646">
        <v>807865</v>
      </c>
      <c r="DE20" s="641"/>
      <c r="DF20" s="641"/>
      <c r="DG20" s="641"/>
      <c r="DH20" s="641"/>
      <c r="DI20" s="641"/>
      <c r="DJ20" s="641"/>
      <c r="DK20" s="641"/>
      <c r="DL20" s="641"/>
      <c r="DM20" s="641"/>
      <c r="DN20" s="641"/>
      <c r="DO20" s="641"/>
      <c r="DP20" s="642"/>
      <c r="DQ20" s="646">
        <v>5468911</v>
      </c>
      <c r="DR20" s="641"/>
      <c r="DS20" s="641"/>
      <c r="DT20" s="641"/>
      <c r="DU20" s="641"/>
      <c r="DV20" s="641"/>
      <c r="DW20" s="641"/>
      <c r="DX20" s="641"/>
      <c r="DY20" s="641"/>
      <c r="DZ20" s="641"/>
      <c r="EA20" s="641"/>
      <c r="EB20" s="641"/>
      <c r="EC20" s="677"/>
    </row>
    <row r="21" spans="2:133" ht="11.25" customHeight="1" x14ac:dyDescent="0.15">
      <c r="B21" s="637" t="s">
        <v>265</v>
      </c>
      <c r="C21" s="638"/>
      <c r="D21" s="638"/>
      <c r="E21" s="638"/>
      <c r="F21" s="638"/>
      <c r="G21" s="638"/>
      <c r="H21" s="638"/>
      <c r="I21" s="638"/>
      <c r="J21" s="638"/>
      <c r="K21" s="638"/>
      <c r="L21" s="638"/>
      <c r="M21" s="638"/>
      <c r="N21" s="638"/>
      <c r="O21" s="638"/>
      <c r="P21" s="638"/>
      <c r="Q21" s="639"/>
      <c r="R21" s="640">
        <v>2155573</v>
      </c>
      <c r="S21" s="641"/>
      <c r="T21" s="641"/>
      <c r="U21" s="641"/>
      <c r="V21" s="641"/>
      <c r="W21" s="641"/>
      <c r="X21" s="641"/>
      <c r="Y21" s="642"/>
      <c r="Z21" s="678">
        <v>21.3</v>
      </c>
      <c r="AA21" s="678"/>
      <c r="AB21" s="678"/>
      <c r="AC21" s="678"/>
      <c r="AD21" s="679">
        <v>2002897</v>
      </c>
      <c r="AE21" s="679"/>
      <c r="AF21" s="679"/>
      <c r="AG21" s="679"/>
      <c r="AH21" s="679"/>
      <c r="AI21" s="679"/>
      <c r="AJ21" s="679"/>
      <c r="AK21" s="679"/>
      <c r="AL21" s="643">
        <v>41</v>
      </c>
      <c r="AM21" s="644"/>
      <c r="AN21" s="644"/>
      <c r="AO21" s="680"/>
      <c r="AP21" s="637" t="s">
        <v>266</v>
      </c>
      <c r="AQ21" s="717"/>
      <c r="AR21" s="717"/>
      <c r="AS21" s="717"/>
      <c r="AT21" s="717"/>
      <c r="AU21" s="717"/>
      <c r="AV21" s="717"/>
      <c r="AW21" s="717"/>
      <c r="AX21" s="717"/>
      <c r="AY21" s="717"/>
      <c r="AZ21" s="717"/>
      <c r="BA21" s="717"/>
      <c r="BB21" s="717"/>
      <c r="BC21" s="717"/>
      <c r="BD21" s="717"/>
      <c r="BE21" s="717"/>
      <c r="BF21" s="718"/>
      <c r="BG21" s="640" t="s">
        <v>121</v>
      </c>
      <c r="BH21" s="641"/>
      <c r="BI21" s="641"/>
      <c r="BJ21" s="641"/>
      <c r="BK21" s="641"/>
      <c r="BL21" s="641"/>
      <c r="BM21" s="641"/>
      <c r="BN21" s="642"/>
      <c r="BO21" s="678" t="s">
        <v>121</v>
      </c>
      <c r="BP21" s="678"/>
      <c r="BQ21" s="678"/>
      <c r="BR21" s="678"/>
      <c r="BS21" s="679" t="s">
        <v>121</v>
      </c>
      <c r="BT21" s="679"/>
      <c r="BU21" s="679"/>
      <c r="BV21" s="679"/>
      <c r="BW21" s="679"/>
      <c r="BX21" s="679"/>
      <c r="BY21" s="679"/>
      <c r="BZ21" s="679"/>
      <c r="CA21" s="679"/>
      <c r="CB21" s="719"/>
      <c r="CD21" s="621"/>
      <c r="CE21" s="622"/>
      <c r="CF21" s="622"/>
      <c r="CG21" s="622"/>
      <c r="CH21" s="622"/>
      <c r="CI21" s="622"/>
      <c r="CJ21" s="622"/>
      <c r="CK21" s="622"/>
      <c r="CL21" s="622"/>
      <c r="CM21" s="622"/>
      <c r="CN21" s="622"/>
      <c r="CO21" s="622"/>
      <c r="CP21" s="622"/>
      <c r="CQ21" s="623"/>
      <c r="CR21" s="725"/>
      <c r="CS21" s="726"/>
      <c r="CT21" s="726"/>
      <c r="CU21" s="726"/>
      <c r="CV21" s="726"/>
      <c r="CW21" s="726"/>
      <c r="CX21" s="726"/>
      <c r="CY21" s="727"/>
      <c r="CZ21" s="728"/>
      <c r="DA21" s="728"/>
      <c r="DB21" s="728"/>
      <c r="DC21" s="728"/>
      <c r="DD21" s="729"/>
      <c r="DE21" s="726"/>
      <c r="DF21" s="726"/>
      <c r="DG21" s="726"/>
      <c r="DH21" s="726"/>
      <c r="DI21" s="726"/>
      <c r="DJ21" s="726"/>
      <c r="DK21" s="726"/>
      <c r="DL21" s="726"/>
      <c r="DM21" s="726"/>
      <c r="DN21" s="726"/>
      <c r="DO21" s="726"/>
      <c r="DP21" s="727"/>
      <c r="DQ21" s="729"/>
      <c r="DR21" s="726"/>
      <c r="DS21" s="726"/>
      <c r="DT21" s="726"/>
      <c r="DU21" s="726"/>
      <c r="DV21" s="726"/>
      <c r="DW21" s="726"/>
      <c r="DX21" s="726"/>
      <c r="DY21" s="726"/>
      <c r="DZ21" s="726"/>
      <c r="EA21" s="726"/>
      <c r="EB21" s="726"/>
      <c r="EC21" s="733"/>
    </row>
    <row r="22" spans="2:133" ht="11.25" customHeight="1" x14ac:dyDescent="0.15">
      <c r="B22" s="637" t="s">
        <v>267</v>
      </c>
      <c r="C22" s="638"/>
      <c r="D22" s="638"/>
      <c r="E22" s="638"/>
      <c r="F22" s="638"/>
      <c r="G22" s="638"/>
      <c r="H22" s="638"/>
      <c r="I22" s="638"/>
      <c r="J22" s="638"/>
      <c r="K22" s="638"/>
      <c r="L22" s="638"/>
      <c r="M22" s="638"/>
      <c r="N22" s="638"/>
      <c r="O22" s="638"/>
      <c r="P22" s="638"/>
      <c r="Q22" s="639"/>
      <c r="R22" s="640">
        <v>2002897</v>
      </c>
      <c r="S22" s="641"/>
      <c r="T22" s="641"/>
      <c r="U22" s="641"/>
      <c r="V22" s="641"/>
      <c r="W22" s="641"/>
      <c r="X22" s="641"/>
      <c r="Y22" s="642"/>
      <c r="Z22" s="678">
        <v>19.8</v>
      </c>
      <c r="AA22" s="678"/>
      <c r="AB22" s="678"/>
      <c r="AC22" s="678"/>
      <c r="AD22" s="679">
        <v>2002897</v>
      </c>
      <c r="AE22" s="679"/>
      <c r="AF22" s="679"/>
      <c r="AG22" s="679"/>
      <c r="AH22" s="679"/>
      <c r="AI22" s="679"/>
      <c r="AJ22" s="679"/>
      <c r="AK22" s="679"/>
      <c r="AL22" s="643">
        <v>41</v>
      </c>
      <c r="AM22" s="644"/>
      <c r="AN22" s="644"/>
      <c r="AO22" s="680"/>
      <c r="AP22" s="637" t="s">
        <v>268</v>
      </c>
      <c r="AQ22" s="717"/>
      <c r="AR22" s="717"/>
      <c r="AS22" s="717"/>
      <c r="AT22" s="717"/>
      <c r="AU22" s="717"/>
      <c r="AV22" s="717"/>
      <c r="AW22" s="717"/>
      <c r="AX22" s="717"/>
      <c r="AY22" s="717"/>
      <c r="AZ22" s="717"/>
      <c r="BA22" s="717"/>
      <c r="BB22" s="717"/>
      <c r="BC22" s="717"/>
      <c r="BD22" s="717"/>
      <c r="BE22" s="717"/>
      <c r="BF22" s="718"/>
      <c r="BG22" s="640" t="s">
        <v>121</v>
      </c>
      <c r="BH22" s="641"/>
      <c r="BI22" s="641"/>
      <c r="BJ22" s="641"/>
      <c r="BK22" s="641"/>
      <c r="BL22" s="641"/>
      <c r="BM22" s="641"/>
      <c r="BN22" s="642"/>
      <c r="BO22" s="678" t="s">
        <v>121</v>
      </c>
      <c r="BP22" s="678"/>
      <c r="BQ22" s="678"/>
      <c r="BR22" s="678"/>
      <c r="BS22" s="679" t="s">
        <v>121</v>
      </c>
      <c r="BT22" s="679"/>
      <c r="BU22" s="679"/>
      <c r="BV22" s="679"/>
      <c r="BW22" s="679"/>
      <c r="BX22" s="679"/>
      <c r="BY22" s="679"/>
      <c r="BZ22" s="679"/>
      <c r="CA22" s="679"/>
      <c r="CB22" s="719"/>
      <c r="CD22" s="692" t="s">
        <v>269</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15">
      <c r="B23" s="637" t="s">
        <v>270</v>
      </c>
      <c r="C23" s="638"/>
      <c r="D23" s="638"/>
      <c r="E23" s="638"/>
      <c r="F23" s="638"/>
      <c r="G23" s="638"/>
      <c r="H23" s="638"/>
      <c r="I23" s="638"/>
      <c r="J23" s="638"/>
      <c r="K23" s="638"/>
      <c r="L23" s="638"/>
      <c r="M23" s="638"/>
      <c r="N23" s="638"/>
      <c r="O23" s="638"/>
      <c r="P23" s="638"/>
      <c r="Q23" s="639"/>
      <c r="R23" s="640">
        <v>152676</v>
      </c>
      <c r="S23" s="641"/>
      <c r="T23" s="641"/>
      <c r="U23" s="641"/>
      <c r="V23" s="641"/>
      <c r="W23" s="641"/>
      <c r="X23" s="641"/>
      <c r="Y23" s="642"/>
      <c r="Z23" s="678">
        <v>1.5</v>
      </c>
      <c r="AA23" s="678"/>
      <c r="AB23" s="678"/>
      <c r="AC23" s="678"/>
      <c r="AD23" s="679" t="s">
        <v>121</v>
      </c>
      <c r="AE23" s="679"/>
      <c r="AF23" s="679"/>
      <c r="AG23" s="679"/>
      <c r="AH23" s="679"/>
      <c r="AI23" s="679"/>
      <c r="AJ23" s="679"/>
      <c r="AK23" s="679"/>
      <c r="AL23" s="643" t="s">
        <v>121</v>
      </c>
      <c r="AM23" s="644"/>
      <c r="AN23" s="644"/>
      <c r="AO23" s="680"/>
      <c r="AP23" s="637" t="s">
        <v>271</v>
      </c>
      <c r="AQ23" s="717"/>
      <c r="AR23" s="717"/>
      <c r="AS23" s="717"/>
      <c r="AT23" s="717"/>
      <c r="AU23" s="717"/>
      <c r="AV23" s="717"/>
      <c r="AW23" s="717"/>
      <c r="AX23" s="717"/>
      <c r="AY23" s="717"/>
      <c r="AZ23" s="717"/>
      <c r="BA23" s="717"/>
      <c r="BB23" s="717"/>
      <c r="BC23" s="717"/>
      <c r="BD23" s="717"/>
      <c r="BE23" s="717"/>
      <c r="BF23" s="718"/>
      <c r="BG23" s="640" t="s">
        <v>121</v>
      </c>
      <c r="BH23" s="641"/>
      <c r="BI23" s="641"/>
      <c r="BJ23" s="641"/>
      <c r="BK23" s="641"/>
      <c r="BL23" s="641"/>
      <c r="BM23" s="641"/>
      <c r="BN23" s="642"/>
      <c r="BO23" s="678" t="s">
        <v>121</v>
      </c>
      <c r="BP23" s="678"/>
      <c r="BQ23" s="678"/>
      <c r="BR23" s="678"/>
      <c r="BS23" s="679" t="s">
        <v>121</v>
      </c>
      <c r="BT23" s="679"/>
      <c r="BU23" s="679"/>
      <c r="BV23" s="679"/>
      <c r="BW23" s="679"/>
      <c r="BX23" s="679"/>
      <c r="BY23" s="679"/>
      <c r="BZ23" s="679"/>
      <c r="CA23" s="679"/>
      <c r="CB23" s="719"/>
      <c r="CD23" s="692" t="s">
        <v>211</v>
      </c>
      <c r="CE23" s="693"/>
      <c r="CF23" s="693"/>
      <c r="CG23" s="693"/>
      <c r="CH23" s="693"/>
      <c r="CI23" s="693"/>
      <c r="CJ23" s="693"/>
      <c r="CK23" s="693"/>
      <c r="CL23" s="693"/>
      <c r="CM23" s="693"/>
      <c r="CN23" s="693"/>
      <c r="CO23" s="693"/>
      <c r="CP23" s="693"/>
      <c r="CQ23" s="694"/>
      <c r="CR23" s="692" t="s">
        <v>272</v>
      </c>
      <c r="CS23" s="693"/>
      <c r="CT23" s="693"/>
      <c r="CU23" s="693"/>
      <c r="CV23" s="693"/>
      <c r="CW23" s="693"/>
      <c r="CX23" s="693"/>
      <c r="CY23" s="694"/>
      <c r="CZ23" s="692" t="s">
        <v>273</v>
      </c>
      <c r="DA23" s="693"/>
      <c r="DB23" s="693"/>
      <c r="DC23" s="694"/>
      <c r="DD23" s="692" t="s">
        <v>274</v>
      </c>
      <c r="DE23" s="693"/>
      <c r="DF23" s="693"/>
      <c r="DG23" s="693"/>
      <c r="DH23" s="693"/>
      <c r="DI23" s="693"/>
      <c r="DJ23" s="693"/>
      <c r="DK23" s="694"/>
      <c r="DL23" s="730" t="s">
        <v>275</v>
      </c>
      <c r="DM23" s="731"/>
      <c r="DN23" s="731"/>
      <c r="DO23" s="731"/>
      <c r="DP23" s="731"/>
      <c r="DQ23" s="731"/>
      <c r="DR23" s="731"/>
      <c r="DS23" s="731"/>
      <c r="DT23" s="731"/>
      <c r="DU23" s="731"/>
      <c r="DV23" s="732"/>
      <c r="DW23" s="692" t="s">
        <v>276</v>
      </c>
      <c r="DX23" s="693"/>
      <c r="DY23" s="693"/>
      <c r="DZ23" s="693"/>
      <c r="EA23" s="693"/>
      <c r="EB23" s="693"/>
      <c r="EC23" s="694"/>
    </row>
    <row r="24" spans="2:133" ht="11.25" customHeight="1" x14ac:dyDescent="0.15">
      <c r="B24" s="637" t="s">
        <v>277</v>
      </c>
      <c r="C24" s="638"/>
      <c r="D24" s="638"/>
      <c r="E24" s="638"/>
      <c r="F24" s="638"/>
      <c r="G24" s="638"/>
      <c r="H24" s="638"/>
      <c r="I24" s="638"/>
      <c r="J24" s="638"/>
      <c r="K24" s="638"/>
      <c r="L24" s="638"/>
      <c r="M24" s="638"/>
      <c r="N24" s="638"/>
      <c r="O24" s="638"/>
      <c r="P24" s="638"/>
      <c r="Q24" s="639"/>
      <c r="R24" s="640" t="s">
        <v>121</v>
      </c>
      <c r="S24" s="641"/>
      <c r="T24" s="641"/>
      <c r="U24" s="641"/>
      <c r="V24" s="641"/>
      <c r="W24" s="641"/>
      <c r="X24" s="641"/>
      <c r="Y24" s="642"/>
      <c r="Z24" s="678" t="s">
        <v>121</v>
      </c>
      <c r="AA24" s="678"/>
      <c r="AB24" s="678"/>
      <c r="AC24" s="678"/>
      <c r="AD24" s="679" t="s">
        <v>121</v>
      </c>
      <c r="AE24" s="679"/>
      <c r="AF24" s="679"/>
      <c r="AG24" s="679"/>
      <c r="AH24" s="679"/>
      <c r="AI24" s="679"/>
      <c r="AJ24" s="679"/>
      <c r="AK24" s="679"/>
      <c r="AL24" s="643" t="s">
        <v>121</v>
      </c>
      <c r="AM24" s="644"/>
      <c r="AN24" s="644"/>
      <c r="AO24" s="680"/>
      <c r="AP24" s="637" t="s">
        <v>278</v>
      </c>
      <c r="AQ24" s="717"/>
      <c r="AR24" s="717"/>
      <c r="AS24" s="717"/>
      <c r="AT24" s="717"/>
      <c r="AU24" s="717"/>
      <c r="AV24" s="717"/>
      <c r="AW24" s="717"/>
      <c r="AX24" s="717"/>
      <c r="AY24" s="717"/>
      <c r="AZ24" s="717"/>
      <c r="BA24" s="717"/>
      <c r="BB24" s="717"/>
      <c r="BC24" s="717"/>
      <c r="BD24" s="717"/>
      <c r="BE24" s="717"/>
      <c r="BF24" s="718"/>
      <c r="BG24" s="640" t="s">
        <v>121</v>
      </c>
      <c r="BH24" s="641"/>
      <c r="BI24" s="641"/>
      <c r="BJ24" s="641"/>
      <c r="BK24" s="641"/>
      <c r="BL24" s="641"/>
      <c r="BM24" s="641"/>
      <c r="BN24" s="642"/>
      <c r="BO24" s="678" t="s">
        <v>121</v>
      </c>
      <c r="BP24" s="678"/>
      <c r="BQ24" s="678"/>
      <c r="BR24" s="678"/>
      <c r="BS24" s="679" t="s">
        <v>121</v>
      </c>
      <c r="BT24" s="679"/>
      <c r="BU24" s="679"/>
      <c r="BV24" s="679"/>
      <c r="BW24" s="679"/>
      <c r="BX24" s="679"/>
      <c r="BY24" s="679"/>
      <c r="BZ24" s="679"/>
      <c r="CA24" s="679"/>
      <c r="CB24" s="719"/>
      <c r="CD24" s="698" t="s">
        <v>279</v>
      </c>
      <c r="CE24" s="699"/>
      <c r="CF24" s="699"/>
      <c r="CG24" s="699"/>
      <c r="CH24" s="699"/>
      <c r="CI24" s="699"/>
      <c r="CJ24" s="699"/>
      <c r="CK24" s="699"/>
      <c r="CL24" s="699"/>
      <c r="CM24" s="699"/>
      <c r="CN24" s="699"/>
      <c r="CO24" s="699"/>
      <c r="CP24" s="699"/>
      <c r="CQ24" s="700"/>
      <c r="CR24" s="695">
        <v>4034633</v>
      </c>
      <c r="CS24" s="696"/>
      <c r="CT24" s="696"/>
      <c r="CU24" s="696"/>
      <c r="CV24" s="696"/>
      <c r="CW24" s="696"/>
      <c r="CX24" s="696"/>
      <c r="CY24" s="721"/>
      <c r="CZ24" s="722">
        <v>41.1</v>
      </c>
      <c r="DA24" s="704"/>
      <c r="DB24" s="704"/>
      <c r="DC24" s="724"/>
      <c r="DD24" s="720">
        <v>2343989</v>
      </c>
      <c r="DE24" s="696"/>
      <c r="DF24" s="696"/>
      <c r="DG24" s="696"/>
      <c r="DH24" s="696"/>
      <c r="DI24" s="696"/>
      <c r="DJ24" s="696"/>
      <c r="DK24" s="721"/>
      <c r="DL24" s="720">
        <v>2054367</v>
      </c>
      <c r="DM24" s="696"/>
      <c r="DN24" s="696"/>
      <c r="DO24" s="696"/>
      <c r="DP24" s="696"/>
      <c r="DQ24" s="696"/>
      <c r="DR24" s="696"/>
      <c r="DS24" s="696"/>
      <c r="DT24" s="696"/>
      <c r="DU24" s="696"/>
      <c r="DV24" s="721"/>
      <c r="DW24" s="722">
        <v>41.8</v>
      </c>
      <c r="DX24" s="704"/>
      <c r="DY24" s="704"/>
      <c r="DZ24" s="704"/>
      <c r="EA24" s="704"/>
      <c r="EB24" s="704"/>
      <c r="EC24" s="723"/>
    </row>
    <row r="25" spans="2:133" ht="11.25" customHeight="1" x14ac:dyDescent="0.15">
      <c r="B25" s="637" t="s">
        <v>280</v>
      </c>
      <c r="C25" s="638"/>
      <c r="D25" s="638"/>
      <c r="E25" s="638"/>
      <c r="F25" s="638"/>
      <c r="G25" s="638"/>
      <c r="H25" s="638"/>
      <c r="I25" s="638"/>
      <c r="J25" s="638"/>
      <c r="K25" s="638"/>
      <c r="L25" s="638"/>
      <c r="M25" s="638"/>
      <c r="N25" s="638"/>
      <c r="O25" s="638"/>
      <c r="P25" s="638"/>
      <c r="Q25" s="639"/>
      <c r="R25" s="640">
        <v>5030532</v>
      </c>
      <c r="S25" s="641"/>
      <c r="T25" s="641"/>
      <c r="U25" s="641"/>
      <c r="V25" s="641"/>
      <c r="W25" s="641"/>
      <c r="X25" s="641"/>
      <c r="Y25" s="642"/>
      <c r="Z25" s="678">
        <v>49.7</v>
      </c>
      <c r="AA25" s="678"/>
      <c r="AB25" s="678"/>
      <c r="AC25" s="678"/>
      <c r="AD25" s="679">
        <v>4877856</v>
      </c>
      <c r="AE25" s="679"/>
      <c r="AF25" s="679"/>
      <c r="AG25" s="679"/>
      <c r="AH25" s="679"/>
      <c r="AI25" s="679"/>
      <c r="AJ25" s="679"/>
      <c r="AK25" s="679"/>
      <c r="AL25" s="643">
        <v>99.7</v>
      </c>
      <c r="AM25" s="644"/>
      <c r="AN25" s="644"/>
      <c r="AO25" s="680"/>
      <c r="AP25" s="637" t="s">
        <v>281</v>
      </c>
      <c r="AQ25" s="717"/>
      <c r="AR25" s="717"/>
      <c r="AS25" s="717"/>
      <c r="AT25" s="717"/>
      <c r="AU25" s="717"/>
      <c r="AV25" s="717"/>
      <c r="AW25" s="717"/>
      <c r="AX25" s="717"/>
      <c r="AY25" s="717"/>
      <c r="AZ25" s="717"/>
      <c r="BA25" s="717"/>
      <c r="BB25" s="717"/>
      <c r="BC25" s="717"/>
      <c r="BD25" s="717"/>
      <c r="BE25" s="717"/>
      <c r="BF25" s="718"/>
      <c r="BG25" s="640" t="s">
        <v>121</v>
      </c>
      <c r="BH25" s="641"/>
      <c r="BI25" s="641"/>
      <c r="BJ25" s="641"/>
      <c r="BK25" s="641"/>
      <c r="BL25" s="641"/>
      <c r="BM25" s="641"/>
      <c r="BN25" s="642"/>
      <c r="BO25" s="678" t="s">
        <v>121</v>
      </c>
      <c r="BP25" s="678"/>
      <c r="BQ25" s="678"/>
      <c r="BR25" s="678"/>
      <c r="BS25" s="679" t="s">
        <v>121</v>
      </c>
      <c r="BT25" s="679"/>
      <c r="BU25" s="679"/>
      <c r="BV25" s="679"/>
      <c r="BW25" s="679"/>
      <c r="BX25" s="679"/>
      <c r="BY25" s="679"/>
      <c r="BZ25" s="679"/>
      <c r="CA25" s="679"/>
      <c r="CB25" s="719"/>
      <c r="CD25" s="637" t="s">
        <v>282</v>
      </c>
      <c r="CE25" s="638"/>
      <c r="CF25" s="638"/>
      <c r="CG25" s="638"/>
      <c r="CH25" s="638"/>
      <c r="CI25" s="638"/>
      <c r="CJ25" s="638"/>
      <c r="CK25" s="638"/>
      <c r="CL25" s="638"/>
      <c r="CM25" s="638"/>
      <c r="CN25" s="638"/>
      <c r="CO25" s="638"/>
      <c r="CP25" s="638"/>
      <c r="CQ25" s="639"/>
      <c r="CR25" s="640">
        <v>1116007</v>
      </c>
      <c r="CS25" s="653"/>
      <c r="CT25" s="653"/>
      <c r="CU25" s="653"/>
      <c r="CV25" s="653"/>
      <c r="CW25" s="653"/>
      <c r="CX25" s="653"/>
      <c r="CY25" s="654"/>
      <c r="CZ25" s="643">
        <v>11.4</v>
      </c>
      <c r="DA25" s="655"/>
      <c r="DB25" s="655"/>
      <c r="DC25" s="656"/>
      <c r="DD25" s="646">
        <v>924620</v>
      </c>
      <c r="DE25" s="653"/>
      <c r="DF25" s="653"/>
      <c r="DG25" s="653"/>
      <c r="DH25" s="653"/>
      <c r="DI25" s="653"/>
      <c r="DJ25" s="653"/>
      <c r="DK25" s="654"/>
      <c r="DL25" s="646">
        <v>914438</v>
      </c>
      <c r="DM25" s="653"/>
      <c r="DN25" s="653"/>
      <c r="DO25" s="653"/>
      <c r="DP25" s="653"/>
      <c r="DQ25" s="653"/>
      <c r="DR25" s="653"/>
      <c r="DS25" s="653"/>
      <c r="DT25" s="653"/>
      <c r="DU25" s="653"/>
      <c r="DV25" s="654"/>
      <c r="DW25" s="643">
        <v>18.600000000000001</v>
      </c>
      <c r="DX25" s="655"/>
      <c r="DY25" s="655"/>
      <c r="DZ25" s="655"/>
      <c r="EA25" s="655"/>
      <c r="EB25" s="655"/>
      <c r="EC25" s="667"/>
    </row>
    <row r="26" spans="2:133" ht="11.25" customHeight="1" x14ac:dyDescent="0.15">
      <c r="B26" s="637" t="s">
        <v>283</v>
      </c>
      <c r="C26" s="638"/>
      <c r="D26" s="638"/>
      <c r="E26" s="638"/>
      <c r="F26" s="638"/>
      <c r="G26" s="638"/>
      <c r="H26" s="638"/>
      <c r="I26" s="638"/>
      <c r="J26" s="638"/>
      <c r="K26" s="638"/>
      <c r="L26" s="638"/>
      <c r="M26" s="638"/>
      <c r="N26" s="638"/>
      <c r="O26" s="638"/>
      <c r="P26" s="638"/>
      <c r="Q26" s="639"/>
      <c r="R26" s="640">
        <v>1994</v>
      </c>
      <c r="S26" s="641"/>
      <c r="T26" s="641"/>
      <c r="U26" s="641"/>
      <c r="V26" s="641"/>
      <c r="W26" s="641"/>
      <c r="X26" s="641"/>
      <c r="Y26" s="642"/>
      <c r="Z26" s="678">
        <v>0</v>
      </c>
      <c r="AA26" s="678"/>
      <c r="AB26" s="678"/>
      <c r="AC26" s="678"/>
      <c r="AD26" s="679">
        <v>1994</v>
      </c>
      <c r="AE26" s="679"/>
      <c r="AF26" s="679"/>
      <c r="AG26" s="679"/>
      <c r="AH26" s="679"/>
      <c r="AI26" s="679"/>
      <c r="AJ26" s="679"/>
      <c r="AK26" s="679"/>
      <c r="AL26" s="643">
        <v>0</v>
      </c>
      <c r="AM26" s="644"/>
      <c r="AN26" s="644"/>
      <c r="AO26" s="680"/>
      <c r="AP26" s="637" t="s">
        <v>284</v>
      </c>
      <c r="AQ26" s="717"/>
      <c r="AR26" s="717"/>
      <c r="AS26" s="717"/>
      <c r="AT26" s="717"/>
      <c r="AU26" s="717"/>
      <c r="AV26" s="717"/>
      <c r="AW26" s="717"/>
      <c r="AX26" s="717"/>
      <c r="AY26" s="717"/>
      <c r="AZ26" s="717"/>
      <c r="BA26" s="717"/>
      <c r="BB26" s="717"/>
      <c r="BC26" s="717"/>
      <c r="BD26" s="717"/>
      <c r="BE26" s="717"/>
      <c r="BF26" s="718"/>
      <c r="BG26" s="640" t="s">
        <v>121</v>
      </c>
      <c r="BH26" s="641"/>
      <c r="BI26" s="641"/>
      <c r="BJ26" s="641"/>
      <c r="BK26" s="641"/>
      <c r="BL26" s="641"/>
      <c r="BM26" s="641"/>
      <c r="BN26" s="642"/>
      <c r="BO26" s="678" t="s">
        <v>121</v>
      </c>
      <c r="BP26" s="678"/>
      <c r="BQ26" s="678"/>
      <c r="BR26" s="678"/>
      <c r="BS26" s="679" t="s">
        <v>121</v>
      </c>
      <c r="BT26" s="679"/>
      <c r="BU26" s="679"/>
      <c r="BV26" s="679"/>
      <c r="BW26" s="679"/>
      <c r="BX26" s="679"/>
      <c r="BY26" s="679"/>
      <c r="BZ26" s="679"/>
      <c r="CA26" s="679"/>
      <c r="CB26" s="719"/>
      <c r="CD26" s="637" t="s">
        <v>285</v>
      </c>
      <c r="CE26" s="638"/>
      <c r="CF26" s="638"/>
      <c r="CG26" s="638"/>
      <c r="CH26" s="638"/>
      <c r="CI26" s="638"/>
      <c r="CJ26" s="638"/>
      <c r="CK26" s="638"/>
      <c r="CL26" s="638"/>
      <c r="CM26" s="638"/>
      <c r="CN26" s="638"/>
      <c r="CO26" s="638"/>
      <c r="CP26" s="638"/>
      <c r="CQ26" s="639"/>
      <c r="CR26" s="640">
        <v>694443</v>
      </c>
      <c r="CS26" s="641"/>
      <c r="CT26" s="641"/>
      <c r="CU26" s="641"/>
      <c r="CV26" s="641"/>
      <c r="CW26" s="641"/>
      <c r="CX26" s="641"/>
      <c r="CY26" s="642"/>
      <c r="CZ26" s="643">
        <v>7.1</v>
      </c>
      <c r="DA26" s="655"/>
      <c r="DB26" s="655"/>
      <c r="DC26" s="656"/>
      <c r="DD26" s="646">
        <v>546313</v>
      </c>
      <c r="DE26" s="641"/>
      <c r="DF26" s="641"/>
      <c r="DG26" s="641"/>
      <c r="DH26" s="641"/>
      <c r="DI26" s="641"/>
      <c r="DJ26" s="641"/>
      <c r="DK26" s="642"/>
      <c r="DL26" s="646" t="s">
        <v>121</v>
      </c>
      <c r="DM26" s="641"/>
      <c r="DN26" s="641"/>
      <c r="DO26" s="641"/>
      <c r="DP26" s="641"/>
      <c r="DQ26" s="641"/>
      <c r="DR26" s="641"/>
      <c r="DS26" s="641"/>
      <c r="DT26" s="641"/>
      <c r="DU26" s="641"/>
      <c r="DV26" s="642"/>
      <c r="DW26" s="643" t="s">
        <v>121</v>
      </c>
      <c r="DX26" s="655"/>
      <c r="DY26" s="655"/>
      <c r="DZ26" s="655"/>
      <c r="EA26" s="655"/>
      <c r="EB26" s="655"/>
      <c r="EC26" s="667"/>
    </row>
    <row r="27" spans="2:133" ht="11.25" customHeight="1" x14ac:dyDescent="0.15">
      <c r="B27" s="637" t="s">
        <v>286</v>
      </c>
      <c r="C27" s="638"/>
      <c r="D27" s="638"/>
      <c r="E27" s="638"/>
      <c r="F27" s="638"/>
      <c r="G27" s="638"/>
      <c r="H27" s="638"/>
      <c r="I27" s="638"/>
      <c r="J27" s="638"/>
      <c r="K27" s="638"/>
      <c r="L27" s="638"/>
      <c r="M27" s="638"/>
      <c r="N27" s="638"/>
      <c r="O27" s="638"/>
      <c r="P27" s="638"/>
      <c r="Q27" s="639"/>
      <c r="R27" s="640">
        <v>130476</v>
      </c>
      <c r="S27" s="641"/>
      <c r="T27" s="641"/>
      <c r="U27" s="641"/>
      <c r="V27" s="641"/>
      <c r="W27" s="641"/>
      <c r="X27" s="641"/>
      <c r="Y27" s="642"/>
      <c r="Z27" s="678">
        <v>1.3</v>
      </c>
      <c r="AA27" s="678"/>
      <c r="AB27" s="678"/>
      <c r="AC27" s="678"/>
      <c r="AD27" s="679" t="s">
        <v>121</v>
      </c>
      <c r="AE27" s="679"/>
      <c r="AF27" s="679"/>
      <c r="AG27" s="679"/>
      <c r="AH27" s="679"/>
      <c r="AI27" s="679"/>
      <c r="AJ27" s="679"/>
      <c r="AK27" s="679"/>
      <c r="AL27" s="643" t="s">
        <v>121</v>
      </c>
      <c r="AM27" s="644"/>
      <c r="AN27" s="644"/>
      <c r="AO27" s="680"/>
      <c r="AP27" s="637" t="s">
        <v>287</v>
      </c>
      <c r="AQ27" s="638"/>
      <c r="AR27" s="638"/>
      <c r="AS27" s="638"/>
      <c r="AT27" s="638"/>
      <c r="AU27" s="638"/>
      <c r="AV27" s="638"/>
      <c r="AW27" s="638"/>
      <c r="AX27" s="638"/>
      <c r="AY27" s="638"/>
      <c r="AZ27" s="638"/>
      <c r="BA27" s="638"/>
      <c r="BB27" s="638"/>
      <c r="BC27" s="638"/>
      <c r="BD27" s="638"/>
      <c r="BE27" s="638"/>
      <c r="BF27" s="639"/>
      <c r="BG27" s="640">
        <v>2105852</v>
      </c>
      <c r="BH27" s="641"/>
      <c r="BI27" s="641"/>
      <c r="BJ27" s="641"/>
      <c r="BK27" s="641"/>
      <c r="BL27" s="641"/>
      <c r="BM27" s="641"/>
      <c r="BN27" s="642"/>
      <c r="BO27" s="678">
        <v>100</v>
      </c>
      <c r="BP27" s="678"/>
      <c r="BQ27" s="678"/>
      <c r="BR27" s="678"/>
      <c r="BS27" s="679" t="s">
        <v>121</v>
      </c>
      <c r="BT27" s="679"/>
      <c r="BU27" s="679"/>
      <c r="BV27" s="679"/>
      <c r="BW27" s="679"/>
      <c r="BX27" s="679"/>
      <c r="BY27" s="679"/>
      <c r="BZ27" s="679"/>
      <c r="CA27" s="679"/>
      <c r="CB27" s="719"/>
      <c r="CD27" s="637" t="s">
        <v>288</v>
      </c>
      <c r="CE27" s="638"/>
      <c r="CF27" s="638"/>
      <c r="CG27" s="638"/>
      <c r="CH27" s="638"/>
      <c r="CI27" s="638"/>
      <c r="CJ27" s="638"/>
      <c r="CK27" s="638"/>
      <c r="CL27" s="638"/>
      <c r="CM27" s="638"/>
      <c r="CN27" s="638"/>
      <c r="CO27" s="638"/>
      <c r="CP27" s="638"/>
      <c r="CQ27" s="639"/>
      <c r="CR27" s="640">
        <v>2291380</v>
      </c>
      <c r="CS27" s="653"/>
      <c r="CT27" s="653"/>
      <c r="CU27" s="653"/>
      <c r="CV27" s="653"/>
      <c r="CW27" s="653"/>
      <c r="CX27" s="653"/>
      <c r="CY27" s="654"/>
      <c r="CZ27" s="643">
        <v>23.3</v>
      </c>
      <c r="DA27" s="655"/>
      <c r="DB27" s="655"/>
      <c r="DC27" s="656"/>
      <c r="DD27" s="646">
        <v>808616</v>
      </c>
      <c r="DE27" s="653"/>
      <c r="DF27" s="653"/>
      <c r="DG27" s="653"/>
      <c r="DH27" s="653"/>
      <c r="DI27" s="653"/>
      <c r="DJ27" s="653"/>
      <c r="DK27" s="654"/>
      <c r="DL27" s="646">
        <v>529176</v>
      </c>
      <c r="DM27" s="653"/>
      <c r="DN27" s="653"/>
      <c r="DO27" s="653"/>
      <c r="DP27" s="653"/>
      <c r="DQ27" s="653"/>
      <c r="DR27" s="653"/>
      <c r="DS27" s="653"/>
      <c r="DT27" s="653"/>
      <c r="DU27" s="653"/>
      <c r="DV27" s="654"/>
      <c r="DW27" s="643">
        <v>10.8</v>
      </c>
      <c r="DX27" s="655"/>
      <c r="DY27" s="655"/>
      <c r="DZ27" s="655"/>
      <c r="EA27" s="655"/>
      <c r="EB27" s="655"/>
      <c r="EC27" s="667"/>
    </row>
    <row r="28" spans="2:133" ht="11.25" customHeight="1" x14ac:dyDescent="0.15">
      <c r="B28" s="637" t="s">
        <v>289</v>
      </c>
      <c r="C28" s="638"/>
      <c r="D28" s="638"/>
      <c r="E28" s="638"/>
      <c r="F28" s="638"/>
      <c r="G28" s="638"/>
      <c r="H28" s="638"/>
      <c r="I28" s="638"/>
      <c r="J28" s="638"/>
      <c r="K28" s="638"/>
      <c r="L28" s="638"/>
      <c r="M28" s="638"/>
      <c r="N28" s="638"/>
      <c r="O28" s="638"/>
      <c r="P28" s="638"/>
      <c r="Q28" s="639"/>
      <c r="R28" s="640">
        <v>88903</v>
      </c>
      <c r="S28" s="641"/>
      <c r="T28" s="641"/>
      <c r="U28" s="641"/>
      <c r="V28" s="641"/>
      <c r="W28" s="641"/>
      <c r="X28" s="641"/>
      <c r="Y28" s="642"/>
      <c r="Z28" s="678">
        <v>0.9</v>
      </c>
      <c r="AA28" s="678"/>
      <c r="AB28" s="678"/>
      <c r="AC28" s="678"/>
      <c r="AD28" s="679" t="s">
        <v>121</v>
      </c>
      <c r="AE28" s="679"/>
      <c r="AF28" s="679"/>
      <c r="AG28" s="679"/>
      <c r="AH28" s="679"/>
      <c r="AI28" s="679"/>
      <c r="AJ28" s="679"/>
      <c r="AK28" s="679"/>
      <c r="AL28" s="643" t="s">
        <v>121</v>
      </c>
      <c r="AM28" s="644"/>
      <c r="AN28" s="644"/>
      <c r="AO28" s="680"/>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78"/>
      <c r="BP28" s="678"/>
      <c r="BQ28" s="678"/>
      <c r="BR28" s="678"/>
      <c r="BS28" s="646"/>
      <c r="BT28" s="641"/>
      <c r="BU28" s="641"/>
      <c r="BV28" s="641"/>
      <c r="BW28" s="641"/>
      <c r="BX28" s="641"/>
      <c r="BY28" s="641"/>
      <c r="BZ28" s="641"/>
      <c r="CA28" s="641"/>
      <c r="CB28" s="677"/>
      <c r="CD28" s="637" t="s">
        <v>290</v>
      </c>
      <c r="CE28" s="638"/>
      <c r="CF28" s="638"/>
      <c r="CG28" s="638"/>
      <c r="CH28" s="638"/>
      <c r="CI28" s="638"/>
      <c r="CJ28" s="638"/>
      <c r="CK28" s="638"/>
      <c r="CL28" s="638"/>
      <c r="CM28" s="638"/>
      <c r="CN28" s="638"/>
      <c r="CO28" s="638"/>
      <c r="CP28" s="638"/>
      <c r="CQ28" s="639"/>
      <c r="CR28" s="640">
        <v>627246</v>
      </c>
      <c r="CS28" s="641"/>
      <c r="CT28" s="641"/>
      <c r="CU28" s="641"/>
      <c r="CV28" s="641"/>
      <c r="CW28" s="641"/>
      <c r="CX28" s="641"/>
      <c r="CY28" s="642"/>
      <c r="CZ28" s="643">
        <v>6.4</v>
      </c>
      <c r="DA28" s="655"/>
      <c r="DB28" s="655"/>
      <c r="DC28" s="656"/>
      <c r="DD28" s="646">
        <v>610753</v>
      </c>
      <c r="DE28" s="641"/>
      <c r="DF28" s="641"/>
      <c r="DG28" s="641"/>
      <c r="DH28" s="641"/>
      <c r="DI28" s="641"/>
      <c r="DJ28" s="641"/>
      <c r="DK28" s="642"/>
      <c r="DL28" s="646">
        <v>610753</v>
      </c>
      <c r="DM28" s="641"/>
      <c r="DN28" s="641"/>
      <c r="DO28" s="641"/>
      <c r="DP28" s="641"/>
      <c r="DQ28" s="641"/>
      <c r="DR28" s="641"/>
      <c r="DS28" s="641"/>
      <c r="DT28" s="641"/>
      <c r="DU28" s="641"/>
      <c r="DV28" s="642"/>
      <c r="DW28" s="643">
        <v>12.4</v>
      </c>
      <c r="DX28" s="655"/>
      <c r="DY28" s="655"/>
      <c r="DZ28" s="655"/>
      <c r="EA28" s="655"/>
      <c r="EB28" s="655"/>
      <c r="EC28" s="667"/>
    </row>
    <row r="29" spans="2:133" ht="11.25" customHeight="1" x14ac:dyDescent="0.15">
      <c r="B29" s="637" t="s">
        <v>291</v>
      </c>
      <c r="C29" s="638"/>
      <c r="D29" s="638"/>
      <c r="E29" s="638"/>
      <c r="F29" s="638"/>
      <c r="G29" s="638"/>
      <c r="H29" s="638"/>
      <c r="I29" s="638"/>
      <c r="J29" s="638"/>
      <c r="K29" s="638"/>
      <c r="L29" s="638"/>
      <c r="M29" s="638"/>
      <c r="N29" s="638"/>
      <c r="O29" s="638"/>
      <c r="P29" s="638"/>
      <c r="Q29" s="639"/>
      <c r="R29" s="640">
        <v>97506</v>
      </c>
      <c r="S29" s="641"/>
      <c r="T29" s="641"/>
      <c r="U29" s="641"/>
      <c r="V29" s="641"/>
      <c r="W29" s="641"/>
      <c r="X29" s="641"/>
      <c r="Y29" s="642"/>
      <c r="Z29" s="678">
        <v>1</v>
      </c>
      <c r="AA29" s="678"/>
      <c r="AB29" s="678"/>
      <c r="AC29" s="678"/>
      <c r="AD29" s="679" t="s">
        <v>121</v>
      </c>
      <c r="AE29" s="679"/>
      <c r="AF29" s="679"/>
      <c r="AG29" s="679"/>
      <c r="AH29" s="679"/>
      <c r="AI29" s="679"/>
      <c r="AJ29" s="679"/>
      <c r="AK29" s="679"/>
      <c r="AL29" s="643" t="s">
        <v>121</v>
      </c>
      <c r="AM29" s="644"/>
      <c r="AN29" s="644"/>
      <c r="AO29" s="680"/>
      <c r="AP29" s="621"/>
      <c r="AQ29" s="622"/>
      <c r="AR29" s="622"/>
      <c r="AS29" s="622"/>
      <c r="AT29" s="622"/>
      <c r="AU29" s="622"/>
      <c r="AV29" s="622"/>
      <c r="AW29" s="622"/>
      <c r="AX29" s="622"/>
      <c r="AY29" s="622"/>
      <c r="AZ29" s="622"/>
      <c r="BA29" s="622"/>
      <c r="BB29" s="622"/>
      <c r="BC29" s="622"/>
      <c r="BD29" s="622"/>
      <c r="BE29" s="622"/>
      <c r="BF29" s="623"/>
      <c r="BG29" s="640"/>
      <c r="BH29" s="641"/>
      <c r="BI29" s="641"/>
      <c r="BJ29" s="641"/>
      <c r="BK29" s="641"/>
      <c r="BL29" s="641"/>
      <c r="BM29" s="641"/>
      <c r="BN29" s="642"/>
      <c r="BO29" s="678"/>
      <c r="BP29" s="678"/>
      <c r="BQ29" s="678"/>
      <c r="BR29" s="678"/>
      <c r="BS29" s="679"/>
      <c r="BT29" s="679"/>
      <c r="BU29" s="679"/>
      <c r="BV29" s="679"/>
      <c r="BW29" s="679"/>
      <c r="BX29" s="679"/>
      <c r="BY29" s="679"/>
      <c r="BZ29" s="679"/>
      <c r="CA29" s="679"/>
      <c r="CB29" s="719"/>
      <c r="CD29" s="659" t="s">
        <v>292</v>
      </c>
      <c r="CE29" s="660"/>
      <c r="CF29" s="637" t="s">
        <v>66</v>
      </c>
      <c r="CG29" s="638"/>
      <c r="CH29" s="638"/>
      <c r="CI29" s="638"/>
      <c r="CJ29" s="638"/>
      <c r="CK29" s="638"/>
      <c r="CL29" s="638"/>
      <c r="CM29" s="638"/>
      <c r="CN29" s="638"/>
      <c r="CO29" s="638"/>
      <c r="CP29" s="638"/>
      <c r="CQ29" s="639"/>
      <c r="CR29" s="640">
        <v>627246</v>
      </c>
      <c r="CS29" s="653"/>
      <c r="CT29" s="653"/>
      <c r="CU29" s="653"/>
      <c r="CV29" s="653"/>
      <c r="CW29" s="653"/>
      <c r="CX29" s="653"/>
      <c r="CY29" s="654"/>
      <c r="CZ29" s="643">
        <v>6.4</v>
      </c>
      <c r="DA29" s="655"/>
      <c r="DB29" s="655"/>
      <c r="DC29" s="656"/>
      <c r="DD29" s="646">
        <v>610753</v>
      </c>
      <c r="DE29" s="653"/>
      <c r="DF29" s="653"/>
      <c r="DG29" s="653"/>
      <c r="DH29" s="653"/>
      <c r="DI29" s="653"/>
      <c r="DJ29" s="653"/>
      <c r="DK29" s="654"/>
      <c r="DL29" s="646">
        <v>610753</v>
      </c>
      <c r="DM29" s="653"/>
      <c r="DN29" s="653"/>
      <c r="DO29" s="653"/>
      <c r="DP29" s="653"/>
      <c r="DQ29" s="653"/>
      <c r="DR29" s="653"/>
      <c r="DS29" s="653"/>
      <c r="DT29" s="653"/>
      <c r="DU29" s="653"/>
      <c r="DV29" s="654"/>
      <c r="DW29" s="643">
        <v>12.4</v>
      </c>
      <c r="DX29" s="655"/>
      <c r="DY29" s="655"/>
      <c r="DZ29" s="655"/>
      <c r="EA29" s="655"/>
      <c r="EB29" s="655"/>
      <c r="EC29" s="667"/>
    </row>
    <row r="30" spans="2:133" ht="11.25" customHeight="1" x14ac:dyDescent="0.15">
      <c r="B30" s="637" t="s">
        <v>293</v>
      </c>
      <c r="C30" s="638"/>
      <c r="D30" s="638"/>
      <c r="E30" s="638"/>
      <c r="F30" s="638"/>
      <c r="G30" s="638"/>
      <c r="H30" s="638"/>
      <c r="I30" s="638"/>
      <c r="J30" s="638"/>
      <c r="K30" s="638"/>
      <c r="L30" s="638"/>
      <c r="M30" s="638"/>
      <c r="N30" s="638"/>
      <c r="O30" s="638"/>
      <c r="P30" s="638"/>
      <c r="Q30" s="639"/>
      <c r="R30" s="640">
        <v>1775853</v>
      </c>
      <c r="S30" s="641"/>
      <c r="T30" s="641"/>
      <c r="U30" s="641"/>
      <c r="V30" s="641"/>
      <c r="W30" s="641"/>
      <c r="X30" s="641"/>
      <c r="Y30" s="642"/>
      <c r="Z30" s="678">
        <v>17.5</v>
      </c>
      <c r="AA30" s="678"/>
      <c r="AB30" s="678"/>
      <c r="AC30" s="678"/>
      <c r="AD30" s="679" t="s">
        <v>121</v>
      </c>
      <c r="AE30" s="679"/>
      <c r="AF30" s="679"/>
      <c r="AG30" s="679"/>
      <c r="AH30" s="679"/>
      <c r="AI30" s="679"/>
      <c r="AJ30" s="679"/>
      <c r="AK30" s="679"/>
      <c r="AL30" s="643" t="s">
        <v>121</v>
      </c>
      <c r="AM30" s="644"/>
      <c r="AN30" s="644"/>
      <c r="AO30" s="680"/>
      <c r="AP30" s="692" t="s">
        <v>211</v>
      </c>
      <c r="AQ30" s="693"/>
      <c r="AR30" s="693"/>
      <c r="AS30" s="693"/>
      <c r="AT30" s="693"/>
      <c r="AU30" s="693"/>
      <c r="AV30" s="693"/>
      <c r="AW30" s="693"/>
      <c r="AX30" s="693"/>
      <c r="AY30" s="693"/>
      <c r="AZ30" s="693"/>
      <c r="BA30" s="693"/>
      <c r="BB30" s="693"/>
      <c r="BC30" s="693"/>
      <c r="BD30" s="693"/>
      <c r="BE30" s="693"/>
      <c r="BF30" s="694"/>
      <c r="BG30" s="692" t="s">
        <v>294</v>
      </c>
      <c r="BH30" s="710"/>
      <c r="BI30" s="710"/>
      <c r="BJ30" s="710"/>
      <c r="BK30" s="710"/>
      <c r="BL30" s="710"/>
      <c r="BM30" s="710"/>
      <c r="BN30" s="710"/>
      <c r="BO30" s="710"/>
      <c r="BP30" s="710"/>
      <c r="BQ30" s="711"/>
      <c r="BR30" s="692" t="s">
        <v>295</v>
      </c>
      <c r="BS30" s="710"/>
      <c r="BT30" s="710"/>
      <c r="BU30" s="710"/>
      <c r="BV30" s="710"/>
      <c r="BW30" s="710"/>
      <c r="BX30" s="710"/>
      <c r="BY30" s="710"/>
      <c r="BZ30" s="710"/>
      <c r="CA30" s="710"/>
      <c r="CB30" s="711"/>
      <c r="CD30" s="661"/>
      <c r="CE30" s="662"/>
      <c r="CF30" s="637" t="s">
        <v>296</v>
      </c>
      <c r="CG30" s="638"/>
      <c r="CH30" s="638"/>
      <c r="CI30" s="638"/>
      <c r="CJ30" s="638"/>
      <c r="CK30" s="638"/>
      <c r="CL30" s="638"/>
      <c r="CM30" s="638"/>
      <c r="CN30" s="638"/>
      <c r="CO30" s="638"/>
      <c r="CP30" s="638"/>
      <c r="CQ30" s="639"/>
      <c r="CR30" s="640">
        <v>603937</v>
      </c>
      <c r="CS30" s="641"/>
      <c r="CT30" s="641"/>
      <c r="CU30" s="641"/>
      <c r="CV30" s="641"/>
      <c r="CW30" s="641"/>
      <c r="CX30" s="641"/>
      <c r="CY30" s="642"/>
      <c r="CZ30" s="643">
        <v>6.1</v>
      </c>
      <c r="DA30" s="655"/>
      <c r="DB30" s="655"/>
      <c r="DC30" s="656"/>
      <c r="DD30" s="646">
        <v>587444</v>
      </c>
      <c r="DE30" s="641"/>
      <c r="DF30" s="641"/>
      <c r="DG30" s="641"/>
      <c r="DH30" s="641"/>
      <c r="DI30" s="641"/>
      <c r="DJ30" s="641"/>
      <c r="DK30" s="642"/>
      <c r="DL30" s="646">
        <v>587444</v>
      </c>
      <c r="DM30" s="641"/>
      <c r="DN30" s="641"/>
      <c r="DO30" s="641"/>
      <c r="DP30" s="641"/>
      <c r="DQ30" s="641"/>
      <c r="DR30" s="641"/>
      <c r="DS30" s="641"/>
      <c r="DT30" s="641"/>
      <c r="DU30" s="641"/>
      <c r="DV30" s="642"/>
      <c r="DW30" s="643">
        <v>12</v>
      </c>
      <c r="DX30" s="655"/>
      <c r="DY30" s="655"/>
      <c r="DZ30" s="655"/>
      <c r="EA30" s="655"/>
      <c r="EB30" s="655"/>
      <c r="EC30" s="667"/>
    </row>
    <row r="31" spans="2:133" ht="11.25" customHeight="1" x14ac:dyDescent="0.15">
      <c r="B31" s="707" t="s">
        <v>297</v>
      </c>
      <c r="C31" s="708"/>
      <c r="D31" s="708"/>
      <c r="E31" s="708"/>
      <c r="F31" s="708"/>
      <c r="G31" s="708"/>
      <c r="H31" s="708"/>
      <c r="I31" s="708"/>
      <c r="J31" s="708"/>
      <c r="K31" s="708"/>
      <c r="L31" s="708"/>
      <c r="M31" s="708"/>
      <c r="N31" s="708"/>
      <c r="O31" s="708"/>
      <c r="P31" s="708"/>
      <c r="Q31" s="709"/>
      <c r="R31" s="640" t="s">
        <v>121</v>
      </c>
      <c r="S31" s="641"/>
      <c r="T31" s="641"/>
      <c r="U31" s="641"/>
      <c r="V31" s="641"/>
      <c r="W31" s="641"/>
      <c r="X31" s="641"/>
      <c r="Y31" s="642"/>
      <c r="Z31" s="678" t="s">
        <v>121</v>
      </c>
      <c r="AA31" s="678"/>
      <c r="AB31" s="678"/>
      <c r="AC31" s="678"/>
      <c r="AD31" s="679" t="s">
        <v>121</v>
      </c>
      <c r="AE31" s="679"/>
      <c r="AF31" s="679"/>
      <c r="AG31" s="679"/>
      <c r="AH31" s="679"/>
      <c r="AI31" s="679"/>
      <c r="AJ31" s="679"/>
      <c r="AK31" s="679"/>
      <c r="AL31" s="643" t="s">
        <v>121</v>
      </c>
      <c r="AM31" s="644"/>
      <c r="AN31" s="644"/>
      <c r="AO31" s="680"/>
      <c r="AP31" s="712" t="s">
        <v>298</v>
      </c>
      <c r="AQ31" s="713"/>
      <c r="AR31" s="713"/>
      <c r="AS31" s="713"/>
      <c r="AT31" s="714" t="s">
        <v>299</v>
      </c>
      <c r="AU31" s="206"/>
      <c r="AV31" s="206"/>
      <c r="AW31" s="206"/>
      <c r="AX31" s="698" t="s">
        <v>177</v>
      </c>
      <c r="AY31" s="699"/>
      <c r="AZ31" s="699"/>
      <c r="BA31" s="699"/>
      <c r="BB31" s="699"/>
      <c r="BC31" s="699"/>
      <c r="BD31" s="699"/>
      <c r="BE31" s="699"/>
      <c r="BF31" s="700"/>
      <c r="BG31" s="702">
        <v>99.5</v>
      </c>
      <c r="BH31" s="703"/>
      <c r="BI31" s="703"/>
      <c r="BJ31" s="703"/>
      <c r="BK31" s="703"/>
      <c r="BL31" s="703"/>
      <c r="BM31" s="704">
        <v>97.8</v>
      </c>
      <c r="BN31" s="703"/>
      <c r="BO31" s="703"/>
      <c r="BP31" s="703"/>
      <c r="BQ31" s="705"/>
      <c r="BR31" s="702">
        <v>99.4</v>
      </c>
      <c r="BS31" s="703"/>
      <c r="BT31" s="703"/>
      <c r="BU31" s="703"/>
      <c r="BV31" s="703"/>
      <c r="BW31" s="703"/>
      <c r="BX31" s="704">
        <v>97.5</v>
      </c>
      <c r="BY31" s="703"/>
      <c r="BZ31" s="703"/>
      <c r="CA31" s="703"/>
      <c r="CB31" s="705"/>
      <c r="CD31" s="661"/>
      <c r="CE31" s="662"/>
      <c r="CF31" s="637" t="s">
        <v>300</v>
      </c>
      <c r="CG31" s="638"/>
      <c r="CH31" s="638"/>
      <c r="CI31" s="638"/>
      <c r="CJ31" s="638"/>
      <c r="CK31" s="638"/>
      <c r="CL31" s="638"/>
      <c r="CM31" s="638"/>
      <c r="CN31" s="638"/>
      <c r="CO31" s="638"/>
      <c r="CP31" s="638"/>
      <c r="CQ31" s="639"/>
      <c r="CR31" s="640">
        <v>23309</v>
      </c>
      <c r="CS31" s="653"/>
      <c r="CT31" s="653"/>
      <c r="CU31" s="653"/>
      <c r="CV31" s="653"/>
      <c r="CW31" s="653"/>
      <c r="CX31" s="653"/>
      <c r="CY31" s="654"/>
      <c r="CZ31" s="643">
        <v>0.2</v>
      </c>
      <c r="DA31" s="655"/>
      <c r="DB31" s="655"/>
      <c r="DC31" s="656"/>
      <c r="DD31" s="646">
        <v>23309</v>
      </c>
      <c r="DE31" s="653"/>
      <c r="DF31" s="653"/>
      <c r="DG31" s="653"/>
      <c r="DH31" s="653"/>
      <c r="DI31" s="653"/>
      <c r="DJ31" s="653"/>
      <c r="DK31" s="654"/>
      <c r="DL31" s="646">
        <v>23309</v>
      </c>
      <c r="DM31" s="653"/>
      <c r="DN31" s="653"/>
      <c r="DO31" s="653"/>
      <c r="DP31" s="653"/>
      <c r="DQ31" s="653"/>
      <c r="DR31" s="653"/>
      <c r="DS31" s="653"/>
      <c r="DT31" s="653"/>
      <c r="DU31" s="653"/>
      <c r="DV31" s="654"/>
      <c r="DW31" s="643">
        <v>0.5</v>
      </c>
      <c r="DX31" s="655"/>
      <c r="DY31" s="655"/>
      <c r="DZ31" s="655"/>
      <c r="EA31" s="655"/>
      <c r="EB31" s="655"/>
      <c r="EC31" s="667"/>
    </row>
    <row r="32" spans="2:133" ht="11.25" customHeight="1" x14ac:dyDescent="0.15">
      <c r="B32" s="637" t="s">
        <v>301</v>
      </c>
      <c r="C32" s="638"/>
      <c r="D32" s="638"/>
      <c r="E32" s="638"/>
      <c r="F32" s="638"/>
      <c r="G32" s="638"/>
      <c r="H32" s="638"/>
      <c r="I32" s="638"/>
      <c r="J32" s="638"/>
      <c r="K32" s="638"/>
      <c r="L32" s="638"/>
      <c r="M32" s="638"/>
      <c r="N32" s="638"/>
      <c r="O32" s="638"/>
      <c r="P32" s="638"/>
      <c r="Q32" s="639"/>
      <c r="R32" s="640">
        <v>735372</v>
      </c>
      <c r="S32" s="641"/>
      <c r="T32" s="641"/>
      <c r="U32" s="641"/>
      <c r="V32" s="641"/>
      <c r="W32" s="641"/>
      <c r="X32" s="641"/>
      <c r="Y32" s="642"/>
      <c r="Z32" s="678">
        <v>7.3</v>
      </c>
      <c r="AA32" s="678"/>
      <c r="AB32" s="678"/>
      <c r="AC32" s="678"/>
      <c r="AD32" s="679" t="s">
        <v>121</v>
      </c>
      <c r="AE32" s="679"/>
      <c r="AF32" s="679"/>
      <c r="AG32" s="679"/>
      <c r="AH32" s="679"/>
      <c r="AI32" s="679"/>
      <c r="AJ32" s="679"/>
      <c r="AK32" s="679"/>
      <c r="AL32" s="643" t="s">
        <v>121</v>
      </c>
      <c r="AM32" s="644"/>
      <c r="AN32" s="644"/>
      <c r="AO32" s="680"/>
      <c r="AP32" s="681"/>
      <c r="AQ32" s="682"/>
      <c r="AR32" s="682"/>
      <c r="AS32" s="682"/>
      <c r="AT32" s="715"/>
      <c r="AU32" s="202" t="s">
        <v>302</v>
      </c>
      <c r="AX32" s="637" t="s">
        <v>303</v>
      </c>
      <c r="AY32" s="638"/>
      <c r="AZ32" s="638"/>
      <c r="BA32" s="638"/>
      <c r="BB32" s="638"/>
      <c r="BC32" s="638"/>
      <c r="BD32" s="638"/>
      <c r="BE32" s="638"/>
      <c r="BF32" s="639"/>
      <c r="BG32" s="706">
        <v>99.5</v>
      </c>
      <c r="BH32" s="653"/>
      <c r="BI32" s="653"/>
      <c r="BJ32" s="653"/>
      <c r="BK32" s="653"/>
      <c r="BL32" s="653"/>
      <c r="BM32" s="644">
        <v>97.3</v>
      </c>
      <c r="BN32" s="653"/>
      <c r="BO32" s="653"/>
      <c r="BP32" s="653"/>
      <c r="BQ32" s="676"/>
      <c r="BR32" s="706">
        <v>99.3</v>
      </c>
      <c r="BS32" s="653"/>
      <c r="BT32" s="653"/>
      <c r="BU32" s="653"/>
      <c r="BV32" s="653"/>
      <c r="BW32" s="653"/>
      <c r="BX32" s="644">
        <v>96.9</v>
      </c>
      <c r="BY32" s="653"/>
      <c r="BZ32" s="653"/>
      <c r="CA32" s="653"/>
      <c r="CB32" s="676"/>
      <c r="CD32" s="663"/>
      <c r="CE32" s="664"/>
      <c r="CF32" s="637" t="s">
        <v>304</v>
      </c>
      <c r="CG32" s="638"/>
      <c r="CH32" s="638"/>
      <c r="CI32" s="638"/>
      <c r="CJ32" s="638"/>
      <c r="CK32" s="638"/>
      <c r="CL32" s="638"/>
      <c r="CM32" s="638"/>
      <c r="CN32" s="638"/>
      <c r="CO32" s="638"/>
      <c r="CP32" s="638"/>
      <c r="CQ32" s="639"/>
      <c r="CR32" s="640" t="s">
        <v>121</v>
      </c>
      <c r="CS32" s="641"/>
      <c r="CT32" s="641"/>
      <c r="CU32" s="641"/>
      <c r="CV32" s="641"/>
      <c r="CW32" s="641"/>
      <c r="CX32" s="641"/>
      <c r="CY32" s="642"/>
      <c r="CZ32" s="643" t="s">
        <v>121</v>
      </c>
      <c r="DA32" s="655"/>
      <c r="DB32" s="655"/>
      <c r="DC32" s="656"/>
      <c r="DD32" s="646" t="s">
        <v>121</v>
      </c>
      <c r="DE32" s="641"/>
      <c r="DF32" s="641"/>
      <c r="DG32" s="641"/>
      <c r="DH32" s="641"/>
      <c r="DI32" s="641"/>
      <c r="DJ32" s="641"/>
      <c r="DK32" s="642"/>
      <c r="DL32" s="646" t="s">
        <v>121</v>
      </c>
      <c r="DM32" s="641"/>
      <c r="DN32" s="641"/>
      <c r="DO32" s="641"/>
      <c r="DP32" s="641"/>
      <c r="DQ32" s="641"/>
      <c r="DR32" s="641"/>
      <c r="DS32" s="641"/>
      <c r="DT32" s="641"/>
      <c r="DU32" s="641"/>
      <c r="DV32" s="642"/>
      <c r="DW32" s="643" t="s">
        <v>121</v>
      </c>
      <c r="DX32" s="655"/>
      <c r="DY32" s="655"/>
      <c r="DZ32" s="655"/>
      <c r="EA32" s="655"/>
      <c r="EB32" s="655"/>
      <c r="EC32" s="667"/>
    </row>
    <row r="33" spans="2:133" ht="11.25" customHeight="1" x14ac:dyDescent="0.15">
      <c r="B33" s="637" t="s">
        <v>305</v>
      </c>
      <c r="C33" s="638"/>
      <c r="D33" s="638"/>
      <c r="E33" s="638"/>
      <c r="F33" s="638"/>
      <c r="G33" s="638"/>
      <c r="H33" s="638"/>
      <c r="I33" s="638"/>
      <c r="J33" s="638"/>
      <c r="K33" s="638"/>
      <c r="L33" s="638"/>
      <c r="M33" s="638"/>
      <c r="N33" s="638"/>
      <c r="O33" s="638"/>
      <c r="P33" s="638"/>
      <c r="Q33" s="639"/>
      <c r="R33" s="640">
        <v>16699</v>
      </c>
      <c r="S33" s="641"/>
      <c r="T33" s="641"/>
      <c r="U33" s="641"/>
      <c r="V33" s="641"/>
      <c r="W33" s="641"/>
      <c r="X33" s="641"/>
      <c r="Y33" s="642"/>
      <c r="Z33" s="678">
        <v>0.2</v>
      </c>
      <c r="AA33" s="678"/>
      <c r="AB33" s="678"/>
      <c r="AC33" s="678"/>
      <c r="AD33" s="679">
        <v>27</v>
      </c>
      <c r="AE33" s="679"/>
      <c r="AF33" s="679"/>
      <c r="AG33" s="679"/>
      <c r="AH33" s="679"/>
      <c r="AI33" s="679"/>
      <c r="AJ33" s="679"/>
      <c r="AK33" s="679"/>
      <c r="AL33" s="643">
        <v>0</v>
      </c>
      <c r="AM33" s="644"/>
      <c r="AN33" s="644"/>
      <c r="AO33" s="680"/>
      <c r="AP33" s="683"/>
      <c r="AQ33" s="684"/>
      <c r="AR33" s="684"/>
      <c r="AS33" s="684"/>
      <c r="AT33" s="716"/>
      <c r="AU33" s="207"/>
      <c r="AV33" s="207"/>
      <c r="AW33" s="207"/>
      <c r="AX33" s="621" t="s">
        <v>306</v>
      </c>
      <c r="AY33" s="622"/>
      <c r="AZ33" s="622"/>
      <c r="BA33" s="622"/>
      <c r="BB33" s="622"/>
      <c r="BC33" s="622"/>
      <c r="BD33" s="622"/>
      <c r="BE33" s="622"/>
      <c r="BF33" s="623"/>
      <c r="BG33" s="701">
        <v>99.4</v>
      </c>
      <c r="BH33" s="625"/>
      <c r="BI33" s="625"/>
      <c r="BJ33" s="625"/>
      <c r="BK33" s="625"/>
      <c r="BL33" s="625"/>
      <c r="BM33" s="671">
        <v>97.9</v>
      </c>
      <c r="BN33" s="625"/>
      <c r="BO33" s="625"/>
      <c r="BP33" s="625"/>
      <c r="BQ33" s="688"/>
      <c r="BR33" s="701">
        <v>99.5</v>
      </c>
      <c r="BS33" s="625"/>
      <c r="BT33" s="625"/>
      <c r="BU33" s="625"/>
      <c r="BV33" s="625"/>
      <c r="BW33" s="625"/>
      <c r="BX33" s="671">
        <v>97.6</v>
      </c>
      <c r="BY33" s="625"/>
      <c r="BZ33" s="625"/>
      <c r="CA33" s="625"/>
      <c r="CB33" s="688"/>
      <c r="CD33" s="637" t="s">
        <v>307</v>
      </c>
      <c r="CE33" s="638"/>
      <c r="CF33" s="638"/>
      <c r="CG33" s="638"/>
      <c r="CH33" s="638"/>
      <c r="CI33" s="638"/>
      <c r="CJ33" s="638"/>
      <c r="CK33" s="638"/>
      <c r="CL33" s="638"/>
      <c r="CM33" s="638"/>
      <c r="CN33" s="638"/>
      <c r="CO33" s="638"/>
      <c r="CP33" s="638"/>
      <c r="CQ33" s="639"/>
      <c r="CR33" s="640">
        <v>4979062</v>
      </c>
      <c r="CS33" s="653"/>
      <c r="CT33" s="653"/>
      <c r="CU33" s="653"/>
      <c r="CV33" s="653"/>
      <c r="CW33" s="653"/>
      <c r="CX33" s="653"/>
      <c r="CY33" s="654"/>
      <c r="CZ33" s="643">
        <v>50.7</v>
      </c>
      <c r="DA33" s="655"/>
      <c r="DB33" s="655"/>
      <c r="DC33" s="656"/>
      <c r="DD33" s="646">
        <v>3000736</v>
      </c>
      <c r="DE33" s="653"/>
      <c r="DF33" s="653"/>
      <c r="DG33" s="653"/>
      <c r="DH33" s="653"/>
      <c r="DI33" s="653"/>
      <c r="DJ33" s="653"/>
      <c r="DK33" s="654"/>
      <c r="DL33" s="646">
        <v>2248873</v>
      </c>
      <c r="DM33" s="653"/>
      <c r="DN33" s="653"/>
      <c r="DO33" s="653"/>
      <c r="DP33" s="653"/>
      <c r="DQ33" s="653"/>
      <c r="DR33" s="653"/>
      <c r="DS33" s="653"/>
      <c r="DT33" s="653"/>
      <c r="DU33" s="653"/>
      <c r="DV33" s="654"/>
      <c r="DW33" s="643">
        <v>45.8</v>
      </c>
      <c r="DX33" s="655"/>
      <c r="DY33" s="655"/>
      <c r="DZ33" s="655"/>
      <c r="EA33" s="655"/>
      <c r="EB33" s="655"/>
      <c r="EC33" s="667"/>
    </row>
    <row r="34" spans="2:133" ht="11.25" customHeight="1" x14ac:dyDescent="0.15">
      <c r="B34" s="637" t="s">
        <v>308</v>
      </c>
      <c r="C34" s="638"/>
      <c r="D34" s="638"/>
      <c r="E34" s="638"/>
      <c r="F34" s="638"/>
      <c r="G34" s="638"/>
      <c r="H34" s="638"/>
      <c r="I34" s="638"/>
      <c r="J34" s="638"/>
      <c r="K34" s="638"/>
      <c r="L34" s="638"/>
      <c r="M34" s="638"/>
      <c r="N34" s="638"/>
      <c r="O34" s="638"/>
      <c r="P34" s="638"/>
      <c r="Q34" s="639"/>
      <c r="R34" s="640">
        <v>955232</v>
      </c>
      <c r="S34" s="641"/>
      <c r="T34" s="641"/>
      <c r="U34" s="641"/>
      <c r="V34" s="641"/>
      <c r="W34" s="641"/>
      <c r="X34" s="641"/>
      <c r="Y34" s="642"/>
      <c r="Z34" s="678">
        <v>9.4</v>
      </c>
      <c r="AA34" s="678"/>
      <c r="AB34" s="678"/>
      <c r="AC34" s="678"/>
      <c r="AD34" s="679" t="s">
        <v>121</v>
      </c>
      <c r="AE34" s="679"/>
      <c r="AF34" s="679"/>
      <c r="AG34" s="679"/>
      <c r="AH34" s="679"/>
      <c r="AI34" s="679"/>
      <c r="AJ34" s="679"/>
      <c r="AK34" s="679"/>
      <c r="AL34" s="643" t="s">
        <v>121</v>
      </c>
      <c r="AM34" s="644"/>
      <c r="AN34" s="644"/>
      <c r="AO34" s="68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37" t="s">
        <v>309</v>
      </c>
      <c r="CE34" s="638"/>
      <c r="CF34" s="638"/>
      <c r="CG34" s="638"/>
      <c r="CH34" s="638"/>
      <c r="CI34" s="638"/>
      <c r="CJ34" s="638"/>
      <c r="CK34" s="638"/>
      <c r="CL34" s="638"/>
      <c r="CM34" s="638"/>
      <c r="CN34" s="638"/>
      <c r="CO34" s="638"/>
      <c r="CP34" s="638"/>
      <c r="CQ34" s="639"/>
      <c r="CR34" s="640">
        <v>1883510</v>
      </c>
      <c r="CS34" s="641"/>
      <c r="CT34" s="641"/>
      <c r="CU34" s="641"/>
      <c r="CV34" s="641"/>
      <c r="CW34" s="641"/>
      <c r="CX34" s="641"/>
      <c r="CY34" s="642"/>
      <c r="CZ34" s="643">
        <v>19.2</v>
      </c>
      <c r="DA34" s="655"/>
      <c r="DB34" s="655"/>
      <c r="DC34" s="656"/>
      <c r="DD34" s="646">
        <v>701417</v>
      </c>
      <c r="DE34" s="641"/>
      <c r="DF34" s="641"/>
      <c r="DG34" s="641"/>
      <c r="DH34" s="641"/>
      <c r="DI34" s="641"/>
      <c r="DJ34" s="641"/>
      <c r="DK34" s="642"/>
      <c r="DL34" s="646">
        <v>582698</v>
      </c>
      <c r="DM34" s="641"/>
      <c r="DN34" s="641"/>
      <c r="DO34" s="641"/>
      <c r="DP34" s="641"/>
      <c r="DQ34" s="641"/>
      <c r="DR34" s="641"/>
      <c r="DS34" s="641"/>
      <c r="DT34" s="641"/>
      <c r="DU34" s="641"/>
      <c r="DV34" s="642"/>
      <c r="DW34" s="643">
        <v>11.9</v>
      </c>
      <c r="DX34" s="655"/>
      <c r="DY34" s="655"/>
      <c r="DZ34" s="655"/>
      <c r="EA34" s="655"/>
      <c r="EB34" s="655"/>
      <c r="EC34" s="667"/>
    </row>
    <row r="35" spans="2:133" ht="11.25" customHeight="1" x14ac:dyDescent="0.15">
      <c r="B35" s="637" t="s">
        <v>310</v>
      </c>
      <c r="C35" s="638"/>
      <c r="D35" s="638"/>
      <c r="E35" s="638"/>
      <c r="F35" s="638"/>
      <c r="G35" s="638"/>
      <c r="H35" s="638"/>
      <c r="I35" s="638"/>
      <c r="J35" s="638"/>
      <c r="K35" s="638"/>
      <c r="L35" s="638"/>
      <c r="M35" s="638"/>
      <c r="N35" s="638"/>
      <c r="O35" s="638"/>
      <c r="P35" s="638"/>
      <c r="Q35" s="639"/>
      <c r="R35" s="640">
        <v>368901</v>
      </c>
      <c r="S35" s="641"/>
      <c r="T35" s="641"/>
      <c r="U35" s="641"/>
      <c r="V35" s="641"/>
      <c r="W35" s="641"/>
      <c r="X35" s="641"/>
      <c r="Y35" s="642"/>
      <c r="Z35" s="678">
        <v>3.6</v>
      </c>
      <c r="AA35" s="678"/>
      <c r="AB35" s="678"/>
      <c r="AC35" s="678"/>
      <c r="AD35" s="679" t="s">
        <v>121</v>
      </c>
      <c r="AE35" s="679"/>
      <c r="AF35" s="679"/>
      <c r="AG35" s="679"/>
      <c r="AH35" s="679"/>
      <c r="AI35" s="679"/>
      <c r="AJ35" s="679"/>
      <c r="AK35" s="679"/>
      <c r="AL35" s="643" t="s">
        <v>121</v>
      </c>
      <c r="AM35" s="644"/>
      <c r="AN35" s="644"/>
      <c r="AO35" s="680"/>
      <c r="AP35" s="210"/>
      <c r="AQ35" s="692" t="s">
        <v>311</v>
      </c>
      <c r="AR35" s="693"/>
      <c r="AS35" s="693"/>
      <c r="AT35" s="693"/>
      <c r="AU35" s="693"/>
      <c r="AV35" s="693"/>
      <c r="AW35" s="693"/>
      <c r="AX35" s="693"/>
      <c r="AY35" s="693"/>
      <c r="AZ35" s="693"/>
      <c r="BA35" s="693"/>
      <c r="BB35" s="693"/>
      <c r="BC35" s="693"/>
      <c r="BD35" s="693"/>
      <c r="BE35" s="693"/>
      <c r="BF35" s="694"/>
      <c r="BG35" s="692" t="s">
        <v>312</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7" t="s">
        <v>313</v>
      </c>
      <c r="CE35" s="638"/>
      <c r="CF35" s="638"/>
      <c r="CG35" s="638"/>
      <c r="CH35" s="638"/>
      <c r="CI35" s="638"/>
      <c r="CJ35" s="638"/>
      <c r="CK35" s="638"/>
      <c r="CL35" s="638"/>
      <c r="CM35" s="638"/>
      <c r="CN35" s="638"/>
      <c r="CO35" s="638"/>
      <c r="CP35" s="638"/>
      <c r="CQ35" s="639"/>
      <c r="CR35" s="640">
        <v>25325</v>
      </c>
      <c r="CS35" s="653"/>
      <c r="CT35" s="653"/>
      <c r="CU35" s="653"/>
      <c r="CV35" s="653"/>
      <c r="CW35" s="653"/>
      <c r="CX35" s="653"/>
      <c r="CY35" s="654"/>
      <c r="CZ35" s="643">
        <v>0.3</v>
      </c>
      <c r="DA35" s="655"/>
      <c r="DB35" s="655"/>
      <c r="DC35" s="656"/>
      <c r="DD35" s="646">
        <v>15348</v>
      </c>
      <c r="DE35" s="653"/>
      <c r="DF35" s="653"/>
      <c r="DG35" s="653"/>
      <c r="DH35" s="653"/>
      <c r="DI35" s="653"/>
      <c r="DJ35" s="653"/>
      <c r="DK35" s="654"/>
      <c r="DL35" s="646">
        <v>15348</v>
      </c>
      <c r="DM35" s="653"/>
      <c r="DN35" s="653"/>
      <c r="DO35" s="653"/>
      <c r="DP35" s="653"/>
      <c r="DQ35" s="653"/>
      <c r="DR35" s="653"/>
      <c r="DS35" s="653"/>
      <c r="DT35" s="653"/>
      <c r="DU35" s="653"/>
      <c r="DV35" s="654"/>
      <c r="DW35" s="643">
        <v>0.3</v>
      </c>
      <c r="DX35" s="655"/>
      <c r="DY35" s="655"/>
      <c r="DZ35" s="655"/>
      <c r="EA35" s="655"/>
      <c r="EB35" s="655"/>
      <c r="EC35" s="667"/>
    </row>
    <row r="36" spans="2:133" ht="11.25" customHeight="1" x14ac:dyDescent="0.15">
      <c r="B36" s="637" t="s">
        <v>314</v>
      </c>
      <c r="C36" s="638"/>
      <c r="D36" s="638"/>
      <c r="E36" s="638"/>
      <c r="F36" s="638"/>
      <c r="G36" s="638"/>
      <c r="H36" s="638"/>
      <c r="I36" s="638"/>
      <c r="J36" s="638"/>
      <c r="K36" s="638"/>
      <c r="L36" s="638"/>
      <c r="M36" s="638"/>
      <c r="N36" s="638"/>
      <c r="O36" s="638"/>
      <c r="P36" s="638"/>
      <c r="Q36" s="639"/>
      <c r="R36" s="640">
        <v>282035</v>
      </c>
      <c r="S36" s="641"/>
      <c r="T36" s="641"/>
      <c r="U36" s="641"/>
      <c r="V36" s="641"/>
      <c r="W36" s="641"/>
      <c r="X36" s="641"/>
      <c r="Y36" s="642"/>
      <c r="Z36" s="678">
        <v>2.8</v>
      </c>
      <c r="AA36" s="678"/>
      <c r="AB36" s="678"/>
      <c r="AC36" s="678"/>
      <c r="AD36" s="679" t="s">
        <v>121</v>
      </c>
      <c r="AE36" s="679"/>
      <c r="AF36" s="679"/>
      <c r="AG36" s="679"/>
      <c r="AH36" s="679"/>
      <c r="AI36" s="679"/>
      <c r="AJ36" s="679"/>
      <c r="AK36" s="679"/>
      <c r="AL36" s="643" t="s">
        <v>121</v>
      </c>
      <c r="AM36" s="644"/>
      <c r="AN36" s="644"/>
      <c r="AO36" s="680"/>
      <c r="AP36" s="210"/>
      <c r="AQ36" s="689" t="s">
        <v>315</v>
      </c>
      <c r="AR36" s="690"/>
      <c r="AS36" s="690"/>
      <c r="AT36" s="690"/>
      <c r="AU36" s="690"/>
      <c r="AV36" s="690"/>
      <c r="AW36" s="690"/>
      <c r="AX36" s="690"/>
      <c r="AY36" s="691"/>
      <c r="AZ36" s="695">
        <v>1116642</v>
      </c>
      <c r="BA36" s="696"/>
      <c r="BB36" s="696"/>
      <c r="BC36" s="696"/>
      <c r="BD36" s="696"/>
      <c r="BE36" s="696"/>
      <c r="BF36" s="697"/>
      <c r="BG36" s="698" t="s">
        <v>316</v>
      </c>
      <c r="BH36" s="699"/>
      <c r="BI36" s="699"/>
      <c r="BJ36" s="699"/>
      <c r="BK36" s="699"/>
      <c r="BL36" s="699"/>
      <c r="BM36" s="699"/>
      <c r="BN36" s="699"/>
      <c r="BO36" s="699"/>
      <c r="BP36" s="699"/>
      <c r="BQ36" s="699"/>
      <c r="BR36" s="699"/>
      <c r="BS36" s="699"/>
      <c r="BT36" s="699"/>
      <c r="BU36" s="700"/>
      <c r="BV36" s="695">
        <v>55718</v>
      </c>
      <c r="BW36" s="696"/>
      <c r="BX36" s="696"/>
      <c r="BY36" s="696"/>
      <c r="BZ36" s="696"/>
      <c r="CA36" s="696"/>
      <c r="CB36" s="697"/>
      <c r="CD36" s="637" t="s">
        <v>317</v>
      </c>
      <c r="CE36" s="638"/>
      <c r="CF36" s="638"/>
      <c r="CG36" s="638"/>
      <c r="CH36" s="638"/>
      <c r="CI36" s="638"/>
      <c r="CJ36" s="638"/>
      <c r="CK36" s="638"/>
      <c r="CL36" s="638"/>
      <c r="CM36" s="638"/>
      <c r="CN36" s="638"/>
      <c r="CO36" s="638"/>
      <c r="CP36" s="638"/>
      <c r="CQ36" s="639"/>
      <c r="CR36" s="640">
        <v>1244148</v>
      </c>
      <c r="CS36" s="641"/>
      <c r="CT36" s="641"/>
      <c r="CU36" s="641"/>
      <c r="CV36" s="641"/>
      <c r="CW36" s="641"/>
      <c r="CX36" s="641"/>
      <c r="CY36" s="642"/>
      <c r="CZ36" s="643">
        <v>12.7</v>
      </c>
      <c r="DA36" s="655"/>
      <c r="DB36" s="655"/>
      <c r="DC36" s="656"/>
      <c r="DD36" s="646">
        <v>1118238</v>
      </c>
      <c r="DE36" s="641"/>
      <c r="DF36" s="641"/>
      <c r="DG36" s="641"/>
      <c r="DH36" s="641"/>
      <c r="DI36" s="641"/>
      <c r="DJ36" s="641"/>
      <c r="DK36" s="642"/>
      <c r="DL36" s="646">
        <v>902081</v>
      </c>
      <c r="DM36" s="641"/>
      <c r="DN36" s="641"/>
      <c r="DO36" s="641"/>
      <c r="DP36" s="641"/>
      <c r="DQ36" s="641"/>
      <c r="DR36" s="641"/>
      <c r="DS36" s="641"/>
      <c r="DT36" s="641"/>
      <c r="DU36" s="641"/>
      <c r="DV36" s="642"/>
      <c r="DW36" s="643">
        <v>18.399999999999999</v>
      </c>
      <c r="DX36" s="655"/>
      <c r="DY36" s="655"/>
      <c r="DZ36" s="655"/>
      <c r="EA36" s="655"/>
      <c r="EB36" s="655"/>
      <c r="EC36" s="667"/>
    </row>
    <row r="37" spans="2:133" ht="11.25" customHeight="1" x14ac:dyDescent="0.15">
      <c r="B37" s="637" t="s">
        <v>318</v>
      </c>
      <c r="C37" s="638"/>
      <c r="D37" s="638"/>
      <c r="E37" s="638"/>
      <c r="F37" s="638"/>
      <c r="G37" s="638"/>
      <c r="H37" s="638"/>
      <c r="I37" s="638"/>
      <c r="J37" s="638"/>
      <c r="K37" s="638"/>
      <c r="L37" s="638"/>
      <c r="M37" s="638"/>
      <c r="N37" s="638"/>
      <c r="O37" s="638"/>
      <c r="P37" s="638"/>
      <c r="Q37" s="639"/>
      <c r="R37" s="640">
        <v>236042</v>
      </c>
      <c r="S37" s="641"/>
      <c r="T37" s="641"/>
      <c r="U37" s="641"/>
      <c r="V37" s="641"/>
      <c r="W37" s="641"/>
      <c r="X37" s="641"/>
      <c r="Y37" s="642"/>
      <c r="Z37" s="678">
        <v>2.2999999999999998</v>
      </c>
      <c r="AA37" s="678"/>
      <c r="AB37" s="678"/>
      <c r="AC37" s="678"/>
      <c r="AD37" s="679">
        <v>10950</v>
      </c>
      <c r="AE37" s="679"/>
      <c r="AF37" s="679"/>
      <c r="AG37" s="679"/>
      <c r="AH37" s="679"/>
      <c r="AI37" s="679"/>
      <c r="AJ37" s="679"/>
      <c r="AK37" s="679"/>
      <c r="AL37" s="643">
        <v>0.2</v>
      </c>
      <c r="AM37" s="644"/>
      <c r="AN37" s="644"/>
      <c r="AO37" s="680"/>
      <c r="AQ37" s="673" t="s">
        <v>319</v>
      </c>
      <c r="AR37" s="674"/>
      <c r="AS37" s="674"/>
      <c r="AT37" s="674"/>
      <c r="AU37" s="674"/>
      <c r="AV37" s="674"/>
      <c r="AW37" s="674"/>
      <c r="AX37" s="674"/>
      <c r="AY37" s="675"/>
      <c r="AZ37" s="640">
        <v>248171</v>
      </c>
      <c r="BA37" s="641"/>
      <c r="BB37" s="641"/>
      <c r="BC37" s="641"/>
      <c r="BD37" s="653"/>
      <c r="BE37" s="653"/>
      <c r="BF37" s="676"/>
      <c r="BG37" s="637" t="s">
        <v>320</v>
      </c>
      <c r="BH37" s="638"/>
      <c r="BI37" s="638"/>
      <c r="BJ37" s="638"/>
      <c r="BK37" s="638"/>
      <c r="BL37" s="638"/>
      <c r="BM37" s="638"/>
      <c r="BN37" s="638"/>
      <c r="BO37" s="638"/>
      <c r="BP37" s="638"/>
      <c r="BQ37" s="638"/>
      <c r="BR37" s="638"/>
      <c r="BS37" s="638"/>
      <c r="BT37" s="638"/>
      <c r="BU37" s="639"/>
      <c r="BV37" s="640">
        <v>14698</v>
      </c>
      <c r="BW37" s="641"/>
      <c r="BX37" s="641"/>
      <c r="BY37" s="641"/>
      <c r="BZ37" s="641"/>
      <c r="CA37" s="641"/>
      <c r="CB37" s="677"/>
      <c r="CD37" s="637" t="s">
        <v>321</v>
      </c>
      <c r="CE37" s="638"/>
      <c r="CF37" s="638"/>
      <c r="CG37" s="638"/>
      <c r="CH37" s="638"/>
      <c r="CI37" s="638"/>
      <c r="CJ37" s="638"/>
      <c r="CK37" s="638"/>
      <c r="CL37" s="638"/>
      <c r="CM37" s="638"/>
      <c r="CN37" s="638"/>
      <c r="CO37" s="638"/>
      <c r="CP37" s="638"/>
      <c r="CQ37" s="639"/>
      <c r="CR37" s="640">
        <v>615265</v>
      </c>
      <c r="CS37" s="653"/>
      <c r="CT37" s="653"/>
      <c r="CU37" s="653"/>
      <c r="CV37" s="653"/>
      <c r="CW37" s="653"/>
      <c r="CX37" s="653"/>
      <c r="CY37" s="654"/>
      <c r="CZ37" s="643">
        <v>6.3</v>
      </c>
      <c r="DA37" s="655"/>
      <c r="DB37" s="655"/>
      <c r="DC37" s="656"/>
      <c r="DD37" s="646">
        <v>614736</v>
      </c>
      <c r="DE37" s="653"/>
      <c r="DF37" s="653"/>
      <c r="DG37" s="653"/>
      <c r="DH37" s="653"/>
      <c r="DI37" s="653"/>
      <c r="DJ37" s="653"/>
      <c r="DK37" s="654"/>
      <c r="DL37" s="646">
        <v>569918</v>
      </c>
      <c r="DM37" s="653"/>
      <c r="DN37" s="653"/>
      <c r="DO37" s="653"/>
      <c r="DP37" s="653"/>
      <c r="DQ37" s="653"/>
      <c r="DR37" s="653"/>
      <c r="DS37" s="653"/>
      <c r="DT37" s="653"/>
      <c r="DU37" s="653"/>
      <c r="DV37" s="654"/>
      <c r="DW37" s="643">
        <v>11.6</v>
      </c>
      <c r="DX37" s="655"/>
      <c r="DY37" s="655"/>
      <c r="DZ37" s="655"/>
      <c r="EA37" s="655"/>
      <c r="EB37" s="655"/>
      <c r="EC37" s="667"/>
    </row>
    <row r="38" spans="2:133" ht="11.25" customHeight="1" x14ac:dyDescent="0.15">
      <c r="B38" s="637" t="s">
        <v>322</v>
      </c>
      <c r="C38" s="638"/>
      <c r="D38" s="638"/>
      <c r="E38" s="638"/>
      <c r="F38" s="638"/>
      <c r="G38" s="638"/>
      <c r="H38" s="638"/>
      <c r="I38" s="638"/>
      <c r="J38" s="638"/>
      <c r="K38" s="638"/>
      <c r="L38" s="638"/>
      <c r="M38" s="638"/>
      <c r="N38" s="638"/>
      <c r="O38" s="638"/>
      <c r="P38" s="638"/>
      <c r="Q38" s="639"/>
      <c r="R38" s="640">
        <v>410534</v>
      </c>
      <c r="S38" s="641"/>
      <c r="T38" s="641"/>
      <c r="U38" s="641"/>
      <c r="V38" s="641"/>
      <c r="W38" s="641"/>
      <c r="X38" s="641"/>
      <c r="Y38" s="642"/>
      <c r="Z38" s="678">
        <v>4.0999999999999996</v>
      </c>
      <c r="AA38" s="678"/>
      <c r="AB38" s="678"/>
      <c r="AC38" s="678"/>
      <c r="AD38" s="679" t="s">
        <v>121</v>
      </c>
      <c r="AE38" s="679"/>
      <c r="AF38" s="679"/>
      <c r="AG38" s="679"/>
      <c r="AH38" s="679"/>
      <c r="AI38" s="679"/>
      <c r="AJ38" s="679"/>
      <c r="AK38" s="679"/>
      <c r="AL38" s="643" t="s">
        <v>121</v>
      </c>
      <c r="AM38" s="644"/>
      <c r="AN38" s="644"/>
      <c r="AO38" s="680"/>
      <c r="AQ38" s="673" t="s">
        <v>323</v>
      </c>
      <c r="AR38" s="674"/>
      <c r="AS38" s="674"/>
      <c r="AT38" s="674"/>
      <c r="AU38" s="674"/>
      <c r="AV38" s="674"/>
      <c r="AW38" s="674"/>
      <c r="AX38" s="674"/>
      <c r="AY38" s="675"/>
      <c r="AZ38" s="640" t="s">
        <v>121</v>
      </c>
      <c r="BA38" s="641"/>
      <c r="BB38" s="641"/>
      <c r="BC38" s="641"/>
      <c r="BD38" s="653"/>
      <c r="BE38" s="653"/>
      <c r="BF38" s="676"/>
      <c r="BG38" s="637" t="s">
        <v>324</v>
      </c>
      <c r="BH38" s="638"/>
      <c r="BI38" s="638"/>
      <c r="BJ38" s="638"/>
      <c r="BK38" s="638"/>
      <c r="BL38" s="638"/>
      <c r="BM38" s="638"/>
      <c r="BN38" s="638"/>
      <c r="BO38" s="638"/>
      <c r="BP38" s="638"/>
      <c r="BQ38" s="638"/>
      <c r="BR38" s="638"/>
      <c r="BS38" s="638"/>
      <c r="BT38" s="638"/>
      <c r="BU38" s="639"/>
      <c r="BV38" s="640">
        <v>2296</v>
      </c>
      <c r="BW38" s="641"/>
      <c r="BX38" s="641"/>
      <c r="BY38" s="641"/>
      <c r="BZ38" s="641"/>
      <c r="CA38" s="641"/>
      <c r="CB38" s="677"/>
      <c r="CD38" s="637" t="s">
        <v>325</v>
      </c>
      <c r="CE38" s="638"/>
      <c r="CF38" s="638"/>
      <c r="CG38" s="638"/>
      <c r="CH38" s="638"/>
      <c r="CI38" s="638"/>
      <c r="CJ38" s="638"/>
      <c r="CK38" s="638"/>
      <c r="CL38" s="638"/>
      <c r="CM38" s="638"/>
      <c r="CN38" s="638"/>
      <c r="CO38" s="638"/>
      <c r="CP38" s="638"/>
      <c r="CQ38" s="639"/>
      <c r="CR38" s="640">
        <v>868471</v>
      </c>
      <c r="CS38" s="641"/>
      <c r="CT38" s="641"/>
      <c r="CU38" s="641"/>
      <c r="CV38" s="641"/>
      <c r="CW38" s="641"/>
      <c r="CX38" s="641"/>
      <c r="CY38" s="642"/>
      <c r="CZ38" s="643">
        <v>8.8000000000000007</v>
      </c>
      <c r="DA38" s="655"/>
      <c r="DB38" s="655"/>
      <c r="DC38" s="656"/>
      <c r="DD38" s="646">
        <v>721963</v>
      </c>
      <c r="DE38" s="641"/>
      <c r="DF38" s="641"/>
      <c r="DG38" s="641"/>
      <c r="DH38" s="641"/>
      <c r="DI38" s="641"/>
      <c r="DJ38" s="641"/>
      <c r="DK38" s="642"/>
      <c r="DL38" s="646">
        <v>675770</v>
      </c>
      <c r="DM38" s="641"/>
      <c r="DN38" s="641"/>
      <c r="DO38" s="641"/>
      <c r="DP38" s="641"/>
      <c r="DQ38" s="641"/>
      <c r="DR38" s="641"/>
      <c r="DS38" s="641"/>
      <c r="DT38" s="641"/>
      <c r="DU38" s="641"/>
      <c r="DV38" s="642"/>
      <c r="DW38" s="643">
        <v>13.8</v>
      </c>
      <c r="DX38" s="655"/>
      <c r="DY38" s="655"/>
      <c r="DZ38" s="655"/>
      <c r="EA38" s="655"/>
      <c r="EB38" s="655"/>
      <c r="EC38" s="667"/>
    </row>
    <row r="39" spans="2:133" ht="11.25" customHeight="1" x14ac:dyDescent="0.15">
      <c r="B39" s="637" t="s">
        <v>326</v>
      </c>
      <c r="C39" s="638"/>
      <c r="D39" s="638"/>
      <c r="E39" s="638"/>
      <c r="F39" s="638"/>
      <c r="G39" s="638"/>
      <c r="H39" s="638"/>
      <c r="I39" s="638"/>
      <c r="J39" s="638"/>
      <c r="K39" s="638"/>
      <c r="L39" s="638"/>
      <c r="M39" s="638"/>
      <c r="N39" s="638"/>
      <c r="O39" s="638"/>
      <c r="P39" s="638"/>
      <c r="Q39" s="639"/>
      <c r="R39" s="640" t="s">
        <v>121</v>
      </c>
      <c r="S39" s="641"/>
      <c r="T39" s="641"/>
      <c r="U39" s="641"/>
      <c r="V39" s="641"/>
      <c r="W39" s="641"/>
      <c r="X39" s="641"/>
      <c r="Y39" s="642"/>
      <c r="Z39" s="678" t="s">
        <v>121</v>
      </c>
      <c r="AA39" s="678"/>
      <c r="AB39" s="678"/>
      <c r="AC39" s="678"/>
      <c r="AD39" s="679" t="s">
        <v>121</v>
      </c>
      <c r="AE39" s="679"/>
      <c r="AF39" s="679"/>
      <c r="AG39" s="679"/>
      <c r="AH39" s="679"/>
      <c r="AI39" s="679"/>
      <c r="AJ39" s="679"/>
      <c r="AK39" s="679"/>
      <c r="AL39" s="643" t="s">
        <v>121</v>
      </c>
      <c r="AM39" s="644"/>
      <c r="AN39" s="644"/>
      <c r="AO39" s="680"/>
      <c r="AQ39" s="673" t="s">
        <v>327</v>
      </c>
      <c r="AR39" s="674"/>
      <c r="AS39" s="674"/>
      <c r="AT39" s="674"/>
      <c r="AU39" s="674"/>
      <c r="AV39" s="674"/>
      <c r="AW39" s="674"/>
      <c r="AX39" s="674"/>
      <c r="AY39" s="675"/>
      <c r="AZ39" s="640" t="s">
        <v>121</v>
      </c>
      <c r="BA39" s="641"/>
      <c r="BB39" s="641"/>
      <c r="BC39" s="641"/>
      <c r="BD39" s="653"/>
      <c r="BE39" s="653"/>
      <c r="BF39" s="676"/>
      <c r="BG39" s="637" t="s">
        <v>328</v>
      </c>
      <c r="BH39" s="638"/>
      <c r="BI39" s="638"/>
      <c r="BJ39" s="638"/>
      <c r="BK39" s="638"/>
      <c r="BL39" s="638"/>
      <c r="BM39" s="638"/>
      <c r="BN39" s="638"/>
      <c r="BO39" s="638"/>
      <c r="BP39" s="638"/>
      <c r="BQ39" s="638"/>
      <c r="BR39" s="638"/>
      <c r="BS39" s="638"/>
      <c r="BT39" s="638"/>
      <c r="BU39" s="639"/>
      <c r="BV39" s="640">
        <v>3481</v>
      </c>
      <c r="BW39" s="641"/>
      <c r="BX39" s="641"/>
      <c r="BY39" s="641"/>
      <c r="BZ39" s="641"/>
      <c r="CA39" s="641"/>
      <c r="CB39" s="677"/>
      <c r="CD39" s="637" t="s">
        <v>329</v>
      </c>
      <c r="CE39" s="638"/>
      <c r="CF39" s="638"/>
      <c r="CG39" s="638"/>
      <c r="CH39" s="638"/>
      <c r="CI39" s="638"/>
      <c r="CJ39" s="638"/>
      <c r="CK39" s="638"/>
      <c r="CL39" s="638"/>
      <c r="CM39" s="638"/>
      <c r="CN39" s="638"/>
      <c r="CO39" s="638"/>
      <c r="CP39" s="638"/>
      <c r="CQ39" s="639"/>
      <c r="CR39" s="640">
        <v>884632</v>
      </c>
      <c r="CS39" s="653"/>
      <c r="CT39" s="653"/>
      <c r="CU39" s="653"/>
      <c r="CV39" s="653"/>
      <c r="CW39" s="653"/>
      <c r="CX39" s="653"/>
      <c r="CY39" s="654"/>
      <c r="CZ39" s="643">
        <v>9</v>
      </c>
      <c r="DA39" s="655"/>
      <c r="DB39" s="655"/>
      <c r="DC39" s="656"/>
      <c r="DD39" s="646">
        <v>370794</v>
      </c>
      <c r="DE39" s="653"/>
      <c r="DF39" s="653"/>
      <c r="DG39" s="653"/>
      <c r="DH39" s="653"/>
      <c r="DI39" s="653"/>
      <c r="DJ39" s="653"/>
      <c r="DK39" s="654"/>
      <c r="DL39" s="646" t="s">
        <v>121</v>
      </c>
      <c r="DM39" s="653"/>
      <c r="DN39" s="653"/>
      <c r="DO39" s="653"/>
      <c r="DP39" s="653"/>
      <c r="DQ39" s="653"/>
      <c r="DR39" s="653"/>
      <c r="DS39" s="653"/>
      <c r="DT39" s="653"/>
      <c r="DU39" s="653"/>
      <c r="DV39" s="654"/>
      <c r="DW39" s="643" t="s">
        <v>121</v>
      </c>
      <c r="DX39" s="655"/>
      <c r="DY39" s="655"/>
      <c r="DZ39" s="655"/>
      <c r="EA39" s="655"/>
      <c r="EB39" s="655"/>
      <c r="EC39" s="667"/>
    </row>
    <row r="40" spans="2:133" ht="11.25" customHeight="1" x14ac:dyDescent="0.15">
      <c r="B40" s="637" t="s">
        <v>330</v>
      </c>
      <c r="C40" s="638"/>
      <c r="D40" s="638"/>
      <c r="E40" s="638"/>
      <c r="F40" s="638"/>
      <c r="G40" s="638"/>
      <c r="H40" s="638"/>
      <c r="I40" s="638"/>
      <c r="J40" s="638"/>
      <c r="K40" s="638"/>
      <c r="L40" s="638"/>
      <c r="M40" s="638"/>
      <c r="N40" s="638"/>
      <c r="O40" s="638"/>
      <c r="P40" s="638"/>
      <c r="Q40" s="639"/>
      <c r="R40" s="640">
        <v>18234</v>
      </c>
      <c r="S40" s="641"/>
      <c r="T40" s="641"/>
      <c r="U40" s="641"/>
      <c r="V40" s="641"/>
      <c r="W40" s="641"/>
      <c r="X40" s="641"/>
      <c r="Y40" s="642"/>
      <c r="Z40" s="678">
        <v>0.2</v>
      </c>
      <c r="AA40" s="678"/>
      <c r="AB40" s="678"/>
      <c r="AC40" s="678"/>
      <c r="AD40" s="679" t="s">
        <v>121</v>
      </c>
      <c r="AE40" s="679"/>
      <c r="AF40" s="679"/>
      <c r="AG40" s="679"/>
      <c r="AH40" s="679"/>
      <c r="AI40" s="679"/>
      <c r="AJ40" s="679"/>
      <c r="AK40" s="679"/>
      <c r="AL40" s="643" t="s">
        <v>121</v>
      </c>
      <c r="AM40" s="644"/>
      <c r="AN40" s="644"/>
      <c r="AO40" s="680"/>
      <c r="AQ40" s="673" t="s">
        <v>331</v>
      </c>
      <c r="AR40" s="674"/>
      <c r="AS40" s="674"/>
      <c r="AT40" s="674"/>
      <c r="AU40" s="674"/>
      <c r="AV40" s="674"/>
      <c r="AW40" s="674"/>
      <c r="AX40" s="674"/>
      <c r="AY40" s="675"/>
      <c r="AZ40" s="640" t="s">
        <v>121</v>
      </c>
      <c r="BA40" s="641"/>
      <c r="BB40" s="641"/>
      <c r="BC40" s="641"/>
      <c r="BD40" s="653"/>
      <c r="BE40" s="653"/>
      <c r="BF40" s="676"/>
      <c r="BG40" s="681" t="s">
        <v>332</v>
      </c>
      <c r="BH40" s="682"/>
      <c r="BI40" s="682"/>
      <c r="BJ40" s="682"/>
      <c r="BK40" s="682"/>
      <c r="BL40" s="211"/>
      <c r="BM40" s="638" t="s">
        <v>333</v>
      </c>
      <c r="BN40" s="638"/>
      <c r="BO40" s="638"/>
      <c r="BP40" s="638"/>
      <c r="BQ40" s="638"/>
      <c r="BR40" s="638"/>
      <c r="BS40" s="638"/>
      <c r="BT40" s="638"/>
      <c r="BU40" s="639"/>
      <c r="BV40" s="640">
        <v>102</v>
      </c>
      <c r="BW40" s="641"/>
      <c r="BX40" s="641"/>
      <c r="BY40" s="641"/>
      <c r="BZ40" s="641"/>
      <c r="CA40" s="641"/>
      <c r="CB40" s="677"/>
      <c r="CD40" s="637" t="s">
        <v>334</v>
      </c>
      <c r="CE40" s="638"/>
      <c r="CF40" s="638"/>
      <c r="CG40" s="638"/>
      <c r="CH40" s="638"/>
      <c r="CI40" s="638"/>
      <c r="CJ40" s="638"/>
      <c r="CK40" s="638"/>
      <c r="CL40" s="638"/>
      <c r="CM40" s="638"/>
      <c r="CN40" s="638"/>
      <c r="CO40" s="638"/>
      <c r="CP40" s="638"/>
      <c r="CQ40" s="639"/>
      <c r="CR40" s="640">
        <v>72976</v>
      </c>
      <c r="CS40" s="641"/>
      <c r="CT40" s="641"/>
      <c r="CU40" s="641"/>
      <c r="CV40" s="641"/>
      <c r="CW40" s="641"/>
      <c r="CX40" s="641"/>
      <c r="CY40" s="642"/>
      <c r="CZ40" s="643">
        <v>0.7</v>
      </c>
      <c r="DA40" s="655"/>
      <c r="DB40" s="655"/>
      <c r="DC40" s="656"/>
      <c r="DD40" s="646">
        <v>72976</v>
      </c>
      <c r="DE40" s="641"/>
      <c r="DF40" s="641"/>
      <c r="DG40" s="641"/>
      <c r="DH40" s="641"/>
      <c r="DI40" s="641"/>
      <c r="DJ40" s="641"/>
      <c r="DK40" s="642"/>
      <c r="DL40" s="646">
        <v>72976</v>
      </c>
      <c r="DM40" s="641"/>
      <c r="DN40" s="641"/>
      <c r="DO40" s="641"/>
      <c r="DP40" s="641"/>
      <c r="DQ40" s="641"/>
      <c r="DR40" s="641"/>
      <c r="DS40" s="641"/>
      <c r="DT40" s="641"/>
      <c r="DU40" s="641"/>
      <c r="DV40" s="642"/>
      <c r="DW40" s="643">
        <v>1.5</v>
      </c>
      <c r="DX40" s="655"/>
      <c r="DY40" s="655"/>
      <c r="DZ40" s="655"/>
      <c r="EA40" s="655"/>
      <c r="EB40" s="655"/>
      <c r="EC40" s="667"/>
    </row>
    <row r="41" spans="2:133" ht="11.25" customHeight="1" x14ac:dyDescent="0.15">
      <c r="B41" s="621" t="s">
        <v>335</v>
      </c>
      <c r="C41" s="622"/>
      <c r="D41" s="622"/>
      <c r="E41" s="622"/>
      <c r="F41" s="622"/>
      <c r="G41" s="622"/>
      <c r="H41" s="622"/>
      <c r="I41" s="622"/>
      <c r="J41" s="622"/>
      <c r="K41" s="622"/>
      <c r="L41" s="622"/>
      <c r="M41" s="622"/>
      <c r="N41" s="622"/>
      <c r="O41" s="622"/>
      <c r="P41" s="622"/>
      <c r="Q41" s="623"/>
      <c r="R41" s="624">
        <v>10130079</v>
      </c>
      <c r="S41" s="665"/>
      <c r="T41" s="665"/>
      <c r="U41" s="665"/>
      <c r="V41" s="665"/>
      <c r="W41" s="665"/>
      <c r="X41" s="665"/>
      <c r="Y41" s="668"/>
      <c r="Z41" s="669">
        <v>100</v>
      </c>
      <c r="AA41" s="669"/>
      <c r="AB41" s="669"/>
      <c r="AC41" s="669"/>
      <c r="AD41" s="670">
        <v>4890827</v>
      </c>
      <c r="AE41" s="670"/>
      <c r="AF41" s="670"/>
      <c r="AG41" s="670"/>
      <c r="AH41" s="670"/>
      <c r="AI41" s="670"/>
      <c r="AJ41" s="670"/>
      <c r="AK41" s="670"/>
      <c r="AL41" s="627">
        <v>100</v>
      </c>
      <c r="AM41" s="671"/>
      <c r="AN41" s="671"/>
      <c r="AO41" s="672"/>
      <c r="AQ41" s="673" t="s">
        <v>336</v>
      </c>
      <c r="AR41" s="674"/>
      <c r="AS41" s="674"/>
      <c r="AT41" s="674"/>
      <c r="AU41" s="674"/>
      <c r="AV41" s="674"/>
      <c r="AW41" s="674"/>
      <c r="AX41" s="674"/>
      <c r="AY41" s="675"/>
      <c r="AZ41" s="640">
        <v>190770</v>
      </c>
      <c r="BA41" s="641"/>
      <c r="BB41" s="641"/>
      <c r="BC41" s="641"/>
      <c r="BD41" s="653"/>
      <c r="BE41" s="653"/>
      <c r="BF41" s="676"/>
      <c r="BG41" s="681"/>
      <c r="BH41" s="682"/>
      <c r="BI41" s="682"/>
      <c r="BJ41" s="682"/>
      <c r="BK41" s="682"/>
      <c r="BL41" s="211"/>
      <c r="BM41" s="638" t="s">
        <v>337</v>
      </c>
      <c r="BN41" s="638"/>
      <c r="BO41" s="638"/>
      <c r="BP41" s="638"/>
      <c r="BQ41" s="638"/>
      <c r="BR41" s="638"/>
      <c r="BS41" s="638"/>
      <c r="BT41" s="638"/>
      <c r="BU41" s="639"/>
      <c r="BV41" s="640" t="s">
        <v>121</v>
      </c>
      <c r="BW41" s="641"/>
      <c r="BX41" s="641"/>
      <c r="BY41" s="641"/>
      <c r="BZ41" s="641"/>
      <c r="CA41" s="641"/>
      <c r="CB41" s="677"/>
      <c r="CD41" s="637" t="s">
        <v>338</v>
      </c>
      <c r="CE41" s="638"/>
      <c r="CF41" s="638"/>
      <c r="CG41" s="638"/>
      <c r="CH41" s="638"/>
      <c r="CI41" s="638"/>
      <c r="CJ41" s="638"/>
      <c r="CK41" s="638"/>
      <c r="CL41" s="638"/>
      <c r="CM41" s="638"/>
      <c r="CN41" s="638"/>
      <c r="CO41" s="638"/>
      <c r="CP41" s="638"/>
      <c r="CQ41" s="639"/>
      <c r="CR41" s="640" t="s">
        <v>121</v>
      </c>
      <c r="CS41" s="653"/>
      <c r="CT41" s="653"/>
      <c r="CU41" s="653"/>
      <c r="CV41" s="653"/>
      <c r="CW41" s="653"/>
      <c r="CX41" s="653"/>
      <c r="CY41" s="654"/>
      <c r="CZ41" s="643" t="s">
        <v>121</v>
      </c>
      <c r="DA41" s="655"/>
      <c r="DB41" s="655"/>
      <c r="DC41" s="656"/>
      <c r="DD41" s="646" t="s">
        <v>121</v>
      </c>
      <c r="DE41" s="653"/>
      <c r="DF41" s="653"/>
      <c r="DG41" s="653"/>
      <c r="DH41" s="653"/>
      <c r="DI41" s="653"/>
      <c r="DJ41" s="653"/>
      <c r="DK41" s="654"/>
      <c r="DL41" s="647"/>
      <c r="DM41" s="648"/>
      <c r="DN41" s="648"/>
      <c r="DO41" s="648"/>
      <c r="DP41" s="648"/>
      <c r="DQ41" s="648"/>
      <c r="DR41" s="648"/>
      <c r="DS41" s="648"/>
      <c r="DT41" s="648"/>
      <c r="DU41" s="648"/>
      <c r="DV41" s="649"/>
      <c r="DW41" s="650"/>
      <c r="DX41" s="651"/>
      <c r="DY41" s="651"/>
      <c r="DZ41" s="651"/>
      <c r="EA41" s="651"/>
      <c r="EB41" s="651"/>
      <c r="EC41" s="652"/>
    </row>
    <row r="42" spans="2:133" ht="11.25" customHeight="1" x14ac:dyDescent="0.15">
      <c r="AQ42" s="685" t="s">
        <v>339</v>
      </c>
      <c r="AR42" s="686"/>
      <c r="AS42" s="686"/>
      <c r="AT42" s="686"/>
      <c r="AU42" s="686"/>
      <c r="AV42" s="686"/>
      <c r="AW42" s="686"/>
      <c r="AX42" s="686"/>
      <c r="AY42" s="687"/>
      <c r="AZ42" s="624">
        <v>677701</v>
      </c>
      <c r="BA42" s="665"/>
      <c r="BB42" s="665"/>
      <c r="BC42" s="665"/>
      <c r="BD42" s="625"/>
      <c r="BE42" s="625"/>
      <c r="BF42" s="688"/>
      <c r="BG42" s="683"/>
      <c r="BH42" s="684"/>
      <c r="BI42" s="684"/>
      <c r="BJ42" s="684"/>
      <c r="BK42" s="684"/>
      <c r="BL42" s="212"/>
      <c r="BM42" s="622" t="s">
        <v>340</v>
      </c>
      <c r="BN42" s="622"/>
      <c r="BO42" s="622"/>
      <c r="BP42" s="622"/>
      <c r="BQ42" s="622"/>
      <c r="BR42" s="622"/>
      <c r="BS42" s="622"/>
      <c r="BT42" s="622"/>
      <c r="BU42" s="623"/>
      <c r="BV42" s="624">
        <v>404</v>
      </c>
      <c r="BW42" s="665"/>
      <c r="BX42" s="665"/>
      <c r="BY42" s="665"/>
      <c r="BZ42" s="665"/>
      <c r="CA42" s="665"/>
      <c r="CB42" s="666"/>
      <c r="CD42" s="637" t="s">
        <v>341</v>
      </c>
      <c r="CE42" s="638"/>
      <c r="CF42" s="638"/>
      <c r="CG42" s="638"/>
      <c r="CH42" s="638"/>
      <c r="CI42" s="638"/>
      <c r="CJ42" s="638"/>
      <c r="CK42" s="638"/>
      <c r="CL42" s="638"/>
      <c r="CM42" s="638"/>
      <c r="CN42" s="638"/>
      <c r="CO42" s="638"/>
      <c r="CP42" s="638"/>
      <c r="CQ42" s="639"/>
      <c r="CR42" s="640">
        <v>807865</v>
      </c>
      <c r="CS42" s="653"/>
      <c r="CT42" s="653"/>
      <c r="CU42" s="653"/>
      <c r="CV42" s="653"/>
      <c r="CW42" s="653"/>
      <c r="CX42" s="653"/>
      <c r="CY42" s="654"/>
      <c r="CZ42" s="643">
        <v>8.1999999999999993</v>
      </c>
      <c r="DA42" s="655"/>
      <c r="DB42" s="655"/>
      <c r="DC42" s="656"/>
      <c r="DD42" s="646">
        <v>124186</v>
      </c>
      <c r="DE42" s="653"/>
      <c r="DF42" s="653"/>
      <c r="DG42" s="653"/>
      <c r="DH42" s="653"/>
      <c r="DI42" s="653"/>
      <c r="DJ42" s="653"/>
      <c r="DK42" s="654"/>
      <c r="DL42" s="647"/>
      <c r="DM42" s="648"/>
      <c r="DN42" s="648"/>
      <c r="DO42" s="648"/>
      <c r="DP42" s="648"/>
      <c r="DQ42" s="648"/>
      <c r="DR42" s="648"/>
      <c r="DS42" s="648"/>
      <c r="DT42" s="648"/>
      <c r="DU42" s="648"/>
      <c r="DV42" s="649"/>
      <c r="DW42" s="650"/>
      <c r="DX42" s="651"/>
      <c r="DY42" s="651"/>
      <c r="DZ42" s="651"/>
      <c r="EA42" s="651"/>
      <c r="EB42" s="651"/>
      <c r="EC42" s="652"/>
    </row>
    <row r="43" spans="2:133" ht="11.25" customHeight="1" x14ac:dyDescent="0.15">
      <c r="B43" s="202" t="s">
        <v>342</v>
      </c>
      <c r="CD43" s="637" t="s">
        <v>343</v>
      </c>
      <c r="CE43" s="638"/>
      <c r="CF43" s="638"/>
      <c r="CG43" s="638"/>
      <c r="CH43" s="638"/>
      <c r="CI43" s="638"/>
      <c r="CJ43" s="638"/>
      <c r="CK43" s="638"/>
      <c r="CL43" s="638"/>
      <c r="CM43" s="638"/>
      <c r="CN43" s="638"/>
      <c r="CO43" s="638"/>
      <c r="CP43" s="638"/>
      <c r="CQ43" s="639"/>
      <c r="CR43" s="640">
        <v>15700</v>
      </c>
      <c r="CS43" s="653"/>
      <c r="CT43" s="653"/>
      <c r="CU43" s="653"/>
      <c r="CV43" s="653"/>
      <c r="CW43" s="653"/>
      <c r="CX43" s="653"/>
      <c r="CY43" s="654"/>
      <c r="CZ43" s="643">
        <v>0.2</v>
      </c>
      <c r="DA43" s="655"/>
      <c r="DB43" s="655"/>
      <c r="DC43" s="656"/>
      <c r="DD43" s="646">
        <v>9100</v>
      </c>
      <c r="DE43" s="653"/>
      <c r="DF43" s="653"/>
      <c r="DG43" s="653"/>
      <c r="DH43" s="653"/>
      <c r="DI43" s="653"/>
      <c r="DJ43" s="653"/>
      <c r="DK43" s="654"/>
      <c r="DL43" s="647"/>
      <c r="DM43" s="648"/>
      <c r="DN43" s="648"/>
      <c r="DO43" s="648"/>
      <c r="DP43" s="648"/>
      <c r="DQ43" s="648"/>
      <c r="DR43" s="648"/>
      <c r="DS43" s="648"/>
      <c r="DT43" s="648"/>
      <c r="DU43" s="648"/>
      <c r="DV43" s="649"/>
      <c r="DW43" s="650"/>
      <c r="DX43" s="651"/>
      <c r="DY43" s="651"/>
      <c r="DZ43" s="651"/>
      <c r="EA43" s="651"/>
      <c r="EB43" s="651"/>
      <c r="EC43" s="652"/>
    </row>
    <row r="44" spans="2:133" ht="11.25" customHeight="1" x14ac:dyDescent="0.15">
      <c r="B44" s="657" t="s">
        <v>344</v>
      </c>
      <c r="C44" s="657"/>
      <c r="D44" s="657"/>
      <c r="E44" s="657"/>
      <c r="F44" s="657"/>
      <c r="G44" s="657"/>
      <c r="H44" s="657"/>
      <c r="I44" s="657"/>
      <c r="J44" s="657"/>
      <c r="K44" s="657"/>
      <c r="L44" s="657"/>
      <c r="M44" s="657"/>
      <c r="N44" s="657"/>
      <c r="O44" s="657"/>
      <c r="P44" s="657"/>
      <c r="Q44" s="657"/>
      <c r="R44" s="657"/>
      <c r="S44" s="657"/>
      <c r="T44" s="657"/>
      <c r="U44" s="657"/>
      <c r="V44" s="657"/>
      <c r="W44" s="657"/>
      <c r="X44" s="657"/>
      <c r="Y44" s="657"/>
      <c r="Z44" s="657"/>
      <c r="AA44" s="657"/>
      <c r="AB44" s="657"/>
      <c r="AC44" s="657"/>
      <c r="AD44" s="657"/>
      <c r="AE44" s="657"/>
      <c r="AF44" s="657"/>
      <c r="AG44" s="657"/>
      <c r="AH44" s="657"/>
      <c r="AI44" s="657"/>
      <c r="AJ44" s="657"/>
      <c r="AK44" s="657"/>
      <c r="AL44" s="657"/>
      <c r="AM44" s="657"/>
      <c r="AN44" s="657"/>
      <c r="AO44" s="657"/>
      <c r="AP44" s="657"/>
      <c r="AQ44" s="657"/>
      <c r="AR44" s="657"/>
      <c r="AS44" s="657"/>
      <c r="AT44" s="657"/>
      <c r="AU44" s="657"/>
      <c r="AV44" s="657"/>
      <c r="AW44" s="657"/>
      <c r="AX44" s="657"/>
      <c r="AY44" s="657"/>
      <c r="AZ44" s="657"/>
      <c r="BA44" s="657"/>
      <c r="BB44" s="657"/>
      <c r="BC44" s="657"/>
      <c r="BD44" s="657"/>
      <c r="BE44" s="657"/>
      <c r="BF44" s="657"/>
      <c r="BG44" s="657"/>
      <c r="BH44" s="657"/>
      <c r="BI44" s="657"/>
      <c r="BJ44" s="657"/>
      <c r="BK44" s="657"/>
      <c r="BL44" s="657"/>
      <c r="BM44" s="657"/>
      <c r="BN44" s="657"/>
      <c r="BO44" s="657"/>
      <c r="BP44" s="657"/>
      <c r="BQ44" s="657"/>
      <c r="BR44" s="657"/>
      <c r="BS44" s="657"/>
      <c r="BT44" s="657"/>
      <c r="BU44" s="657"/>
      <c r="BV44" s="657"/>
      <c r="BW44" s="657"/>
      <c r="BX44" s="657"/>
      <c r="BY44" s="657"/>
      <c r="BZ44" s="657"/>
      <c r="CA44" s="657"/>
      <c r="CB44" s="657"/>
      <c r="CC44" s="658"/>
      <c r="CD44" s="659" t="s">
        <v>292</v>
      </c>
      <c r="CE44" s="660"/>
      <c r="CF44" s="637" t="s">
        <v>345</v>
      </c>
      <c r="CG44" s="638"/>
      <c r="CH44" s="638"/>
      <c r="CI44" s="638"/>
      <c r="CJ44" s="638"/>
      <c r="CK44" s="638"/>
      <c r="CL44" s="638"/>
      <c r="CM44" s="638"/>
      <c r="CN44" s="638"/>
      <c r="CO44" s="638"/>
      <c r="CP44" s="638"/>
      <c r="CQ44" s="639"/>
      <c r="CR44" s="640">
        <v>807865</v>
      </c>
      <c r="CS44" s="641"/>
      <c r="CT44" s="641"/>
      <c r="CU44" s="641"/>
      <c r="CV44" s="641"/>
      <c r="CW44" s="641"/>
      <c r="CX44" s="641"/>
      <c r="CY44" s="642"/>
      <c r="CZ44" s="643">
        <v>8.1999999999999993</v>
      </c>
      <c r="DA44" s="644"/>
      <c r="DB44" s="644"/>
      <c r="DC44" s="645"/>
      <c r="DD44" s="646">
        <v>124186</v>
      </c>
      <c r="DE44" s="641"/>
      <c r="DF44" s="641"/>
      <c r="DG44" s="641"/>
      <c r="DH44" s="641"/>
      <c r="DI44" s="641"/>
      <c r="DJ44" s="641"/>
      <c r="DK44" s="642"/>
      <c r="DL44" s="647"/>
      <c r="DM44" s="648"/>
      <c r="DN44" s="648"/>
      <c r="DO44" s="648"/>
      <c r="DP44" s="648"/>
      <c r="DQ44" s="648"/>
      <c r="DR44" s="648"/>
      <c r="DS44" s="648"/>
      <c r="DT44" s="648"/>
      <c r="DU44" s="648"/>
      <c r="DV44" s="649"/>
      <c r="DW44" s="650"/>
      <c r="DX44" s="651"/>
      <c r="DY44" s="651"/>
      <c r="DZ44" s="651"/>
      <c r="EA44" s="651"/>
      <c r="EB44" s="651"/>
      <c r="EC44" s="652"/>
    </row>
    <row r="45" spans="2:133" ht="11.25" customHeight="1" x14ac:dyDescent="0.15">
      <c r="B45" s="657" t="s">
        <v>346</v>
      </c>
      <c r="C45" s="657"/>
      <c r="D45" s="657"/>
      <c r="E45" s="657"/>
      <c r="F45" s="657"/>
      <c r="G45" s="657"/>
      <c r="H45" s="657"/>
      <c r="I45" s="657"/>
      <c r="J45" s="657"/>
      <c r="K45" s="657"/>
      <c r="L45" s="657"/>
      <c r="M45" s="657"/>
      <c r="N45" s="657"/>
      <c r="O45" s="657"/>
      <c r="P45" s="657"/>
      <c r="Q45" s="657"/>
      <c r="R45" s="657"/>
      <c r="S45" s="657"/>
      <c r="T45" s="657"/>
      <c r="U45" s="657"/>
      <c r="V45" s="657"/>
      <c r="W45" s="657"/>
      <c r="X45" s="657"/>
      <c r="Y45" s="657"/>
      <c r="Z45" s="657"/>
      <c r="AA45" s="657"/>
      <c r="AB45" s="657"/>
      <c r="AC45" s="657"/>
      <c r="AD45" s="657"/>
      <c r="AE45" s="657"/>
      <c r="AF45" s="657"/>
      <c r="AG45" s="657"/>
      <c r="AH45" s="657"/>
      <c r="AI45" s="657"/>
      <c r="AJ45" s="657"/>
      <c r="AK45" s="657"/>
      <c r="AL45" s="657"/>
      <c r="AM45" s="657"/>
      <c r="AN45" s="657"/>
      <c r="AO45" s="657"/>
      <c r="AP45" s="657"/>
      <c r="AQ45" s="657"/>
      <c r="AR45" s="657"/>
      <c r="AS45" s="657"/>
      <c r="AT45" s="657"/>
      <c r="AU45" s="657"/>
      <c r="AV45" s="657"/>
      <c r="AW45" s="657"/>
      <c r="AX45" s="657"/>
      <c r="AY45" s="657"/>
      <c r="AZ45" s="657"/>
      <c r="BA45" s="657"/>
      <c r="BB45" s="657"/>
      <c r="BC45" s="657"/>
      <c r="BD45" s="657"/>
      <c r="BE45" s="657"/>
      <c r="BF45" s="657"/>
      <c r="BG45" s="657"/>
      <c r="BH45" s="657"/>
      <c r="BI45" s="657"/>
      <c r="BJ45" s="657"/>
      <c r="BK45" s="657"/>
      <c r="BL45" s="657"/>
      <c r="BM45" s="657"/>
      <c r="BN45" s="657"/>
      <c r="BO45" s="657"/>
      <c r="BP45" s="657"/>
      <c r="BQ45" s="657"/>
      <c r="BR45" s="657"/>
      <c r="BS45" s="657"/>
      <c r="BT45" s="657"/>
      <c r="BU45" s="657"/>
      <c r="BV45" s="657"/>
      <c r="BW45" s="657"/>
      <c r="BX45" s="657"/>
      <c r="BY45" s="657"/>
      <c r="BZ45" s="657"/>
      <c r="CA45" s="657"/>
      <c r="CB45" s="657"/>
      <c r="CC45" s="658"/>
      <c r="CD45" s="661"/>
      <c r="CE45" s="662"/>
      <c r="CF45" s="637" t="s">
        <v>347</v>
      </c>
      <c r="CG45" s="638"/>
      <c r="CH45" s="638"/>
      <c r="CI45" s="638"/>
      <c r="CJ45" s="638"/>
      <c r="CK45" s="638"/>
      <c r="CL45" s="638"/>
      <c r="CM45" s="638"/>
      <c r="CN45" s="638"/>
      <c r="CO45" s="638"/>
      <c r="CP45" s="638"/>
      <c r="CQ45" s="639"/>
      <c r="CR45" s="640">
        <v>542565</v>
      </c>
      <c r="CS45" s="653"/>
      <c r="CT45" s="653"/>
      <c r="CU45" s="653"/>
      <c r="CV45" s="653"/>
      <c r="CW45" s="653"/>
      <c r="CX45" s="653"/>
      <c r="CY45" s="654"/>
      <c r="CZ45" s="643">
        <v>5.5</v>
      </c>
      <c r="DA45" s="655"/>
      <c r="DB45" s="655"/>
      <c r="DC45" s="656"/>
      <c r="DD45" s="646">
        <v>25202</v>
      </c>
      <c r="DE45" s="653"/>
      <c r="DF45" s="653"/>
      <c r="DG45" s="653"/>
      <c r="DH45" s="653"/>
      <c r="DI45" s="653"/>
      <c r="DJ45" s="653"/>
      <c r="DK45" s="654"/>
      <c r="DL45" s="647"/>
      <c r="DM45" s="648"/>
      <c r="DN45" s="648"/>
      <c r="DO45" s="648"/>
      <c r="DP45" s="648"/>
      <c r="DQ45" s="648"/>
      <c r="DR45" s="648"/>
      <c r="DS45" s="648"/>
      <c r="DT45" s="648"/>
      <c r="DU45" s="648"/>
      <c r="DV45" s="649"/>
      <c r="DW45" s="650"/>
      <c r="DX45" s="651"/>
      <c r="DY45" s="651"/>
      <c r="DZ45" s="651"/>
      <c r="EA45" s="651"/>
      <c r="EB45" s="651"/>
      <c r="EC45" s="652"/>
    </row>
    <row r="46" spans="2:133" ht="11.25" customHeight="1" x14ac:dyDescent="0.15">
      <c r="B46" s="213"/>
      <c r="CD46" s="661"/>
      <c r="CE46" s="662"/>
      <c r="CF46" s="637" t="s">
        <v>348</v>
      </c>
      <c r="CG46" s="638"/>
      <c r="CH46" s="638"/>
      <c r="CI46" s="638"/>
      <c r="CJ46" s="638"/>
      <c r="CK46" s="638"/>
      <c r="CL46" s="638"/>
      <c r="CM46" s="638"/>
      <c r="CN46" s="638"/>
      <c r="CO46" s="638"/>
      <c r="CP46" s="638"/>
      <c r="CQ46" s="639"/>
      <c r="CR46" s="640">
        <v>250003</v>
      </c>
      <c r="CS46" s="641"/>
      <c r="CT46" s="641"/>
      <c r="CU46" s="641"/>
      <c r="CV46" s="641"/>
      <c r="CW46" s="641"/>
      <c r="CX46" s="641"/>
      <c r="CY46" s="642"/>
      <c r="CZ46" s="643">
        <v>2.5</v>
      </c>
      <c r="DA46" s="644"/>
      <c r="DB46" s="644"/>
      <c r="DC46" s="645"/>
      <c r="DD46" s="646">
        <v>98818</v>
      </c>
      <c r="DE46" s="641"/>
      <c r="DF46" s="641"/>
      <c r="DG46" s="641"/>
      <c r="DH46" s="641"/>
      <c r="DI46" s="641"/>
      <c r="DJ46" s="641"/>
      <c r="DK46" s="642"/>
      <c r="DL46" s="647"/>
      <c r="DM46" s="648"/>
      <c r="DN46" s="648"/>
      <c r="DO46" s="648"/>
      <c r="DP46" s="648"/>
      <c r="DQ46" s="648"/>
      <c r="DR46" s="648"/>
      <c r="DS46" s="648"/>
      <c r="DT46" s="648"/>
      <c r="DU46" s="648"/>
      <c r="DV46" s="649"/>
      <c r="DW46" s="650"/>
      <c r="DX46" s="651"/>
      <c r="DY46" s="651"/>
      <c r="DZ46" s="651"/>
      <c r="EA46" s="651"/>
      <c r="EB46" s="651"/>
      <c r="EC46" s="652"/>
    </row>
    <row r="47" spans="2:133" ht="11.25" customHeight="1" x14ac:dyDescent="0.15">
      <c r="B47" s="213"/>
      <c r="CD47" s="661"/>
      <c r="CE47" s="662"/>
      <c r="CF47" s="637" t="s">
        <v>349</v>
      </c>
      <c r="CG47" s="638"/>
      <c r="CH47" s="638"/>
      <c r="CI47" s="638"/>
      <c r="CJ47" s="638"/>
      <c r="CK47" s="638"/>
      <c r="CL47" s="638"/>
      <c r="CM47" s="638"/>
      <c r="CN47" s="638"/>
      <c r="CO47" s="638"/>
      <c r="CP47" s="638"/>
      <c r="CQ47" s="639"/>
      <c r="CR47" s="640" t="s">
        <v>121</v>
      </c>
      <c r="CS47" s="653"/>
      <c r="CT47" s="653"/>
      <c r="CU47" s="653"/>
      <c r="CV47" s="653"/>
      <c r="CW47" s="653"/>
      <c r="CX47" s="653"/>
      <c r="CY47" s="654"/>
      <c r="CZ47" s="643" t="s">
        <v>121</v>
      </c>
      <c r="DA47" s="655"/>
      <c r="DB47" s="655"/>
      <c r="DC47" s="656"/>
      <c r="DD47" s="646" t="s">
        <v>121</v>
      </c>
      <c r="DE47" s="653"/>
      <c r="DF47" s="653"/>
      <c r="DG47" s="653"/>
      <c r="DH47" s="653"/>
      <c r="DI47" s="653"/>
      <c r="DJ47" s="653"/>
      <c r="DK47" s="654"/>
      <c r="DL47" s="647"/>
      <c r="DM47" s="648"/>
      <c r="DN47" s="648"/>
      <c r="DO47" s="648"/>
      <c r="DP47" s="648"/>
      <c r="DQ47" s="648"/>
      <c r="DR47" s="648"/>
      <c r="DS47" s="648"/>
      <c r="DT47" s="648"/>
      <c r="DU47" s="648"/>
      <c r="DV47" s="649"/>
      <c r="DW47" s="650"/>
      <c r="DX47" s="651"/>
      <c r="DY47" s="651"/>
      <c r="DZ47" s="651"/>
      <c r="EA47" s="651"/>
      <c r="EB47" s="651"/>
      <c r="EC47" s="652"/>
    </row>
    <row r="48" spans="2:133" x14ac:dyDescent="0.15">
      <c r="B48" s="213"/>
      <c r="CD48" s="663"/>
      <c r="CE48" s="664"/>
      <c r="CF48" s="637" t="s">
        <v>350</v>
      </c>
      <c r="CG48" s="638"/>
      <c r="CH48" s="638"/>
      <c r="CI48" s="638"/>
      <c r="CJ48" s="638"/>
      <c r="CK48" s="638"/>
      <c r="CL48" s="638"/>
      <c r="CM48" s="638"/>
      <c r="CN48" s="638"/>
      <c r="CO48" s="638"/>
      <c r="CP48" s="638"/>
      <c r="CQ48" s="639"/>
      <c r="CR48" s="640" t="s">
        <v>121</v>
      </c>
      <c r="CS48" s="641"/>
      <c r="CT48" s="641"/>
      <c r="CU48" s="641"/>
      <c r="CV48" s="641"/>
      <c r="CW48" s="641"/>
      <c r="CX48" s="641"/>
      <c r="CY48" s="642"/>
      <c r="CZ48" s="643" t="s">
        <v>121</v>
      </c>
      <c r="DA48" s="644"/>
      <c r="DB48" s="644"/>
      <c r="DC48" s="645"/>
      <c r="DD48" s="646" t="s">
        <v>121</v>
      </c>
      <c r="DE48" s="641"/>
      <c r="DF48" s="641"/>
      <c r="DG48" s="641"/>
      <c r="DH48" s="641"/>
      <c r="DI48" s="641"/>
      <c r="DJ48" s="641"/>
      <c r="DK48" s="642"/>
      <c r="DL48" s="647"/>
      <c r="DM48" s="648"/>
      <c r="DN48" s="648"/>
      <c r="DO48" s="648"/>
      <c r="DP48" s="648"/>
      <c r="DQ48" s="648"/>
      <c r="DR48" s="648"/>
      <c r="DS48" s="648"/>
      <c r="DT48" s="648"/>
      <c r="DU48" s="648"/>
      <c r="DV48" s="649"/>
      <c r="DW48" s="650"/>
      <c r="DX48" s="651"/>
      <c r="DY48" s="651"/>
      <c r="DZ48" s="651"/>
      <c r="EA48" s="651"/>
      <c r="EB48" s="651"/>
      <c r="EC48" s="652"/>
    </row>
    <row r="49" spans="2:133" ht="11.25" customHeight="1" x14ac:dyDescent="0.15">
      <c r="B49" s="213"/>
      <c r="CD49" s="621" t="s">
        <v>351</v>
      </c>
      <c r="CE49" s="622"/>
      <c r="CF49" s="622"/>
      <c r="CG49" s="622"/>
      <c r="CH49" s="622"/>
      <c r="CI49" s="622"/>
      <c r="CJ49" s="622"/>
      <c r="CK49" s="622"/>
      <c r="CL49" s="622"/>
      <c r="CM49" s="622"/>
      <c r="CN49" s="622"/>
      <c r="CO49" s="622"/>
      <c r="CP49" s="622"/>
      <c r="CQ49" s="623"/>
      <c r="CR49" s="624">
        <v>9821560</v>
      </c>
      <c r="CS49" s="625"/>
      <c r="CT49" s="625"/>
      <c r="CU49" s="625"/>
      <c r="CV49" s="625"/>
      <c r="CW49" s="625"/>
      <c r="CX49" s="625"/>
      <c r="CY49" s="626"/>
      <c r="CZ49" s="627">
        <v>100</v>
      </c>
      <c r="DA49" s="628"/>
      <c r="DB49" s="628"/>
      <c r="DC49" s="629"/>
      <c r="DD49" s="630">
        <v>5468911</v>
      </c>
      <c r="DE49" s="625"/>
      <c r="DF49" s="625"/>
      <c r="DG49" s="625"/>
      <c r="DH49" s="625"/>
      <c r="DI49" s="625"/>
      <c r="DJ49" s="625"/>
      <c r="DK49" s="626"/>
      <c r="DL49" s="631"/>
      <c r="DM49" s="632"/>
      <c r="DN49" s="632"/>
      <c r="DO49" s="632"/>
      <c r="DP49" s="632"/>
      <c r="DQ49" s="632"/>
      <c r="DR49" s="632"/>
      <c r="DS49" s="632"/>
      <c r="DT49" s="632"/>
      <c r="DU49" s="632"/>
      <c r="DV49" s="633"/>
      <c r="DW49" s="634"/>
      <c r="DX49" s="635"/>
      <c r="DY49" s="635"/>
      <c r="DZ49" s="635"/>
      <c r="EA49" s="635"/>
      <c r="EB49" s="635"/>
      <c r="EC49" s="636"/>
    </row>
  </sheetData>
  <sheetProtection algorithmName="SHA-512" hashValue="upCMd4FarEsuTbEsrZM7JYNqjKJW7pKLK8toWYK7uWhiu+fXWNSRp9p5sHM7Trm2MDDXDa/KzX7TDP5mYnOUSw==" saltValue="xEuooBzdPUVJBXV7js8C9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09" t="s">
        <v>352</v>
      </c>
      <c r="B2" s="1109"/>
      <c r="C2" s="1109"/>
      <c r="D2" s="1109"/>
      <c r="E2" s="1109"/>
      <c r="F2" s="1109"/>
      <c r="G2" s="1109"/>
      <c r="H2" s="1109"/>
      <c r="I2" s="1109"/>
      <c r="J2" s="1109"/>
      <c r="K2" s="1109"/>
      <c r="L2" s="1109"/>
      <c r="M2" s="1109"/>
      <c r="N2" s="1109"/>
      <c r="O2" s="1109"/>
      <c r="P2" s="1109"/>
      <c r="Q2" s="1109"/>
      <c r="R2" s="1109"/>
      <c r="S2" s="1109"/>
      <c r="T2" s="1109"/>
      <c r="U2" s="1109"/>
      <c r="V2" s="1109"/>
      <c r="W2" s="1109"/>
      <c r="X2" s="1109"/>
      <c r="Y2" s="1109"/>
      <c r="Z2" s="1109"/>
      <c r="AA2" s="1109"/>
      <c r="AB2" s="1109"/>
      <c r="AC2" s="1109"/>
      <c r="AD2" s="1109"/>
      <c r="AE2" s="1109"/>
      <c r="AF2" s="1109"/>
      <c r="AG2" s="1109"/>
      <c r="AH2" s="1109"/>
      <c r="AI2" s="1109"/>
      <c r="AJ2" s="1109"/>
      <c r="AK2" s="1109"/>
      <c r="AL2" s="1109"/>
      <c r="AM2" s="1109"/>
      <c r="AN2" s="1109"/>
      <c r="AO2" s="1109"/>
      <c r="AP2" s="1109"/>
      <c r="AQ2" s="1109"/>
      <c r="AR2" s="1109"/>
      <c r="AS2" s="1109"/>
      <c r="AT2" s="1109"/>
      <c r="AU2" s="1109"/>
      <c r="AV2" s="1109"/>
      <c r="AW2" s="1109"/>
      <c r="AX2" s="1109"/>
      <c r="AY2" s="1109"/>
      <c r="AZ2" s="1109"/>
      <c r="BA2" s="1109"/>
      <c r="BB2" s="1109"/>
      <c r="BC2" s="1109"/>
      <c r="BD2" s="1109"/>
      <c r="BE2" s="1109"/>
      <c r="BF2" s="1109"/>
      <c r="BG2" s="1109"/>
      <c r="BH2" s="1109"/>
      <c r="BI2" s="110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10" t="s">
        <v>353</v>
      </c>
      <c r="DK2" s="1111"/>
      <c r="DL2" s="1111"/>
      <c r="DM2" s="1111"/>
      <c r="DN2" s="1111"/>
      <c r="DO2" s="1112"/>
      <c r="DP2" s="216"/>
      <c r="DQ2" s="1110" t="s">
        <v>354</v>
      </c>
      <c r="DR2" s="1111"/>
      <c r="DS2" s="1111"/>
      <c r="DT2" s="1111"/>
      <c r="DU2" s="1111"/>
      <c r="DV2" s="1111"/>
      <c r="DW2" s="1111"/>
      <c r="DX2" s="1111"/>
      <c r="DY2" s="1111"/>
      <c r="DZ2" s="1112"/>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78" t="s">
        <v>355</v>
      </c>
      <c r="B4" s="1078"/>
      <c r="C4" s="1078"/>
      <c r="D4" s="1078"/>
      <c r="E4" s="1078"/>
      <c r="F4" s="1078"/>
      <c r="G4" s="1078"/>
      <c r="H4" s="1078"/>
      <c r="I4" s="1078"/>
      <c r="J4" s="1078"/>
      <c r="K4" s="1078"/>
      <c r="L4" s="1078"/>
      <c r="M4" s="1078"/>
      <c r="N4" s="1078"/>
      <c r="O4" s="1078"/>
      <c r="P4" s="1078"/>
      <c r="Q4" s="1078"/>
      <c r="R4" s="1078"/>
      <c r="S4" s="1078"/>
      <c r="T4" s="1078"/>
      <c r="U4" s="1078"/>
      <c r="V4" s="1078"/>
      <c r="W4" s="1078"/>
      <c r="X4" s="1078"/>
      <c r="Y4" s="1078"/>
      <c r="Z4" s="1078"/>
      <c r="AA4" s="1078"/>
      <c r="AB4" s="1078"/>
      <c r="AC4" s="1078"/>
      <c r="AD4" s="1078"/>
      <c r="AE4" s="1078"/>
      <c r="AF4" s="1078"/>
      <c r="AG4" s="1078"/>
      <c r="AH4" s="1078"/>
      <c r="AI4" s="1078"/>
      <c r="AJ4" s="1078"/>
      <c r="AK4" s="1078"/>
      <c r="AL4" s="1078"/>
      <c r="AM4" s="1078"/>
      <c r="AN4" s="1078"/>
      <c r="AO4" s="1078"/>
      <c r="AP4" s="1078"/>
      <c r="AQ4" s="1078"/>
      <c r="AR4" s="1078"/>
      <c r="AS4" s="1078"/>
      <c r="AT4" s="1078"/>
      <c r="AU4" s="1078"/>
      <c r="AV4" s="1078"/>
      <c r="AW4" s="1078"/>
      <c r="AX4" s="1078"/>
      <c r="AY4" s="1078"/>
      <c r="AZ4" s="220"/>
      <c r="BA4" s="220"/>
      <c r="BB4" s="220"/>
      <c r="BC4" s="220"/>
      <c r="BD4" s="220"/>
      <c r="BE4" s="221"/>
      <c r="BF4" s="221"/>
      <c r="BG4" s="221"/>
      <c r="BH4" s="221"/>
      <c r="BI4" s="221"/>
      <c r="BJ4" s="221"/>
      <c r="BK4" s="221"/>
      <c r="BL4" s="221"/>
      <c r="BM4" s="221"/>
      <c r="BN4" s="221"/>
      <c r="BO4" s="221"/>
      <c r="BP4" s="221"/>
      <c r="BQ4" s="749" t="s">
        <v>356</v>
      </c>
      <c r="BR4" s="749"/>
      <c r="BS4" s="749"/>
      <c r="BT4" s="749"/>
      <c r="BU4" s="749"/>
      <c r="BV4" s="749"/>
      <c r="BW4" s="749"/>
      <c r="BX4" s="749"/>
      <c r="BY4" s="749"/>
      <c r="BZ4" s="749"/>
      <c r="CA4" s="749"/>
      <c r="CB4" s="749"/>
      <c r="CC4" s="749"/>
      <c r="CD4" s="749"/>
      <c r="CE4" s="749"/>
      <c r="CF4" s="749"/>
      <c r="CG4" s="749"/>
      <c r="CH4" s="749"/>
      <c r="CI4" s="749"/>
      <c r="CJ4" s="749"/>
      <c r="CK4" s="749"/>
      <c r="CL4" s="749"/>
      <c r="CM4" s="749"/>
      <c r="CN4" s="749"/>
      <c r="CO4" s="749"/>
      <c r="CP4" s="749"/>
      <c r="CQ4" s="749"/>
      <c r="CR4" s="749"/>
      <c r="CS4" s="749"/>
      <c r="CT4" s="749"/>
      <c r="CU4" s="749"/>
      <c r="CV4" s="749"/>
      <c r="CW4" s="749"/>
      <c r="CX4" s="749"/>
      <c r="CY4" s="749"/>
      <c r="CZ4" s="749"/>
      <c r="DA4" s="749"/>
      <c r="DB4" s="749"/>
      <c r="DC4" s="749"/>
      <c r="DD4" s="749"/>
      <c r="DE4" s="749"/>
      <c r="DF4" s="749"/>
      <c r="DG4" s="749"/>
      <c r="DH4" s="749"/>
      <c r="DI4" s="749"/>
      <c r="DJ4" s="749"/>
      <c r="DK4" s="749"/>
      <c r="DL4" s="749"/>
      <c r="DM4" s="749"/>
      <c r="DN4" s="749"/>
      <c r="DO4" s="749"/>
      <c r="DP4" s="749"/>
      <c r="DQ4" s="749"/>
      <c r="DR4" s="749"/>
      <c r="DS4" s="749"/>
      <c r="DT4" s="749"/>
      <c r="DU4" s="749"/>
      <c r="DV4" s="749"/>
      <c r="DW4" s="749"/>
      <c r="DX4" s="749"/>
      <c r="DY4" s="749"/>
      <c r="DZ4" s="749"/>
      <c r="EA4" s="222"/>
    </row>
    <row r="5" spans="1:131" s="223" customFormat="1" ht="26.25" customHeight="1" x14ac:dyDescent="0.15">
      <c r="A5" s="1014" t="s">
        <v>357</v>
      </c>
      <c r="B5" s="1015"/>
      <c r="C5" s="1015"/>
      <c r="D5" s="1015"/>
      <c r="E5" s="1015"/>
      <c r="F5" s="1015"/>
      <c r="G5" s="1015"/>
      <c r="H5" s="1015"/>
      <c r="I5" s="1015"/>
      <c r="J5" s="1015"/>
      <c r="K5" s="1015"/>
      <c r="L5" s="1015"/>
      <c r="M5" s="1015"/>
      <c r="N5" s="1015"/>
      <c r="O5" s="1015"/>
      <c r="P5" s="1016"/>
      <c r="Q5" s="1020" t="s">
        <v>358</v>
      </c>
      <c r="R5" s="1021"/>
      <c r="S5" s="1021"/>
      <c r="T5" s="1021"/>
      <c r="U5" s="1022"/>
      <c r="V5" s="1020" t="s">
        <v>359</v>
      </c>
      <c r="W5" s="1021"/>
      <c r="X5" s="1021"/>
      <c r="Y5" s="1021"/>
      <c r="Z5" s="1022"/>
      <c r="AA5" s="1020" t="s">
        <v>360</v>
      </c>
      <c r="AB5" s="1021"/>
      <c r="AC5" s="1021"/>
      <c r="AD5" s="1021"/>
      <c r="AE5" s="1021"/>
      <c r="AF5" s="1113" t="s">
        <v>361</v>
      </c>
      <c r="AG5" s="1021"/>
      <c r="AH5" s="1021"/>
      <c r="AI5" s="1021"/>
      <c r="AJ5" s="1034"/>
      <c r="AK5" s="1021" t="s">
        <v>362</v>
      </c>
      <c r="AL5" s="1021"/>
      <c r="AM5" s="1021"/>
      <c r="AN5" s="1021"/>
      <c r="AO5" s="1022"/>
      <c r="AP5" s="1020" t="s">
        <v>363</v>
      </c>
      <c r="AQ5" s="1021"/>
      <c r="AR5" s="1021"/>
      <c r="AS5" s="1021"/>
      <c r="AT5" s="1022"/>
      <c r="AU5" s="1020" t="s">
        <v>364</v>
      </c>
      <c r="AV5" s="1021"/>
      <c r="AW5" s="1021"/>
      <c r="AX5" s="1021"/>
      <c r="AY5" s="1034"/>
      <c r="AZ5" s="220"/>
      <c r="BA5" s="220"/>
      <c r="BB5" s="220"/>
      <c r="BC5" s="220"/>
      <c r="BD5" s="220"/>
      <c r="BE5" s="221"/>
      <c r="BF5" s="221"/>
      <c r="BG5" s="221"/>
      <c r="BH5" s="221"/>
      <c r="BI5" s="221"/>
      <c r="BJ5" s="221"/>
      <c r="BK5" s="221"/>
      <c r="BL5" s="221"/>
      <c r="BM5" s="221"/>
      <c r="BN5" s="221"/>
      <c r="BO5" s="221"/>
      <c r="BP5" s="221"/>
      <c r="BQ5" s="1014" t="s">
        <v>365</v>
      </c>
      <c r="BR5" s="1015"/>
      <c r="BS5" s="1015"/>
      <c r="BT5" s="1015"/>
      <c r="BU5" s="1015"/>
      <c r="BV5" s="1015"/>
      <c r="BW5" s="1015"/>
      <c r="BX5" s="1015"/>
      <c r="BY5" s="1015"/>
      <c r="BZ5" s="1015"/>
      <c r="CA5" s="1015"/>
      <c r="CB5" s="1015"/>
      <c r="CC5" s="1015"/>
      <c r="CD5" s="1015"/>
      <c r="CE5" s="1015"/>
      <c r="CF5" s="1015"/>
      <c r="CG5" s="1016"/>
      <c r="CH5" s="1020" t="s">
        <v>366</v>
      </c>
      <c r="CI5" s="1021"/>
      <c r="CJ5" s="1021"/>
      <c r="CK5" s="1021"/>
      <c r="CL5" s="1022"/>
      <c r="CM5" s="1020" t="s">
        <v>367</v>
      </c>
      <c r="CN5" s="1021"/>
      <c r="CO5" s="1021"/>
      <c r="CP5" s="1021"/>
      <c r="CQ5" s="1022"/>
      <c r="CR5" s="1020" t="s">
        <v>368</v>
      </c>
      <c r="CS5" s="1021"/>
      <c r="CT5" s="1021"/>
      <c r="CU5" s="1021"/>
      <c r="CV5" s="1022"/>
      <c r="CW5" s="1020" t="s">
        <v>369</v>
      </c>
      <c r="CX5" s="1021"/>
      <c r="CY5" s="1021"/>
      <c r="CZ5" s="1021"/>
      <c r="DA5" s="1022"/>
      <c r="DB5" s="1020" t="s">
        <v>370</v>
      </c>
      <c r="DC5" s="1021"/>
      <c r="DD5" s="1021"/>
      <c r="DE5" s="1021"/>
      <c r="DF5" s="1022"/>
      <c r="DG5" s="1103" t="s">
        <v>371</v>
      </c>
      <c r="DH5" s="1104"/>
      <c r="DI5" s="1104"/>
      <c r="DJ5" s="1104"/>
      <c r="DK5" s="1105"/>
      <c r="DL5" s="1103" t="s">
        <v>372</v>
      </c>
      <c r="DM5" s="1104"/>
      <c r="DN5" s="1104"/>
      <c r="DO5" s="1104"/>
      <c r="DP5" s="1105"/>
      <c r="DQ5" s="1020" t="s">
        <v>373</v>
      </c>
      <c r="DR5" s="1021"/>
      <c r="DS5" s="1021"/>
      <c r="DT5" s="1021"/>
      <c r="DU5" s="1022"/>
      <c r="DV5" s="1020" t="s">
        <v>364</v>
      </c>
      <c r="DW5" s="1021"/>
      <c r="DX5" s="1021"/>
      <c r="DY5" s="1021"/>
      <c r="DZ5" s="1034"/>
      <c r="EA5" s="222"/>
    </row>
    <row r="6" spans="1:131" s="223" customFormat="1" ht="26.25" customHeight="1" thickBot="1" x14ac:dyDescent="0.2">
      <c r="A6" s="1017"/>
      <c r="B6" s="1018"/>
      <c r="C6" s="1018"/>
      <c r="D6" s="1018"/>
      <c r="E6" s="1018"/>
      <c r="F6" s="1018"/>
      <c r="G6" s="1018"/>
      <c r="H6" s="1018"/>
      <c r="I6" s="1018"/>
      <c r="J6" s="1018"/>
      <c r="K6" s="1018"/>
      <c r="L6" s="1018"/>
      <c r="M6" s="1018"/>
      <c r="N6" s="1018"/>
      <c r="O6" s="1018"/>
      <c r="P6" s="1019"/>
      <c r="Q6" s="1023"/>
      <c r="R6" s="1024"/>
      <c r="S6" s="1024"/>
      <c r="T6" s="1024"/>
      <c r="U6" s="1025"/>
      <c r="V6" s="1023"/>
      <c r="W6" s="1024"/>
      <c r="X6" s="1024"/>
      <c r="Y6" s="1024"/>
      <c r="Z6" s="1025"/>
      <c r="AA6" s="1023"/>
      <c r="AB6" s="1024"/>
      <c r="AC6" s="1024"/>
      <c r="AD6" s="1024"/>
      <c r="AE6" s="1024"/>
      <c r="AF6" s="1114"/>
      <c r="AG6" s="1024"/>
      <c r="AH6" s="1024"/>
      <c r="AI6" s="1024"/>
      <c r="AJ6" s="1035"/>
      <c r="AK6" s="1024"/>
      <c r="AL6" s="1024"/>
      <c r="AM6" s="1024"/>
      <c r="AN6" s="1024"/>
      <c r="AO6" s="1025"/>
      <c r="AP6" s="1023"/>
      <c r="AQ6" s="1024"/>
      <c r="AR6" s="1024"/>
      <c r="AS6" s="1024"/>
      <c r="AT6" s="1025"/>
      <c r="AU6" s="1023"/>
      <c r="AV6" s="1024"/>
      <c r="AW6" s="1024"/>
      <c r="AX6" s="1024"/>
      <c r="AY6" s="1035"/>
      <c r="AZ6" s="220"/>
      <c r="BA6" s="220"/>
      <c r="BB6" s="220"/>
      <c r="BC6" s="220"/>
      <c r="BD6" s="220"/>
      <c r="BE6" s="221"/>
      <c r="BF6" s="221"/>
      <c r="BG6" s="221"/>
      <c r="BH6" s="221"/>
      <c r="BI6" s="221"/>
      <c r="BJ6" s="221"/>
      <c r="BK6" s="221"/>
      <c r="BL6" s="221"/>
      <c r="BM6" s="221"/>
      <c r="BN6" s="221"/>
      <c r="BO6" s="221"/>
      <c r="BP6" s="221"/>
      <c r="BQ6" s="1017"/>
      <c r="BR6" s="1018"/>
      <c r="BS6" s="1018"/>
      <c r="BT6" s="1018"/>
      <c r="BU6" s="1018"/>
      <c r="BV6" s="1018"/>
      <c r="BW6" s="1018"/>
      <c r="BX6" s="1018"/>
      <c r="BY6" s="1018"/>
      <c r="BZ6" s="1018"/>
      <c r="CA6" s="1018"/>
      <c r="CB6" s="1018"/>
      <c r="CC6" s="1018"/>
      <c r="CD6" s="1018"/>
      <c r="CE6" s="1018"/>
      <c r="CF6" s="1018"/>
      <c r="CG6" s="1019"/>
      <c r="CH6" s="1023"/>
      <c r="CI6" s="1024"/>
      <c r="CJ6" s="1024"/>
      <c r="CK6" s="1024"/>
      <c r="CL6" s="1025"/>
      <c r="CM6" s="1023"/>
      <c r="CN6" s="1024"/>
      <c r="CO6" s="1024"/>
      <c r="CP6" s="1024"/>
      <c r="CQ6" s="1025"/>
      <c r="CR6" s="1023"/>
      <c r="CS6" s="1024"/>
      <c r="CT6" s="1024"/>
      <c r="CU6" s="1024"/>
      <c r="CV6" s="1025"/>
      <c r="CW6" s="1023"/>
      <c r="CX6" s="1024"/>
      <c r="CY6" s="1024"/>
      <c r="CZ6" s="1024"/>
      <c r="DA6" s="1025"/>
      <c r="DB6" s="1023"/>
      <c r="DC6" s="1024"/>
      <c r="DD6" s="1024"/>
      <c r="DE6" s="1024"/>
      <c r="DF6" s="1025"/>
      <c r="DG6" s="1106"/>
      <c r="DH6" s="1107"/>
      <c r="DI6" s="1107"/>
      <c r="DJ6" s="1107"/>
      <c r="DK6" s="1108"/>
      <c r="DL6" s="1106"/>
      <c r="DM6" s="1107"/>
      <c r="DN6" s="1107"/>
      <c r="DO6" s="1107"/>
      <c r="DP6" s="1108"/>
      <c r="DQ6" s="1023"/>
      <c r="DR6" s="1024"/>
      <c r="DS6" s="1024"/>
      <c r="DT6" s="1024"/>
      <c r="DU6" s="1025"/>
      <c r="DV6" s="1023"/>
      <c r="DW6" s="1024"/>
      <c r="DX6" s="1024"/>
      <c r="DY6" s="1024"/>
      <c r="DZ6" s="1035"/>
      <c r="EA6" s="222"/>
    </row>
    <row r="7" spans="1:131" s="223" customFormat="1" ht="26.25" customHeight="1" thickTop="1" x14ac:dyDescent="0.15">
      <c r="A7" s="224">
        <v>1</v>
      </c>
      <c r="B7" s="1066" t="s">
        <v>374</v>
      </c>
      <c r="C7" s="1067"/>
      <c r="D7" s="1067"/>
      <c r="E7" s="1067"/>
      <c r="F7" s="1067"/>
      <c r="G7" s="1067"/>
      <c r="H7" s="1067"/>
      <c r="I7" s="1067"/>
      <c r="J7" s="1067"/>
      <c r="K7" s="1067"/>
      <c r="L7" s="1067"/>
      <c r="M7" s="1067"/>
      <c r="N7" s="1067"/>
      <c r="O7" s="1067"/>
      <c r="P7" s="1068"/>
      <c r="Q7" s="1121">
        <v>9962</v>
      </c>
      <c r="R7" s="1122"/>
      <c r="S7" s="1122"/>
      <c r="T7" s="1122"/>
      <c r="U7" s="1122"/>
      <c r="V7" s="1122">
        <v>9659</v>
      </c>
      <c r="W7" s="1122"/>
      <c r="X7" s="1122"/>
      <c r="Y7" s="1122"/>
      <c r="Z7" s="1122"/>
      <c r="AA7" s="1122">
        <v>304</v>
      </c>
      <c r="AB7" s="1122"/>
      <c r="AC7" s="1122"/>
      <c r="AD7" s="1122"/>
      <c r="AE7" s="1123"/>
      <c r="AF7" s="1124">
        <v>301</v>
      </c>
      <c r="AG7" s="1125"/>
      <c r="AH7" s="1125"/>
      <c r="AI7" s="1125"/>
      <c r="AJ7" s="1126"/>
      <c r="AK7" s="1127">
        <v>305</v>
      </c>
      <c r="AL7" s="1128"/>
      <c r="AM7" s="1128"/>
      <c r="AN7" s="1128"/>
      <c r="AO7" s="1128"/>
      <c r="AP7" s="1128">
        <v>5864</v>
      </c>
      <c r="AQ7" s="1128"/>
      <c r="AR7" s="1128"/>
      <c r="AS7" s="1128"/>
      <c r="AT7" s="1128"/>
      <c r="AU7" s="1129"/>
      <c r="AV7" s="1129"/>
      <c r="AW7" s="1129"/>
      <c r="AX7" s="1129"/>
      <c r="AY7" s="1130"/>
      <c r="AZ7" s="220"/>
      <c r="BA7" s="220"/>
      <c r="BB7" s="220"/>
      <c r="BC7" s="220"/>
      <c r="BD7" s="220"/>
      <c r="BE7" s="221"/>
      <c r="BF7" s="221"/>
      <c r="BG7" s="221"/>
      <c r="BH7" s="221"/>
      <c r="BI7" s="221"/>
      <c r="BJ7" s="221"/>
      <c r="BK7" s="221"/>
      <c r="BL7" s="221"/>
      <c r="BM7" s="221"/>
      <c r="BN7" s="221"/>
      <c r="BO7" s="221"/>
      <c r="BP7" s="221"/>
      <c r="BQ7" s="224">
        <v>1</v>
      </c>
      <c r="BR7" s="225" t="s">
        <v>553</v>
      </c>
      <c r="BS7" s="1118" t="s">
        <v>552</v>
      </c>
      <c r="BT7" s="1119"/>
      <c r="BU7" s="1119"/>
      <c r="BV7" s="1119"/>
      <c r="BW7" s="1119"/>
      <c r="BX7" s="1119"/>
      <c r="BY7" s="1119"/>
      <c r="BZ7" s="1119"/>
      <c r="CA7" s="1119"/>
      <c r="CB7" s="1119"/>
      <c r="CC7" s="1119"/>
      <c r="CD7" s="1119"/>
      <c r="CE7" s="1119"/>
      <c r="CF7" s="1119"/>
      <c r="CG7" s="1131"/>
      <c r="CH7" s="1115">
        <v>0</v>
      </c>
      <c r="CI7" s="1116"/>
      <c r="CJ7" s="1116"/>
      <c r="CK7" s="1116"/>
      <c r="CL7" s="1117"/>
      <c r="CM7" s="1115">
        <v>38</v>
      </c>
      <c r="CN7" s="1116"/>
      <c r="CO7" s="1116"/>
      <c r="CP7" s="1116"/>
      <c r="CQ7" s="1117"/>
      <c r="CR7" s="1115">
        <v>20</v>
      </c>
      <c r="CS7" s="1116"/>
      <c r="CT7" s="1116"/>
      <c r="CU7" s="1116"/>
      <c r="CV7" s="1117"/>
      <c r="CW7" s="1115" t="s">
        <v>551</v>
      </c>
      <c r="CX7" s="1116"/>
      <c r="CY7" s="1116"/>
      <c r="CZ7" s="1116"/>
      <c r="DA7" s="1117"/>
      <c r="DB7" s="1115">
        <v>45</v>
      </c>
      <c r="DC7" s="1116"/>
      <c r="DD7" s="1116"/>
      <c r="DE7" s="1116"/>
      <c r="DF7" s="1117"/>
      <c r="DG7" s="1115" t="s">
        <v>551</v>
      </c>
      <c r="DH7" s="1116"/>
      <c r="DI7" s="1116"/>
      <c r="DJ7" s="1116"/>
      <c r="DK7" s="1117"/>
      <c r="DL7" s="1115" t="s">
        <v>551</v>
      </c>
      <c r="DM7" s="1116"/>
      <c r="DN7" s="1116"/>
      <c r="DO7" s="1116"/>
      <c r="DP7" s="1117"/>
      <c r="DQ7" s="1115" t="s">
        <v>551</v>
      </c>
      <c r="DR7" s="1116"/>
      <c r="DS7" s="1116"/>
      <c r="DT7" s="1116"/>
      <c r="DU7" s="1117"/>
      <c r="DV7" s="1118"/>
      <c r="DW7" s="1119"/>
      <c r="DX7" s="1119"/>
      <c r="DY7" s="1119"/>
      <c r="DZ7" s="1120"/>
      <c r="EA7" s="222"/>
    </row>
    <row r="8" spans="1:131" s="223" customFormat="1" ht="26.25" customHeight="1" x14ac:dyDescent="0.15">
      <c r="A8" s="226">
        <v>2</v>
      </c>
      <c r="B8" s="1049" t="s">
        <v>375</v>
      </c>
      <c r="C8" s="1050"/>
      <c r="D8" s="1050"/>
      <c r="E8" s="1050"/>
      <c r="F8" s="1050"/>
      <c r="G8" s="1050"/>
      <c r="H8" s="1050"/>
      <c r="I8" s="1050"/>
      <c r="J8" s="1050"/>
      <c r="K8" s="1050"/>
      <c r="L8" s="1050"/>
      <c r="M8" s="1050"/>
      <c r="N8" s="1050"/>
      <c r="O8" s="1050"/>
      <c r="P8" s="1051"/>
      <c r="Q8" s="1057">
        <v>8</v>
      </c>
      <c r="R8" s="1058"/>
      <c r="S8" s="1058"/>
      <c r="T8" s="1058"/>
      <c r="U8" s="1058"/>
      <c r="V8" s="1058">
        <v>8</v>
      </c>
      <c r="W8" s="1058"/>
      <c r="X8" s="1058"/>
      <c r="Y8" s="1058"/>
      <c r="Z8" s="1058"/>
      <c r="AA8" s="1058">
        <v>0</v>
      </c>
      <c r="AB8" s="1058"/>
      <c r="AC8" s="1058"/>
      <c r="AD8" s="1058"/>
      <c r="AE8" s="1059"/>
      <c r="AF8" s="1054">
        <v>0</v>
      </c>
      <c r="AG8" s="1055"/>
      <c r="AH8" s="1055"/>
      <c r="AI8" s="1055"/>
      <c r="AJ8" s="1056"/>
      <c r="AK8" s="1099">
        <v>7</v>
      </c>
      <c r="AL8" s="1100"/>
      <c r="AM8" s="1100"/>
      <c r="AN8" s="1100"/>
      <c r="AO8" s="1100"/>
      <c r="AP8" s="1100" t="s">
        <v>551</v>
      </c>
      <c r="AQ8" s="1100"/>
      <c r="AR8" s="1100"/>
      <c r="AS8" s="1100"/>
      <c r="AT8" s="1100"/>
      <c r="AU8" s="1101"/>
      <c r="AV8" s="1101"/>
      <c r="AW8" s="1101"/>
      <c r="AX8" s="1101"/>
      <c r="AY8" s="1102"/>
      <c r="AZ8" s="220"/>
      <c r="BA8" s="220"/>
      <c r="BB8" s="220"/>
      <c r="BC8" s="220"/>
      <c r="BD8" s="220"/>
      <c r="BE8" s="221"/>
      <c r="BF8" s="221"/>
      <c r="BG8" s="221"/>
      <c r="BH8" s="221"/>
      <c r="BI8" s="221"/>
      <c r="BJ8" s="221"/>
      <c r="BK8" s="221"/>
      <c r="BL8" s="221"/>
      <c r="BM8" s="221"/>
      <c r="BN8" s="221"/>
      <c r="BO8" s="221"/>
      <c r="BP8" s="221"/>
      <c r="BQ8" s="226">
        <v>2</v>
      </c>
      <c r="BR8" s="227"/>
      <c r="BS8" s="1011"/>
      <c r="BT8" s="1012"/>
      <c r="BU8" s="1012"/>
      <c r="BV8" s="1012"/>
      <c r="BW8" s="1012"/>
      <c r="BX8" s="1012"/>
      <c r="BY8" s="1012"/>
      <c r="BZ8" s="1012"/>
      <c r="CA8" s="1012"/>
      <c r="CB8" s="1012"/>
      <c r="CC8" s="1012"/>
      <c r="CD8" s="1012"/>
      <c r="CE8" s="1012"/>
      <c r="CF8" s="1012"/>
      <c r="CG8" s="1033"/>
      <c r="CH8" s="1008"/>
      <c r="CI8" s="1009"/>
      <c r="CJ8" s="1009"/>
      <c r="CK8" s="1009"/>
      <c r="CL8" s="1010"/>
      <c r="CM8" s="1008"/>
      <c r="CN8" s="1009"/>
      <c r="CO8" s="1009"/>
      <c r="CP8" s="1009"/>
      <c r="CQ8" s="1010"/>
      <c r="CR8" s="1008"/>
      <c r="CS8" s="1009"/>
      <c r="CT8" s="1009"/>
      <c r="CU8" s="1009"/>
      <c r="CV8" s="1010"/>
      <c r="CW8" s="1008"/>
      <c r="CX8" s="1009"/>
      <c r="CY8" s="1009"/>
      <c r="CZ8" s="1009"/>
      <c r="DA8" s="1010"/>
      <c r="DB8" s="1008"/>
      <c r="DC8" s="1009"/>
      <c r="DD8" s="1009"/>
      <c r="DE8" s="1009"/>
      <c r="DF8" s="1010"/>
      <c r="DG8" s="1008"/>
      <c r="DH8" s="1009"/>
      <c r="DI8" s="1009"/>
      <c r="DJ8" s="1009"/>
      <c r="DK8" s="1010"/>
      <c r="DL8" s="1008"/>
      <c r="DM8" s="1009"/>
      <c r="DN8" s="1009"/>
      <c r="DO8" s="1009"/>
      <c r="DP8" s="1010"/>
      <c r="DQ8" s="1008"/>
      <c r="DR8" s="1009"/>
      <c r="DS8" s="1009"/>
      <c r="DT8" s="1009"/>
      <c r="DU8" s="1010"/>
      <c r="DV8" s="1011"/>
      <c r="DW8" s="1012"/>
      <c r="DX8" s="1012"/>
      <c r="DY8" s="1012"/>
      <c r="DZ8" s="1013"/>
      <c r="EA8" s="222"/>
    </row>
    <row r="9" spans="1:131" s="223" customFormat="1" ht="26.25" customHeight="1" x14ac:dyDescent="0.15">
      <c r="A9" s="226">
        <v>3</v>
      </c>
      <c r="B9" s="1049" t="s">
        <v>376</v>
      </c>
      <c r="C9" s="1050"/>
      <c r="D9" s="1050"/>
      <c r="E9" s="1050"/>
      <c r="F9" s="1050"/>
      <c r="G9" s="1050"/>
      <c r="H9" s="1050"/>
      <c r="I9" s="1050"/>
      <c r="J9" s="1050"/>
      <c r="K9" s="1050"/>
      <c r="L9" s="1050"/>
      <c r="M9" s="1050"/>
      <c r="N9" s="1050"/>
      <c r="O9" s="1050"/>
      <c r="P9" s="1051"/>
      <c r="Q9" s="1057">
        <v>157</v>
      </c>
      <c r="R9" s="1058"/>
      <c r="S9" s="1058"/>
      <c r="T9" s="1058"/>
      <c r="U9" s="1058"/>
      <c r="V9" s="1058">
        <v>152</v>
      </c>
      <c r="W9" s="1058"/>
      <c r="X9" s="1058"/>
      <c r="Y9" s="1058"/>
      <c r="Z9" s="1058"/>
      <c r="AA9" s="1058">
        <v>4</v>
      </c>
      <c r="AB9" s="1058"/>
      <c r="AC9" s="1058"/>
      <c r="AD9" s="1058"/>
      <c r="AE9" s="1059"/>
      <c r="AF9" s="1054">
        <v>4</v>
      </c>
      <c r="AG9" s="1055"/>
      <c r="AH9" s="1055"/>
      <c r="AI9" s="1055"/>
      <c r="AJ9" s="1056"/>
      <c r="AK9" s="1099">
        <v>57</v>
      </c>
      <c r="AL9" s="1100"/>
      <c r="AM9" s="1100"/>
      <c r="AN9" s="1100"/>
      <c r="AO9" s="1100"/>
      <c r="AP9" s="1100" t="s">
        <v>551</v>
      </c>
      <c r="AQ9" s="1100"/>
      <c r="AR9" s="1100"/>
      <c r="AS9" s="1100"/>
      <c r="AT9" s="1100"/>
      <c r="AU9" s="1101"/>
      <c r="AV9" s="1101"/>
      <c r="AW9" s="1101"/>
      <c r="AX9" s="1101"/>
      <c r="AY9" s="1102"/>
      <c r="AZ9" s="220"/>
      <c r="BA9" s="220"/>
      <c r="BB9" s="220"/>
      <c r="BC9" s="220"/>
      <c r="BD9" s="220"/>
      <c r="BE9" s="221"/>
      <c r="BF9" s="221"/>
      <c r="BG9" s="221"/>
      <c r="BH9" s="221"/>
      <c r="BI9" s="221"/>
      <c r="BJ9" s="221"/>
      <c r="BK9" s="221"/>
      <c r="BL9" s="221"/>
      <c r="BM9" s="221"/>
      <c r="BN9" s="221"/>
      <c r="BO9" s="221"/>
      <c r="BP9" s="221"/>
      <c r="BQ9" s="226">
        <v>3</v>
      </c>
      <c r="BR9" s="227"/>
      <c r="BS9" s="1011"/>
      <c r="BT9" s="1012"/>
      <c r="BU9" s="1012"/>
      <c r="BV9" s="1012"/>
      <c r="BW9" s="1012"/>
      <c r="BX9" s="1012"/>
      <c r="BY9" s="1012"/>
      <c r="BZ9" s="1012"/>
      <c r="CA9" s="1012"/>
      <c r="CB9" s="1012"/>
      <c r="CC9" s="1012"/>
      <c r="CD9" s="1012"/>
      <c r="CE9" s="1012"/>
      <c r="CF9" s="1012"/>
      <c r="CG9" s="1033"/>
      <c r="CH9" s="1008"/>
      <c r="CI9" s="1009"/>
      <c r="CJ9" s="1009"/>
      <c r="CK9" s="1009"/>
      <c r="CL9" s="1010"/>
      <c r="CM9" s="1008"/>
      <c r="CN9" s="1009"/>
      <c r="CO9" s="1009"/>
      <c r="CP9" s="1009"/>
      <c r="CQ9" s="1010"/>
      <c r="CR9" s="1008"/>
      <c r="CS9" s="1009"/>
      <c r="CT9" s="1009"/>
      <c r="CU9" s="1009"/>
      <c r="CV9" s="1010"/>
      <c r="CW9" s="1008"/>
      <c r="CX9" s="1009"/>
      <c r="CY9" s="1009"/>
      <c r="CZ9" s="1009"/>
      <c r="DA9" s="1010"/>
      <c r="DB9" s="1008"/>
      <c r="DC9" s="1009"/>
      <c r="DD9" s="1009"/>
      <c r="DE9" s="1009"/>
      <c r="DF9" s="1010"/>
      <c r="DG9" s="1008"/>
      <c r="DH9" s="1009"/>
      <c r="DI9" s="1009"/>
      <c r="DJ9" s="1009"/>
      <c r="DK9" s="1010"/>
      <c r="DL9" s="1008"/>
      <c r="DM9" s="1009"/>
      <c r="DN9" s="1009"/>
      <c r="DO9" s="1009"/>
      <c r="DP9" s="1010"/>
      <c r="DQ9" s="1008"/>
      <c r="DR9" s="1009"/>
      <c r="DS9" s="1009"/>
      <c r="DT9" s="1009"/>
      <c r="DU9" s="1010"/>
      <c r="DV9" s="1011"/>
      <c r="DW9" s="1012"/>
      <c r="DX9" s="1012"/>
      <c r="DY9" s="1012"/>
      <c r="DZ9" s="1013"/>
      <c r="EA9" s="222"/>
    </row>
    <row r="10" spans="1:131" s="223" customFormat="1" ht="26.25" customHeight="1" x14ac:dyDescent="0.15">
      <c r="A10" s="226">
        <v>4</v>
      </c>
      <c r="B10" s="1049" t="s">
        <v>377</v>
      </c>
      <c r="C10" s="1050"/>
      <c r="D10" s="1050"/>
      <c r="E10" s="1050"/>
      <c r="F10" s="1050"/>
      <c r="G10" s="1050"/>
      <c r="H10" s="1050"/>
      <c r="I10" s="1050"/>
      <c r="J10" s="1050"/>
      <c r="K10" s="1050"/>
      <c r="L10" s="1050"/>
      <c r="M10" s="1050"/>
      <c r="N10" s="1050"/>
      <c r="O10" s="1050"/>
      <c r="P10" s="1051"/>
      <c r="Q10" s="1057">
        <v>3</v>
      </c>
      <c r="R10" s="1058"/>
      <c r="S10" s="1058"/>
      <c r="T10" s="1058"/>
      <c r="U10" s="1058"/>
      <c r="V10" s="1058">
        <v>3</v>
      </c>
      <c r="W10" s="1058"/>
      <c r="X10" s="1058"/>
      <c r="Y10" s="1058"/>
      <c r="Z10" s="1058"/>
      <c r="AA10" s="1058">
        <v>0</v>
      </c>
      <c r="AB10" s="1058"/>
      <c r="AC10" s="1058"/>
      <c r="AD10" s="1058"/>
      <c r="AE10" s="1059"/>
      <c r="AF10" s="1054">
        <v>0</v>
      </c>
      <c r="AG10" s="1055"/>
      <c r="AH10" s="1055"/>
      <c r="AI10" s="1055"/>
      <c r="AJ10" s="1056"/>
      <c r="AK10" s="1099" t="s">
        <v>551</v>
      </c>
      <c r="AL10" s="1100"/>
      <c r="AM10" s="1100"/>
      <c r="AN10" s="1100"/>
      <c r="AO10" s="1100"/>
      <c r="AP10" s="1100" t="s">
        <v>551</v>
      </c>
      <c r="AQ10" s="1100"/>
      <c r="AR10" s="1100"/>
      <c r="AS10" s="1100"/>
      <c r="AT10" s="1100"/>
      <c r="AU10" s="1101"/>
      <c r="AV10" s="1101"/>
      <c r="AW10" s="1101"/>
      <c r="AX10" s="1101"/>
      <c r="AY10" s="1102"/>
      <c r="AZ10" s="220"/>
      <c r="BA10" s="220"/>
      <c r="BB10" s="220"/>
      <c r="BC10" s="220"/>
      <c r="BD10" s="220"/>
      <c r="BE10" s="221"/>
      <c r="BF10" s="221"/>
      <c r="BG10" s="221"/>
      <c r="BH10" s="221"/>
      <c r="BI10" s="221"/>
      <c r="BJ10" s="221"/>
      <c r="BK10" s="221"/>
      <c r="BL10" s="221"/>
      <c r="BM10" s="221"/>
      <c r="BN10" s="221"/>
      <c r="BO10" s="221"/>
      <c r="BP10" s="221"/>
      <c r="BQ10" s="226">
        <v>4</v>
      </c>
      <c r="BR10" s="227"/>
      <c r="BS10" s="1011"/>
      <c r="BT10" s="1012"/>
      <c r="BU10" s="1012"/>
      <c r="BV10" s="1012"/>
      <c r="BW10" s="1012"/>
      <c r="BX10" s="1012"/>
      <c r="BY10" s="1012"/>
      <c r="BZ10" s="1012"/>
      <c r="CA10" s="1012"/>
      <c r="CB10" s="1012"/>
      <c r="CC10" s="1012"/>
      <c r="CD10" s="1012"/>
      <c r="CE10" s="1012"/>
      <c r="CF10" s="1012"/>
      <c r="CG10" s="1033"/>
      <c r="CH10" s="1008"/>
      <c r="CI10" s="1009"/>
      <c r="CJ10" s="1009"/>
      <c r="CK10" s="1009"/>
      <c r="CL10" s="1010"/>
      <c r="CM10" s="1008"/>
      <c r="CN10" s="1009"/>
      <c r="CO10" s="1009"/>
      <c r="CP10" s="1009"/>
      <c r="CQ10" s="1010"/>
      <c r="CR10" s="1008"/>
      <c r="CS10" s="1009"/>
      <c r="CT10" s="1009"/>
      <c r="CU10" s="1009"/>
      <c r="CV10" s="1010"/>
      <c r="CW10" s="1008"/>
      <c r="CX10" s="1009"/>
      <c r="CY10" s="1009"/>
      <c r="CZ10" s="1009"/>
      <c r="DA10" s="1010"/>
      <c r="DB10" s="1008"/>
      <c r="DC10" s="1009"/>
      <c r="DD10" s="1009"/>
      <c r="DE10" s="1009"/>
      <c r="DF10" s="1010"/>
      <c r="DG10" s="1008"/>
      <c r="DH10" s="1009"/>
      <c r="DI10" s="1009"/>
      <c r="DJ10" s="1009"/>
      <c r="DK10" s="1010"/>
      <c r="DL10" s="1008"/>
      <c r="DM10" s="1009"/>
      <c r="DN10" s="1009"/>
      <c r="DO10" s="1009"/>
      <c r="DP10" s="1010"/>
      <c r="DQ10" s="1008"/>
      <c r="DR10" s="1009"/>
      <c r="DS10" s="1009"/>
      <c r="DT10" s="1009"/>
      <c r="DU10" s="1010"/>
      <c r="DV10" s="1011"/>
      <c r="DW10" s="1012"/>
      <c r="DX10" s="1012"/>
      <c r="DY10" s="1012"/>
      <c r="DZ10" s="1013"/>
      <c r="EA10" s="222"/>
    </row>
    <row r="11" spans="1:131" s="223" customFormat="1" ht="26.25" customHeight="1" x14ac:dyDescent="0.15">
      <c r="A11" s="226">
        <v>5</v>
      </c>
      <c r="B11" s="1049"/>
      <c r="C11" s="1050"/>
      <c r="D11" s="1050"/>
      <c r="E11" s="1050"/>
      <c r="F11" s="1050"/>
      <c r="G11" s="1050"/>
      <c r="H11" s="1050"/>
      <c r="I11" s="1050"/>
      <c r="J11" s="1050"/>
      <c r="K11" s="1050"/>
      <c r="L11" s="1050"/>
      <c r="M11" s="1050"/>
      <c r="N11" s="1050"/>
      <c r="O11" s="1050"/>
      <c r="P11" s="1051"/>
      <c r="Q11" s="1057"/>
      <c r="R11" s="1058"/>
      <c r="S11" s="1058"/>
      <c r="T11" s="1058"/>
      <c r="U11" s="1058"/>
      <c r="V11" s="1058"/>
      <c r="W11" s="1058"/>
      <c r="X11" s="1058"/>
      <c r="Y11" s="1058"/>
      <c r="Z11" s="1058"/>
      <c r="AA11" s="1058"/>
      <c r="AB11" s="1058"/>
      <c r="AC11" s="1058"/>
      <c r="AD11" s="1058"/>
      <c r="AE11" s="1059"/>
      <c r="AF11" s="1054"/>
      <c r="AG11" s="1055"/>
      <c r="AH11" s="1055"/>
      <c r="AI11" s="1055"/>
      <c r="AJ11" s="1056"/>
      <c r="AK11" s="1099"/>
      <c r="AL11" s="1100"/>
      <c r="AM11" s="1100"/>
      <c r="AN11" s="1100"/>
      <c r="AO11" s="1100"/>
      <c r="AP11" s="1100"/>
      <c r="AQ11" s="1100"/>
      <c r="AR11" s="1100"/>
      <c r="AS11" s="1100"/>
      <c r="AT11" s="1100"/>
      <c r="AU11" s="1101"/>
      <c r="AV11" s="1101"/>
      <c r="AW11" s="1101"/>
      <c r="AX11" s="1101"/>
      <c r="AY11" s="1102"/>
      <c r="AZ11" s="220"/>
      <c r="BA11" s="220"/>
      <c r="BB11" s="220"/>
      <c r="BC11" s="220"/>
      <c r="BD11" s="220"/>
      <c r="BE11" s="221"/>
      <c r="BF11" s="221"/>
      <c r="BG11" s="221"/>
      <c r="BH11" s="221"/>
      <c r="BI11" s="221"/>
      <c r="BJ11" s="221"/>
      <c r="BK11" s="221"/>
      <c r="BL11" s="221"/>
      <c r="BM11" s="221"/>
      <c r="BN11" s="221"/>
      <c r="BO11" s="221"/>
      <c r="BP11" s="221"/>
      <c r="BQ11" s="226">
        <v>5</v>
      </c>
      <c r="BR11" s="227"/>
      <c r="BS11" s="1011"/>
      <c r="BT11" s="1012"/>
      <c r="BU11" s="1012"/>
      <c r="BV11" s="1012"/>
      <c r="BW11" s="1012"/>
      <c r="BX11" s="1012"/>
      <c r="BY11" s="1012"/>
      <c r="BZ11" s="1012"/>
      <c r="CA11" s="1012"/>
      <c r="CB11" s="1012"/>
      <c r="CC11" s="1012"/>
      <c r="CD11" s="1012"/>
      <c r="CE11" s="1012"/>
      <c r="CF11" s="1012"/>
      <c r="CG11" s="1033"/>
      <c r="CH11" s="1008"/>
      <c r="CI11" s="1009"/>
      <c r="CJ11" s="1009"/>
      <c r="CK11" s="1009"/>
      <c r="CL11" s="1010"/>
      <c r="CM11" s="1008"/>
      <c r="CN11" s="1009"/>
      <c r="CO11" s="1009"/>
      <c r="CP11" s="1009"/>
      <c r="CQ11" s="1010"/>
      <c r="CR11" s="1008"/>
      <c r="CS11" s="1009"/>
      <c r="CT11" s="1009"/>
      <c r="CU11" s="1009"/>
      <c r="CV11" s="1010"/>
      <c r="CW11" s="1008"/>
      <c r="CX11" s="1009"/>
      <c r="CY11" s="1009"/>
      <c r="CZ11" s="1009"/>
      <c r="DA11" s="1010"/>
      <c r="DB11" s="1008"/>
      <c r="DC11" s="1009"/>
      <c r="DD11" s="1009"/>
      <c r="DE11" s="1009"/>
      <c r="DF11" s="1010"/>
      <c r="DG11" s="1008"/>
      <c r="DH11" s="1009"/>
      <c r="DI11" s="1009"/>
      <c r="DJ11" s="1009"/>
      <c r="DK11" s="1010"/>
      <c r="DL11" s="1008"/>
      <c r="DM11" s="1009"/>
      <c r="DN11" s="1009"/>
      <c r="DO11" s="1009"/>
      <c r="DP11" s="1010"/>
      <c r="DQ11" s="1008"/>
      <c r="DR11" s="1009"/>
      <c r="DS11" s="1009"/>
      <c r="DT11" s="1009"/>
      <c r="DU11" s="1010"/>
      <c r="DV11" s="1011"/>
      <c r="DW11" s="1012"/>
      <c r="DX11" s="1012"/>
      <c r="DY11" s="1012"/>
      <c r="DZ11" s="1013"/>
      <c r="EA11" s="222"/>
    </row>
    <row r="12" spans="1:131" s="223" customFormat="1" ht="26.25" customHeight="1" x14ac:dyDescent="0.15">
      <c r="A12" s="226">
        <v>6</v>
      </c>
      <c r="B12" s="1049"/>
      <c r="C12" s="1050"/>
      <c r="D12" s="1050"/>
      <c r="E12" s="1050"/>
      <c r="F12" s="1050"/>
      <c r="G12" s="1050"/>
      <c r="H12" s="1050"/>
      <c r="I12" s="1050"/>
      <c r="J12" s="1050"/>
      <c r="K12" s="1050"/>
      <c r="L12" s="1050"/>
      <c r="M12" s="1050"/>
      <c r="N12" s="1050"/>
      <c r="O12" s="1050"/>
      <c r="P12" s="1051"/>
      <c r="Q12" s="1057"/>
      <c r="R12" s="1058"/>
      <c r="S12" s="1058"/>
      <c r="T12" s="1058"/>
      <c r="U12" s="1058"/>
      <c r="V12" s="1058"/>
      <c r="W12" s="1058"/>
      <c r="X12" s="1058"/>
      <c r="Y12" s="1058"/>
      <c r="Z12" s="1058"/>
      <c r="AA12" s="1058"/>
      <c r="AB12" s="1058"/>
      <c r="AC12" s="1058"/>
      <c r="AD12" s="1058"/>
      <c r="AE12" s="1059"/>
      <c r="AF12" s="1054"/>
      <c r="AG12" s="1055"/>
      <c r="AH12" s="1055"/>
      <c r="AI12" s="1055"/>
      <c r="AJ12" s="1056"/>
      <c r="AK12" s="1099"/>
      <c r="AL12" s="1100"/>
      <c r="AM12" s="1100"/>
      <c r="AN12" s="1100"/>
      <c r="AO12" s="1100"/>
      <c r="AP12" s="1100"/>
      <c r="AQ12" s="1100"/>
      <c r="AR12" s="1100"/>
      <c r="AS12" s="1100"/>
      <c r="AT12" s="1100"/>
      <c r="AU12" s="1101"/>
      <c r="AV12" s="1101"/>
      <c r="AW12" s="1101"/>
      <c r="AX12" s="1101"/>
      <c r="AY12" s="1102"/>
      <c r="AZ12" s="220"/>
      <c r="BA12" s="220"/>
      <c r="BB12" s="220"/>
      <c r="BC12" s="220"/>
      <c r="BD12" s="220"/>
      <c r="BE12" s="221"/>
      <c r="BF12" s="221"/>
      <c r="BG12" s="221"/>
      <c r="BH12" s="221"/>
      <c r="BI12" s="221"/>
      <c r="BJ12" s="221"/>
      <c r="BK12" s="221"/>
      <c r="BL12" s="221"/>
      <c r="BM12" s="221"/>
      <c r="BN12" s="221"/>
      <c r="BO12" s="221"/>
      <c r="BP12" s="221"/>
      <c r="BQ12" s="226">
        <v>6</v>
      </c>
      <c r="BR12" s="227"/>
      <c r="BS12" s="1011"/>
      <c r="BT12" s="1012"/>
      <c r="BU12" s="1012"/>
      <c r="BV12" s="1012"/>
      <c r="BW12" s="1012"/>
      <c r="BX12" s="1012"/>
      <c r="BY12" s="1012"/>
      <c r="BZ12" s="1012"/>
      <c r="CA12" s="1012"/>
      <c r="CB12" s="1012"/>
      <c r="CC12" s="1012"/>
      <c r="CD12" s="1012"/>
      <c r="CE12" s="1012"/>
      <c r="CF12" s="1012"/>
      <c r="CG12" s="1033"/>
      <c r="CH12" s="1008"/>
      <c r="CI12" s="1009"/>
      <c r="CJ12" s="1009"/>
      <c r="CK12" s="1009"/>
      <c r="CL12" s="1010"/>
      <c r="CM12" s="1008"/>
      <c r="CN12" s="1009"/>
      <c r="CO12" s="1009"/>
      <c r="CP12" s="1009"/>
      <c r="CQ12" s="1010"/>
      <c r="CR12" s="1008"/>
      <c r="CS12" s="1009"/>
      <c r="CT12" s="1009"/>
      <c r="CU12" s="1009"/>
      <c r="CV12" s="1010"/>
      <c r="CW12" s="1008"/>
      <c r="CX12" s="1009"/>
      <c r="CY12" s="1009"/>
      <c r="CZ12" s="1009"/>
      <c r="DA12" s="1010"/>
      <c r="DB12" s="1008"/>
      <c r="DC12" s="1009"/>
      <c r="DD12" s="1009"/>
      <c r="DE12" s="1009"/>
      <c r="DF12" s="1010"/>
      <c r="DG12" s="1008"/>
      <c r="DH12" s="1009"/>
      <c r="DI12" s="1009"/>
      <c r="DJ12" s="1009"/>
      <c r="DK12" s="1010"/>
      <c r="DL12" s="1008"/>
      <c r="DM12" s="1009"/>
      <c r="DN12" s="1009"/>
      <c r="DO12" s="1009"/>
      <c r="DP12" s="1010"/>
      <c r="DQ12" s="1008"/>
      <c r="DR12" s="1009"/>
      <c r="DS12" s="1009"/>
      <c r="DT12" s="1009"/>
      <c r="DU12" s="1010"/>
      <c r="DV12" s="1011"/>
      <c r="DW12" s="1012"/>
      <c r="DX12" s="1012"/>
      <c r="DY12" s="1012"/>
      <c r="DZ12" s="1013"/>
      <c r="EA12" s="222"/>
    </row>
    <row r="13" spans="1:131" s="223" customFormat="1" ht="26.25" customHeight="1" x14ac:dyDescent="0.15">
      <c r="A13" s="226">
        <v>7</v>
      </c>
      <c r="B13" s="1049"/>
      <c r="C13" s="1050"/>
      <c r="D13" s="1050"/>
      <c r="E13" s="1050"/>
      <c r="F13" s="1050"/>
      <c r="G13" s="1050"/>
      <c r="H13" s="1050"/>
      <c r="I13" s="1050"/>
      <c r="J13" s="1050"/>
      <c r="K13" s="1050"/>
      <c r="L13" s="1050"/>
      <c r="M13" s="1050"/>
      <c r="N13" s="1050"/>
      <c r="O13" s="1050"/>
      <c r="P13" s="1051"/>
      <c r="Q13" s="1057"/>
      <c r="R13" s="1058"/>
      <c r="S13" s="1058"/>
      <c r="T13" s="1058"/>
      <c r="U13" s="1058"/>
      <c r="V13" s="1058"/>
      <c r="W13" s="1058"/>
      <c r="X13" s="1058"/>
      <c r="Y13" s="1058"/>
      <c r="Z13" s="1058"/>
      <c r="AA13" s="1058"/>
      <c r="AB13" s="1058"/>
      <c r="AC13" s="1058"/>
      <c r="AD13" s="1058"/>
      <c r="AE13" s="1059"/>
      <c r="AF13" s="1054"/>
      <c r="AG13" s="1055"/>
      <c r="AH13" s="1055"/>
      <c r="AI13" s="1055"/>
      <c r="AJ13" s="1056"/>
      <c r="AK13" s="1099"/>
      <c r="AL13" s="1100"/>
      <c r="AM13" s="1100"/>
      <c r="AN13" s="1100"/>
      <c r="AO13" s="1100"/>
      <c r="AP13" s="1100"/>
      <c r="AQ13" s="1100"/>
      <c r="AR13" s="1100"/>
      <c r="AS13" s="1100"/>
      <c r="AT13" s="1100"/>
      <c r="AU13" s="1101"/>
      <c r="AV13" s="1101"/>
      <c r="AW13" s="1101"/>
      <c r="AX13" s="1101"/>
      <c r="AY13" s="1102"/>
      <c r="AZ13" s="220"/>
      <c r="BA13" s="220"/>
      <c r="BB13" s="220"/>
      <c r="BC13" s="220"/>
      <c r="BD13" s="220"/>
      <c r="BE13" s="221"/>
      <c r="BF13" s="221"/>
      <c r="BG13" s="221"/>
      <c r="BH13" s="221"/>
      <c r="BI13" s="221"/>
      <c r="BJ13" s="221"/>
      <c r="BK13" s="221"/>
      <c r="BL13" s="221"/>
      <c r="BM13" s="221"/>
      <c r="BN13" s="221"/>
      <c r="BO13" s="221"/>
      <c r="BP13" s="221"/>
      <c r="BQ13" s="226">
        <v>7</v>
      </c>
      <c r="BR13" s="227"/>
      <c r="BS13" s="1011"/>
      <c r="BT13" s="1012"/>
      <c r="BU13" s="1012"/>
      <c r="BV13" s="1012"/>
      <c r="BW13" s="1012"/>
      <c r="BX13" s="1012"/>
      <c r="BY13" s="1012"/>
      <c r="BZ13" s="1012"/>
      <c r="CA13" s="1012"/>
      <c r="CB13" s="1012"/>
      <c r="CC13" s="1012"/>
      <c r="CD13" s="1012"/>
      <c r="CE13" s="1012"/>
      <c r="CF13" s="1012"/>
      <c r="CG13" s="1033"/>
      <c r="CH13" s="1008"/>
      <c r="CI13" s="1009"/>
      <c r="CJ13" s="1009"/>
      <c r="CK13" s="1009"/>
      <c r="CL13" s="1010"/>
      <c r="CM13" s="1008"/>
      <c r="CN13" s="1009"/>
      <c r="CO13" s="1009"/>
      <c r="CP13" s="1009"/>
      <c r="CQ13" s="1010"/>
      <c r="CR13" s="1008"/>
      <c r="CS13" s="1009"/>
      <c r="CT13" s="1009"/>
      <c r="CU13" s="1009"/>
      <c r="CV13" s="1010"/>
      <c r="CW13" s="1008"/>
      <c r="CX13" s="1009"/>
      <c r="CY13" s="1009"/>
      <c r="CZ13" s="1009"/>
      <c r="DA13" s="1010"/>
      <c r="DB13" s="1008"/>
      <c r="DC13" s="1009"/>
      <c r="DD13" s="1009"/>
      <c r="DE13" s="1009"/>
      <c r="DF13" s="1010"/>
      <c r="DG13" s="1008"/>
      <c r="DH13" s="1009"/>
      <c r="DI13" s="1009"/>
      <c r="DJ13" s="1009"/>
      <c r="DK13" s="1010"/>
      <c r="DL13" s="1008"/>
      <c r="DM13" s="1009"/>
      <c r="DN13" s="1009"/>
      <c r="DO13" s="1009"/>
      <c r="DP13" s="1010"/>
      <c r="DQ13" s="1008"/>
      <c r="DR13" s="1009"/>
      <c r="DS13" s="1009"/>
      <c r="DT13" s="1009"/>
      <c r="DU13" s="1010"/>
      <c r="DV13" s="1011"/>
      <c r="DW13" s="1012"/>
      <c r="DX13" s="1012"/>
      <c r="DY13" s="1012"/>
      <c r="DZ13" s="1013"/>
      <c r="EA13" s="222"/>
    </row>
    <row r="14" spans="1:131" s="223" customFormat="1" ht="26.25" customHeight="1" x14ac:dyDescent="0.15">
      <c r="A14" s="226">
        <v>8</v>
      </c>
      <c r="B14" s="1049"/>
      <c r="C14" s="1050"/>
      <c r="D14" s="1050"/>
      <c r="E14" s="1050"/>
      <c r="F14" s="1050"/>
      <c r="G14" s="1050"/>
      <c r="H14" s="1050"/>
      <c r="I14" s="1050"/>
      <c r="J14" s="1050"/>
      <c r="K14" s="1050"/>
      <c r="L14" s="1050"/>
      <c r="M14" s="1050"/>
      <c r="N14" s="1050"/>
      <c r="O14" s="1050"/>
      <c r="P14" s="1051"/>
      <c r="Q14" s="1057"/>
      <c r="R14" s="1058"/>
      <c r="S14" s="1058"/>
      <c r="T14" s="1058"/>
      <c r="U14" s="1058"/>
      <c r="V14" s="1058"/>
      <c r="W14" s="1058"/>
      <c r="X14" s="1058"/>
      <c r="Y14" s="1058"/>
      <c r="Z14" s="1058"/>
      <c r="AA14" s="1058"/>
      <c r="AB14" s="1058"/>
      <c r="AC14" s="1058"/>
      <c r="AD14" s="1058"/>
      <c r="AE14" s="1059"/>
      <c r="AF14" s="1054"/>
      <c r="AG14" s="1055"/>
      <c r="AH14" s="1055"/>
      <c r="AI14" s="1055"/>
      <c r="AJ14" s="1056"/>
      <c r="AK14" s="1099"/>
      <c r="AL14" s="1100"/>
      <c r="AM14" s="1100"/>
      <c r="AN14" s="1100"/>
      <c r="AO14" s="1100"/>
      <c r="AP14" s="1100"/>
      <c r="AQ14" s="1100"/>
      <c r="AR14" s="1100"/>
      <c r="AS14" s="1100"/>
      <c r="AT14" s="1100"/>
      <c r="AU14" s="1101"/>
      <c r="AV14" s="1101"/>
      <c r="AW14" s="1101"/>
      <c r="AX14" s="1101"/>
      <c r="AY14" s="1102"/>
      <c r="AZ14" s="220"/>
      <c r="BA14" s="220"/>
      <c r="BB14" s="220"/>
      <c r="BC14" s="220"/>
      <c r="BD14" s="220"/>
      <c r="BE14" s="221"/>
      <c r="BF14" s="221"/>
      <c r="BG14" s="221"/>
      <c r="BH14" s="221"/>
      <c r="BI14" s="221"/>
      <c r="BJ14" s="221"/>
      <c r="BK14" s="221"/>
      <c r="BL14" s="221"/>
      <c r="BM14" s="221"/>
      <c r="BN14" s="221"/>
      <c r="BO14" s="221"/>
      <c r="BP14" s="221"/>
      <c r="BQ14" s="226">
        <v>8</v>
      </c>
      <c r="BR14" s="227"/>
      <c r="BS14" s="1011"/>
      <c r="BT14" s="1012"/>
      <c r="BU14" s="1012"/>
      <c r="BV14" s="1012"/>
      <c r="BW14" s="1012"/>
      <c r="BX14" s="1012"/>
      <c r="BY14" s="1012"/>
      <c r="BZ14" s="1012"/>
      <c r="CA14" s="1012"/>
      <c r="CB14" s="1012"/>
      <c r="CC14" s="1012"/>
      <c r="CD14" s="1012"/>
      <c r="CE14" s="1012"/>
      <c r="CF14" s="1012"/>
      <c r="CG14" s="1033"/>
      <c r="CH14" s="1008"/>
      <c r="CI14" s="1009"/>
      <c r="CJ14" s="1009"/>
      <c r="CK14" s="1009"/>
      <c r="CL14" s="1010"/>
      <c r="CM14" s="1008"/>
      <c r="CN14" s="1009"/>
      <c r="CO14" s="1009"/>
      <c r="CP14" s="1009"/>
      <c r="CQ14" s="1010"/>
      <c r="CR14" s="1008"/>
      <c r="CS14" s="1009"/>
      <c r="CT14" s="1009"/>
      <c r="CU14" s="1009"/>
      <c r="CV14" s="1010"/>
      <c r="CW14" s="1008"/>
      <c r="CX14" s="1009"/>
      <c r="CY14" s="1009"/>
      <c r="CZ14" s="1009"/>
      <c r="DA14" s="1010"/>
      <c r="DB14" s="1008"/>
      <c r="DC14" s="1009"/>
      <c r="DD14" s="1009"/>
      <c r="DE14" s="1009"/>
      <c r="DF14" s="1010"/>
      <c r="DG14" s="1008"/>
      <c r="DH14" s="1009"/>
      <c r="DI14" s="1009"/>
      <c r="DJ14" s="1009"/>
      <c r="DK14" s="1010"/>
      <c r="DL14" s="1008"/>
      <c r="DM14" s="1009"/>
      <c r="DN14" s="1009"/>
      <c r="DO14" s="1009"/>
      <c r="DP14" s="1010"/>
      <c r="DQ14" s="1008"/>
      <c r="DR14" s="1009"/>
      <c r="DS14" s="1009"/>
      <c r="DT14" s="1009"/>
      <c r="DU14" s="1010"/>
      <c r="DV14" s="1011"/>
      <c r="DW14" s="1012"/>
      <c r="DX14" s="1012"/>
      <c r="DY14" s="1012"/>
      <c r="DZ14" s="1013"/>
      <c r="EA14" s="222"/>
    </row>
    <row r="15" spans="1:131" s="223" customFormat="1" ht="26.25" customHeight="1" x14ac:dyDescent="0.15">
      <c r="A15" s="226">
        <v>9</v>
      </c>
      <c r="B15" s="1049"/>
      <c r="C15" s="1050"/>
      <c r="D15" s="1050"/>
      <c r="E15" s="1050"/>
      <c r="F15" s="1050"/>
      <c r="G15" s="1050"/>
      <c r="H15" s="1050"/>
      <c r="I15" s="1050"/>
      <c r="J15" s="1050"/>
      <c r="K15" s="1050"/>
      <c r="L15" s="1050"/>
      <c r="M15" s="1050"/>
      <c r="N15" s="1050"/>
      <c r="O15" s="1050"/>
      <c r="P15" s="1051"/>
      <c r="Q15" s="1057"/>
      <c r="R15" s="1058"/>
      <c r="S15" s="1058"/>
      <c r="T15" s="1058"/>
      <c r="U15" s="1058"/>
      <c r="V15" s="1058"/>
      <c r="W15" s="1058"/>
      <c r="X15" s="1058"/>
      <c r="Y15" s="1058"/>
      <c r="Z15" s="1058"/>
      <c r="AA15" s="1058"/>
      <c r="AB15" s="1058"/>
      <c r="AC15" s="1058"/>
      <c r="AD15" s="1058"/>
      <c r="AE15" s="1059"/>
      <c r="AF15" s="1054"/>
      <c r="AG15" s="1055"/>
      <c r="AH15" s="1055"/>
      <c r="AI15" s="1055"/>
      <c r="AJ15" s="1056"/>
      <c r="AK15" s="1099"/>
      <c r="AL15" s="1100"/>
      <c r="AM15" s="1100"/>
      <c r="AN15" s="1100"/>
      <c r="AO15" s="1100"/>
      <c r="AP15" s="1100"/>
      <c r="AQ15" s="1100"/>
      <c r="AR15" s="1100"/>
      <c r="AS15" s="1100"/>
      <c r="AT15" s="1100"/>
      <c r="AU15" s="1101"/>
      <c r="AV15" s="1101"/>
      <c r="AW15" s="1101"/>
      <c r="AX15" s="1101"/>
      <c r="AY15" s="1102"/>
      <c r="AZ15" s="220"/>
      <c r="BA15" s="220"/>
      <c r="BB15" s="220"/>
      <c r="BC15" s="220"/>
      <c r="BD15" s="220"/>
      <c r="BE15" s="221"/>
      <c r="BF15" s="221"/>
      <c r="BG15" s="221"/>
      <c r="BH15" s="221"/>
      <c r="BI15" s="221"/>
      <c r="BJ15" s="221"/>
      <c r="BK15" s="221"/>
      <c r="BL15" s="221"/>
      <c r="BM15" s="221"/>
      <c r="BN15" s="221"/>
      <c r="BO15" s="221"/>
      <c r="BP15" s="221"/>
      <c r="BQ15" s="226">
        <v>9</v>
      </c>
      <c r="BR15" s="227"/>
      <c r="BS15" s="1011"/>
      <c r="BT15" s="1012"/>
      <c r="BU15" s="1012"/>
      <c r="BV15" s="1012"/>
      <c r="BW15" s="1012"/>
      <c r="BX15" s="1012"/>
      <c r="BY15" s="1012"/>
      <c r="BZ15" s="1012"/>
      <c r="CA15" s="1012"/>
      <c r="CB15" s="1012"/>
      <c r="CC15" s="1012"/>
      <c r="CD15" s="1012"/>
      <c r="CE15" s="1012"/>
      <c r="CF15" s="1012"/>
      <c r="CG15" s="1033"/>
      <c r="CH15" s="1008"/>
      <c r="CI15" s="1009"/>
      <c r="CJ15" s="1009"/>
      <c r="CK15" s="1009"/>
      <c r="CL15" s="1010"/>
      <c r="CM15" s="1008"/>
      <c r="CN15" s="1009"/>
      <c r="CO15" s="1009"/>
      <c r="CP15" s="1009"/>
      <c r="CQ15" s="1010"/>
      <c r="CR15" s="1008"/>
      <c r="CS15" s="1009"/>
      <c r="CT15" s="1009"/>
      <c r="CU15" s="1009"/>
      <c r="CV15" s="1010"/>
      <c r="CW15" s="1008"/>
      <c r="CX15" s="1009"/>
      <c r="CY15" s="1009"/>
      <c r="CZ15" s="1009"/>
      <c r="DA15" s="1010"/>
      <c r="DB15" s="1008"/>
      <c r="DC15" s="1009"/>
      <c r="DD15" s="1009"/>
      <c r="DE15" s="1009"/>
      <c r="DF15" s="1010"/>
      <c r="DG15" s="1008"/>
      <c r="DH15" s="1009"/>
      <c r="DI15" s="1009"/>
      <c r="DJ15" s="1009"/>
      <c r="DK15" s="1010"/>
      <c r="DL15" s="1008"/>
      <c r="DM15" s="1009"/>
      <c r="DN15" s="1009"/>
      <c r="DO15" s="1009"/>
      <c r="DP15" s="1010"/>
      <c r="DQ15" s="1008"/>
      <c r="DR15" s="1009"/>
      <c r="DS15" s="1009"/>
      <c r="DT15" s="1009"/>
      <c r="DU15" s="1010"/>
      <c r="DV15" s="1011"/>
      <c r="DW15" s="1012"/>
      <c r="DX15" s="1012"/>
      <c r="DY15" s="1012"/>
      <c r="DZ15" s="1013"/>
      <c r="EA15" s="222"/>
    </row>
    <row r="16" spans="1:131" s="223" customFormat="1" ht="26.25" customHeight="1" x14ac:dyDescent="0.15">
      <c r="A16" s="226">
        <v>10</v>
      </c>
      <c r="B16" s="1049"/>
      <c r="C16" s="1050"/>
      <c r="D16" s="1050"/>
      <c r="E16" s="1050"/>
      <c r="F16" s="1050"/>
      <c r="G16" s="1050"/>
      <c r="H16" s="1050"/>
      <c r="I16" s="1050"/>
      <c r="J16" s="1050"/>
      <c r="K16" s="1050"/>
      <c r="L16" s="1050"/>
      <c r="M16" s="1050"/>
      <c r="N16" s="1050"/>
      <c r="O16" s="1050"/>
      <c r="P16" s="1051"/>
      <c r="Q16" s="1057"/>
      <c r="R16" s="1058"/>
      <c r="S16" s="1058"/>
      <c r="T16" s="1058"/>
      <c r="U16" s="1058"/>
      <c r="V16" s="1058"/>
      <c r="W16" s="1058"/>
      <c r="X16" s="1058"/>
      <c r="Y16" s="1058"/>
      <c r="Z16" s="1058"/>
      <c r="AA16" s="1058"/>
      <c r="AB16" s="1058"/>
      <c r="AC16" s="1058"/>
      <c r="AD16" s="1058"/>
      <c r="AE16" s="1059"/>
      <c r="AF16" s="1054"/>
      <c r="AG16" s="1055"/>
      <c r="AH16" s="1055"/>
      <c r="AI16" s="1055"/>
      <c r="AJ16" s="1056"/>
      <c r="AK16" s="1099"/>
      <c r="AL16" s="1100"/>
      <c r="AM16" s="1100"/>
      <c r="AN16" s="1100"/>
      <c r="AO16" s="1100"/>
      <c r="AP16" s="1100"/>
      <c r="AQ16" s="1100"/>
      <c r="AR16" s="1100"/>
      <c r="AS16" s="1100"/>
      <c r="AT16" s="1100"/>
      <c r="AU16" s="1101"/>
      <c r="AV16" s="1101"/>
      <c r="AW16" s="1101"/>
      <c r="AX16" s="1101"/>
      <c r="AY16" s="1102"/>
      <c r="AZ16" s="220"/>
      <c r="BA16" s="220"/>
      <c r="BB16" s="220"/>
      <c r="BC16" s="220"/>
      <c r="BD16" s="220"/>
      <c r="BE16" s="221"/>
      <c r="BF16" s="221"/>
      <c r="BG16" s="221"/>
      <c r="BH16" s="221"/>
      <c r="BI16" s="221"/>
      <c r="BJ16" s="221"/>
      <c r="BK16" s="221"/>
      <c r="BL16" s="221"/>
      <c r="BM16" s="221"/>
      <c r="BN16" s="221"/>
      <c r="BO16" s="221"/>
      <c r="BP16" s="221"/>
      <c r="BQ16" s="226">
        <v>10</v>
      </c>
      <c r="BR16" s="227"/>
      <c r="BS16" s="1011"/>
      <c r="BT16" s="1012"/>
      <c r="BU16" s="1012"/>
      <c r="BV16" s="1012"/>
      <c r="BW16" s="1012"/>
      <c r="BX16" s="1012"/>
      <c r="BY16" s="1012"/>
      <c r="BZ16" s="1012"/>
      <c r="CA16" s="1012"/>
      <c r="CB16" s="1012"/>
      <c r="CC16" s="1012"/>
      <c r="CD16" s="1012"/>
      <c r="CE16" s="1012"/>
      <c r="CF16" s="1012"/>
      <c r="CG16" s="1033"/>
      <c r="CH16" s="1008"/>
      <c r="CI16" s="1009"/>
      <c r="CJ16" s="1009"/>
      <c r="CK16" s="1009"/>
      <c r="CL16" s="1010"/>
      <c r="CM16" s="1008"/>
      <c r="CN16" s="1009"/>
      <c r="CO16" s="1009"/>
      <c r="CP16" s="1009"/>
      <c r="CQ16" s="1010"/>
      <c r="CR16" s="1008"/>
      <c r="CS16" s="1009"/>
      <c r="CT16" s="1009"/>
      <c r="CU16" s="1009"/>
      <c r="CV16" s="1010"/>
      <c r="CW16" s="1008"/>
      <c r="CX16" s="1009"/>
      <c r="CY16" s="1009"/>
      <c r="CZ16" s="1009"/>
      <c r="DA16" s="1010"/>
      <c r="DB16" s="1008"/>
      <c r="DC16" s="1009"/>
      <c r="DD16" s="1009"/>
      <c r="DE16" s="1009"/>
      <c r="DF16" s="1010"/>
      <c r="DG16" s="1008"/>
      <c r="DH16" s="1009"/>
      <c r="DI16" s="1009"/>
      <c r="DJ16" s="1009"/>
      <c r="DK16" s="1010"/>
      <c r="DL16" s="1008"/>
      <c r="DM16" s="1009"/>
      <c r="DN16" s="1009"/>
      <c r="DO16" s="1009"/>
      <c r="DP16" s="1010"/>
      <c r="DQ16" s="1008"/>
      <c r="DR16" s="1009"/>
      <c r="DS16" s="1009"/>
      <c r="DT16" s="1009"/>
      <c r="DU16" s="1010"/>
      <c r="DV16" s="1011"/>
      <c r="DW16" s="1012"/>
      <c r="DX16" s="1012"/>
      <c r="DY16" s="1012"/>
      <c r="DZ16" s="1013"/>
      <c r="EA16" s="222"/>
    </row>
    <row r="17" spans="1:131" s="223" customFormat="1" ht="26.25" customHeight="1" x14ac:dyDescent="0.15">
      <c r="A17" s="226">
        <v>11</v>
      </c>
      <c r="B17" s="1049"/>
      <c r="C17" s="1050"/>
      <c r="D17" s="1050"/>
      <c r="E17" s="1050"/>
      <c r="F17" s="1050"/>
      <c r="G17" s="1050"/>
      <c r="H17" s="1050"/>
      <c r="I17" s="1050"/>
      <c r="J17" s="1050"/>
      <c r="K17" s="1050"/>
      <c r="L17" s="1050"/>
      <c r="M17" s="1050"/>
      <c r="N17" s="1050"/>
      <c r="O17" s="1050"/>
      <c r="P17" s="1051"/>
      <c r="Q17" s="1057"/>
      <c r="R17" s="1058"/>
      <c r="S17" s="1058"/>
      <c r="T17" s="1058"/>
      <c r="U17" s="1058"/>
      <c r="V17" s="1058"/>
      <c r="W17" s="1058"/>
      <c r="X17" s="1058"/>
      <c r="Y17" s="1058"/>
      <c r="Z17" s="1058"/>
      <c r="AA17" s="1058"/>
      <c r="AB17" s="1058"/>
      <c r="AC17" s="1058"/>
      <c r="AD17" s="1058"/>
      <c r="AE17" s="1059"/>
      <c r="AF17" s="1054"/>
      <c r="AG17" s="1055"/>
      <c r="AH17" s="1055"/>
      <c r="AI17" s="1055"/>
      <c r="AJ17" s="1056"/>
      <c r="AK17" s="1099"/>
      <c r="AL17" s="1100"/>
      <c r="AM17" s="1100"/>
      <c r="AN17" s="1100"/>
      <c r="AO17" s="1100"/>
      <c r="AP17" s="1100"/>
      <c r="AQ17" s="1100"/>
      <c r="AR17" s="1100"/>
      <c r="AS17" s="1100"/>
      <c r="AT17" s="1100"/>
      <c r="AU17" s="1101"/>
      <c r="AV17" s="1101"/>
      <c r="AW17" s="1101"/>
      <c r="AX17" s="1101"/>
      <c r="AY17" s="1102"/>
      <c r="AZ17" s="220"/>
      <c r="BA17" s="220"/>
      <c r="BB17" s="220"/>
      <c r="BC17" s="220"/>
      <c r="BD17" s="220"/>
      <c r="BE17" s="221"/>
      <c r="BF17" s="221"/>
      <c r="BG17" s="221"/>
      <c r="BH17" s="221"/>
      <c r="BI17" s="221"/>
      <c r="BJ17" s="221"/>
      <c r="BK17" s="221"/>
      <c r="BL17" s="221"/>
      <c r="BM17" s="221"/>
      <c r="BN17" s="221"/>
      <c r="BO17" s="221"/>
      <c r="BP17" s="221"/>
      <c r="BQ17" s="226">
        <v>11</v>
      </c>
      <c r="BR17" s="227"/>
      <c r="BS17" s="1011"/>
      <c r="BT17" s="1012"/>
      <c r="BU17" s="1012"/>
      <c r="BV17" s="1012"/>
      <c r="BW17" s="1012"/>
      <c r="BX17" s="1012"/>
      <c r="BY17" s="1012"/>
      <c r="BZ17" s="1012"/>
      <c r="CA17" s="1012"/>
      <c r="CB17" s="1012"/>
      <c r="CC17" s="1012"/>
      <c r="CD17" s="1012"/>
      <c r="CE17" s="1012"/>
      <c r="CF17" s="1012"/>
      <c r="CG17" s="1033"/>
      <c r="CH17" s="1008"/>
      <c r="CI17" s="1009"/>
      <c r="CJ17" s="1009"/>
      <c r="CK17" s="1009"/>
      <c r="CL17" s="1010"/>
      <c r="CM17" s="1008"/>
      <c r="CN17" s="1009"/>
      <c r="CO17" s="1009"/>
      <c r="CP17" s="1009"/>
      <c r="CQ17" s="1010"/>
      <c r="CR17" s="1008"/>
      <c r="CS17" s="1009"/>
      <c r="CT17" s="1009"/>
      <c r="CU17" s="1009"/>
      <c r="CV17" s="1010"/>
      <c r="CW17" s="1008"/>
      <c r="CX17" s="1009"/>
      <c r="CY17" s="1009"/>
      <c r="CZ17" s="1009"/>
      <c r="DA17" s="1010"/>
      <c r="DB17" s="1008"/>
      <c r="DC17" s="1009"/>
      <c r="DD17" s="1009"/>
      <c r="DE17" s="1009"/>
      <c r="DF17" s="1010"/>
      <c r="DG17" s="1008"/>
      <c r="DH17" s="1009"/>
      <c r="DI17" s="1009"/>
      <c r="DJ17" s="1009"/>
      <c r="DK17" s="1010"/>
      <c r="DL17" s="1008"/>
      <c r="DM17" s="1009"/>
      <c r="DN17" s="1009"/>
      <c r="DO17" s="1009"/>
      <c r="DP17" s="1010"/>
      <c r="DQ17" s="1008"/>
      <c r="DR17" s="1009"/>
      <c r="DS17" s="1009"/>
      <c r="DT17" s="1009"/>
      <c r="DU17" s="1010"/>
      <c r="DV17" s="1011"/>
      <c r="DW17" s="1012"/>
      <c r="DX17" s="1012"/>
      <c r="DY17" s="1012"/>
      <c r="DZ17" s="1013"/>
      <c r="EA17" s="222"/>
    </row>
    <row r="18" spans="1:131" s="223" customFormat="1" ht="26.25" customHeight="1" x14ac:dyDescent="0.15">
      <c r="A18" s="226">
        <v>12</v>
      </c>
      <c r="B18" s="1049"/>
      <c r="C18" s="1050"/>
      <c r="D18" s="1050"/>
      <c r="E18" s="1050"/>
      <c r="F18" s="1050"/>
      <c r="G18" s="1050"/>
      <c r="H18" s="1050"/>
      <c r="I18" s="1050"/>
      <c r="J18" s="1050"/>
      <c r="K18" s="1050"/>
      <c r="L18" s="1050"/>
      <c r="M18" s="1050"/>
      <c r="N18" s="1050"/>
      <c r="O18" s="1050"/>
      <c r="P18" s="1051"/>
      <c r="Q18" s="1057"/>
      <c r="R18" s="1058"/>
      <c r="S18" s="1058"/>
      <c r="T18" s="1058"/>
      <c r="U18" s="1058"/>
      <c r="V18" s="1058"/>
      <c r="W18" s="1058"/>
      <c r="X18" s="1058"/>
      <c r="Y18" s="1058"/>
      <c r="Z18" s="1058"/>
      <c r="AA18" s="1058"/>
      <c r="AB18" s="1058"/>
      <c r="AC18" s="1058"/>
      <c r="AD18" s="1058"/>
      <c r="AE18" s="1059"/>
      <c r="AF18" s="1054"/>
      <c r="AG18" s="1055"/>
      <c r="AH18" s="1055"/>
      <c r="AI18" s="1055"/>
      <c r="AJ18" s="1056"/>
      <c r="AK18" s="1099"/>
      <c r="AL18" s="1100"/>
      <c r="AM18" s="1100"/>
      <c r="AN18" s="1100"/>
      <c r="AO18" s="1100"/>
      <c r="AP18" s="1100"/>
      <c r="AQ18" s="1100"/>
      <c r="AR18" s="1100"/>
      <c r="AS18" s="1100"/>
      <c r="AT18" s="1100"/>
      <c r="AU18" s="1101"/>
      <c r="AV18" s="1101"/>
      <c r="AW18" s="1101"/>
      <c r="AX18" s="1101"/>
      <c r="AY18" s="1102"/>
      <c r="AZ18" s="220"/>
      <c r="BA18" s="220"/>
      <c r="BB18" s="220"/>
      <c r="BC18" s="220"/>
      <c r="BD18" s="220"/>
      <c r="BE18" s="221"/>
      <c r="BF18" s="221"/>
      <c r="BG18" s="221"/>
      <c r="BH18" s="221"/>
      <c r="BI18" s="221"/>
      <c r="BJ18" s="221"/>
      <c r="BK18" s="221"/>
      <c r="BL18" s="221"/>
      <c r="BM18" s="221"/>
      <c r="BN18" s="221"/>
      <c r="BO18" s="221"/>
      <c r="BP18" s="221"/>
      <c r="BQ18" s="226">
        <v>12</v>
      </c>
      <c r="BR18" s="227"/>
      <c r="BS18" s="1011"/>
      <c r="BT18" s="1012"/>
      <c r="BU18" s="1012"/>
      <c r="BV18" s="1012"/>
      <c r="BW18" s="1012"/>
      <c r="BX18" s="1012"/>
      <c r="BY18" s="1012"/>
      <c r="BZ18" s="1012"/>
      <c r="CA18" s="1012"/>
      <c r="CB18" s="1012"/>
      <c r="CC18" s="1012"/>
      <c r="CD18" s="1012"/>
      <c r="CE18" s="1012"/>
      <c r="CF18" s="1012"/>
      <c r="CG18" s="1033"/>
      <c r="CH18" s="1008"/>
      <c r="CI18" s="1009"/>
      <c r="CJ18" s="1009"/>
      <c r="CK18" s="1009"/>
      <c r="CL18" s="1010"/>
      <c r="CM18" s="1008"/>
      <c r="CN18" s="1009"/>
      <c r="CO18" s="1009"/>
      <c r="CP18" s="1009"/>
      <c r="CQ18" s="1010"/>
      <c r="CR18" s="1008"/>
      <c r="CS18" s="1009"/>
      <c r="CT18" s="1009"/>
      <c r="CU18" s="1009"/>
      <c r="CV18" s="1010"/>
      <c r="CW18" s="1008"/>
      <c r="CX18" s="1009"/>
      <c r="CY18" s="1009"/>
      <c r="CZ18" s="1009"/>
      <c r="DA18" s="1010"/>
      <c r="DB18" s="1008"/>
      <c r="DC18" s="1009"/>
      <c r="DD18" s="1009"/>
      <c r="DE18" s="1009"/>
      <c r="DF18" s="1010"/>
      <c r="DG18" s="1008"/>
      <c r="DH18" s="1009"/>
      <c r="DI18" s="1009"/>
      <c r="DJ18" s="1009"/>
      <c r="DK18" s="1010"/>
      <c r="DL18" s="1008"/>
      <c r="DM18" s="1009"/>
      <c r="DN18" s="1009"/>
      <c r="DO18" s="1009"/>
      <c r="DP18" s="1010"/>
      <c r="DQ18" s="1008"/>
      <c r="DR18" s="1009"/>
      <c r="DS18" s="1009"/>
      <c r="DT18" s="1009"/>
      <c r="DU18" s="1010"/>
      <c r="DV18" s="1011"/>
      <c r="DW18" s="1012"/>
      <c r="DX18" s="1012"/>
      <c r="DY18" s="1012"/>
      <c r="DZ18" s="1013"/>
      <c r="EA18" s="222"/>
    </row>
    <row r="19" spans="1:131" s="223" customFormat="1" ht="26.25" customHeight="1" x14ac:dyDescent="0.15">
      <c r="A19" s="226">
        <v>13</v>
      </c>
      <c r="B19" s="1049"/>
      <c r="C19" s="1050"/>
      <c r="D19" s="1050"/>
      <c r="E19" s="1050"/>
      <c r="F19" s="1050"/>
      <c r="G19" s="1050"/>
      <c r="H19" s="1050"/>
      <c r="I19" s="1050"/>
      <c r="J19" s="1050"/>
      <c r="K19" s="1050"/>
      <c r="L19" s="1050"/>
      <c r="M19" s="1050"/>
      <c r="N19" s="1050"/>
      <c r="O19" s="1050"/>
      <c r="P19" s="1051"/>
      <c r="Q19" s="1057"/>
      <c r="R19" s="1058"/>
      <c r="S19" s="1058"/>
      <c r="T19" s="1058"/>
      <c r="U19" s="1058"/>
      <c r="V19" s="1058"/>
      <c r="W19" s="1058"/>
      <c r="X19" s="1058"/>
      <c r="Y19" s="1058"/>
      <c r="Z19" s="1058"/>
      <c r="AA19" s="1058"/>
      <c r="AB19" s="1058"/>
      <c r="AC19" s="1058"/>
      <c r="AD19" s="1058"/>
      <c r="AE19" s="1059"/>
      <c r="AF19" s="1054"/>
      <c r="AG19" s="1055"/>
      <c r="AH19" s="1055"/>
      <c r="AI19" s="1055"/>
      <c r="AJ19" s="1056"/>
      <c r="AK19" s="1099"/>
      <c r="AL19" s="1100"/>
      <c r="AM19" s="1100"/>
      <c r="AN19" s="1100"/>
      <c r="AO19" s="1100"/>
      <c r="AP19" s="1100"/>
      <c r="AQ19" s="1100"/>
      <c r="AR19" s="1100"/>
      <c r="AS19" s="1100"/>
      <c r="AT19" s="1100"/>
      <c r="AU19" s="1101"/>
      <c r="AV19" s="1101"/>
      <c r="AW19" s="1101"/>
      <c r="AX19" s="1101"/>
      <c r="AY19" s="1102"/>
      <c r="AZ19" s="220"/>
      <c r="BA19" s="220"/>
      <c r="BB19" s="220"/>
      <c r="BC19" s="220"/>
      <c r="BD19" s="220"/>
      <c r="BE19" s="221"/>
      <c r="BF19" s="221"/>
      <c r="BG19" s="221"/>
      <c r="BH19" s="221"/>
      <c r="BI19" s="221"/>
      <c r="BJ19" s="221"/>
      <c r="BK19" s="221"/>
      <c r="BL19" s="221"/>
      <c r="BM19" s="221"/>
      <c r="BN19" s="221"/>
      <c r="BO19" s="221"/>
      <c r="BP19" s="221"/>
      <c r="BQ19" s="226">
        <v>13</v>
      </c>
      <c r="BR19" s="227"/>
      <c r="BS19" s="1011"/>
      <c r="BT19" s="1012"/>
      <c r="BU19" s="1012"/>
      <c r="BV19" s="1012"/>
      <c r="BW19" s="1012"/>
      <c r="BX19" s="1012"/>
      <c r="BY19" s="1012"/>
      <c r="BZ19" s="1012"/>
      <c r="CA19" s="1012"/>
      <c r="CB19" s="1012"/>
      <c r="CC19" s="1012"/>
      <c r="CD19" s="1012"/>
      <c r="CE19" s="1012"/>
      <c r="CF19" s="1012"/>
      <c r="CG19" s="1033"/>
      <c r="CH19" s="1008"/>
      <c r="CI19" s="1009"/>
      <c r="CJ19" s="1009"/>
      <c r="CK19" s="1009"/>
      <c r="CL19" s="1010"/>
      <c r="CM19" s="1008"/>
      <c r="CN19" s="1009"/>
      <c r="CO19" s="1009"/>
      <c r="CP19" s="1009"/>
      <c r="CQ19" s="1010"/>
      <c r="CR19" s="1008"/>
      <c r="CS19" s="1009"/>
      <c r="CT19" s="1009"/>
      <c r="CU19" s="1009"/>
      <c r="CV19" s="1010"/>
      <c r="CW19" s="1008"/>
      <c r="CX19" s="1009"/>
      <c r="CY19" s="1009"/>
      <c r="CZ19" s="1009"/>
      <c r="DA19" s="1010"/>
      <c r="DB19" s="1008"/>
      <c r="DC19" s="1009"/>
      <c r="DD19" s="1009"/>
      <c r="DE19" s="1009"/>
      <c r="DF19" s="1010"/>
      <c r="DG19" s="1008"/>
      <c r="DH19" s="1009"/>
      <c r="DI19" s="1009"/>
      <c r="DJ19" s="1009"/>
      <c r="DK19" s="1010"/>
      <c r="DL19" s="1008"/>
      <c r="DM19" s="1009"/>
      <c r="DN19" s="1009"/>
      <c r="DO19" s="1009"/>
      <c r="DP19" s="1010"/>
      <c r="DQ19" s="1008"/>
      <c r="DR19" s="1009"/>
      <c r="DS19" s="1009"/>
      <c r="DT19" s="1009"/>
      <c r="DU19" s="1010"/>
      <c r="DV19" s="1011"/>
      <c r="DW19" s="1012"/>
      <c r="DX19" s="1012"/>
      <c r="DY19" s="1012"/>
      <c r="DZ19" s="1013"/>
      <c r="EA19" s="222"/>
    </row>
    <row r="20" spans="1:131" s="223" customFormat="1" ht="26.25" customHeight="1" x14ac:dyDescent="0.15">
      <c r="A20" s="226">
        <v>14</v>
      </c>
      <c r="B20" s="1049"/>
      <c r="C20" s="1050"/>
      <c r="D20" s="1050"/>
      <c r="E20" s="1050"/>
      <c r="F20" s="1050"/>
      <c r="G20" s="1050"/>
      <c r="H20" s="1050"/>
      <c r="I20" s="1050"/>
      <c r="J20" s="1050"/>
      <c r="K20" s="1050"/>
      <c r="L20" s="1050"/>
      <c r="M20" s="1050"/>
      <c r="N20" s="1050"/>
      <c r="O20" s="1050"/>
      <c r="P20" s="1051"/>
      <c r="Q20" s="1057"/>
      <c r="R20" s="1058"/>
      <c r="S20" s="1058"/>
      <c r="T20" s="1058"/>
      <c r="U20" s="1058"/>
      <c r="V20" s="1058"/>
      <c r="W20" s="1058"/>
      <c r="X20" s="1058"/>
      <c r="Y20" s="1058"/>
      <c r="Z20" s="1058"/>
      <c r="AA20" s="1058"/>
      <c r="AB20" s="1058"/>
      <c r="AC20" s="1058"/>
      <c r="AD20" s="1058"/>
      <c r="AE20" s="1059"/>
      <c r="AF20" s="1054"/>
      <c r="AG20" s="1055"/>
      <c r="AH20" s="1055"/>
      <c r="AI20" s="1055"/>
      <c r="AJ20" s="1056"/>
      <c r="AK20" s="1099"/>
      <c r="AL20" s="1100"/>
      <c r="AM20" s="1100"/>
      <c r="AN20" s="1100"/>
      <c r="AO20" s="1100"/>
      <c r="AP20" s="1100"/>
      <c r="AQ20" s="1100"/>
      <c r="AR20" s="1100"/>
      <c r="AS20" s="1100"/>
      <c r="AT20" s="1100"/>
      <c r="AU20" s="1101"/>
      <c r="AV20" s="1101"/>
      <c r="AW20" s="1101"/>
      <c r="AX20" s="1101"/>
      <c r="AY20" s="1102"/>
      <c r="AZ20" s="220"/>
      <c r="BA20" s="220"/>
      <c r="BB20" s="220"/>
      <c r="BC20" s="220"/>
      <c r="BD20" s="220"/>
      <c r="BE20" s="221"/>
      <c r="BF20" s="221"/>
      <c r="BG20" s="221"/>
      <c r="BH20" s="221"/>
      <c r="BI20" s="221"/>
      <c r="BJ20" s="221"/>
      <c r="BK20" s="221"/>
      <c r="BL20" s="221"/>
      <c r="BM20" s="221"/>
      <c r="BN20" s="221"/>
      <c r="BO20" s="221"/>
      <c r="BP20" s="221"/>
      <c r="BQ20" s="226">
        <v>14</v>
      </c>
      <c r="BR20" s="227"/>
      <c r="BS20" s="1011"/>
      <c r="BT20" s="1012"/>
      <c r="BU20" s="1012"/>
      <c r="BV20" s="1012"/>
      <c r="BW20" s="1012"/>
      <c r="BX20" s="1012"/>
      <c r="BY20" s="1012"/>
      <c r="BZ20" s="1012"/>
      <c r="CA20" s="1012"/>
      <c r="CB20" s="1012"/>
      <c r="CC20" s="1012"/>
      <c r="CD20" s="1012"/>
      <c r="CE20" s="1012"/>
      <c r="CF20" s="1012"/>
      <c r="CG20" s="1033"/>
      <c r="CH20" s="1008"/>
      <c r="CI20" s="1009"/>
      <c r="CJ20" s="1009"/>
      <c r="CK20" s="1009"/>
      <c r="CL20" s="1010"/>
      <c r="CM20" s="1008"/>
      <c r="CN20" s="1009"/>
      <c r="CO20" s="1009"/>
      <c r="CP20" s="1009"/>
      <c r="CQ20" s="1010"/>
      <c r="CR20" s="1008"/>
      <c r="CS20" s="1009"/>
      <c r="CT20" s="1009"/>
      <c r="CU20" s="1009"/>
      <c r="CV20" s="1010"/>
      <c r="CW20" s="1008"/>
      <c r="CX20" s="1009"/>
      <c r="CY20" s="1009"/>
      <c r="CZ20" s="1009"/>
      <c r="DA20" s="1010"/>
      <c r="DB20" s="1008"/>
      <c r="DC20" s="1009"/>
      <c r="DD20" s="1009"/>
      <c r="DE20" s="1009"/>
      <c r="DF20" s="1010"/>
      <c r="DG20" s="1008"/>
      <c r="DH20" s="1009"/>
      <c r="DI20" s="1009"/>
      <c r="DJ20" s="1009"/>
      <c r="DK20" s="1010"/>
      <c r="DL20" s="1008"/>
      <c r="DM20" s="1009"/>
      <c r="DN20" s="1009"/>
      <c r="DO20" s="1009"/>
      <c r="DP20" s="1010"/>
      <c r="DQ20" s="1008"/>
      <c r="DR20" s="1009"/>
      <c r="DS20" s="1009"/>
      <c r="DT20" s="1009"/>
      <c r="DU20" s="1010"/>
      <c r="DV20" s="1011"/>
      <c r="DW20" s="1012"/>
      <c r="DX20" s="1012"/>
      <c r="DY20" s="1012"/>
      <c r="DZ20" s="1013"/>
      <c r="EA20" s="222"/>
    </row>
    <row r="21" spans="1:131" s="223" customFormat="1" ht="26.25" customHeight="1" thickBot="1" x14ac:dyDescent="0.2">
      <c r="A21" s="226">
        <v>15</v>
      </c>
      <c r="B21" s="1049"/>
      <c r="C21" s="1050"/>
      <c r="D21" s="1050"/>
      <c r="E21" s="1050"/>
      <c r="F21" s="1050"/>
      <c r="G21" s="1050"/>
      <c r="H21" s="1050"/>
      <c r="I21" s="1050"/>
      <c r="J21" s="1050"/>
      <c r="K21" s="1050"/>
      <c r="L21" s="1050"/>
      <c r="M21" s="1050"/>
      <c r="N21" s="1050"/>
      <c r="O21" s="1050"/>
      <c r="P21" s="1051"/>
      <c r="Q21" s="1057"/>
      <c r="R21" s="1058"/>
      <c r="S21" s="1058"/>
      <c r="T21" s="1058"/>
      <c r="U21" s="1058"/>
      <c r="V21" s="1058"/>
      <c r="W21" s="1058"/>
      <c r="X21" s="1058"/>
      <c r="Y21" s="1058"/>
      <c r="Z21" s="1058"/>
      <c r="AA21" s="1058"/>
      <c r="AB21" s="1058"/>
      <c r="AC21" s="1058"/>
      <c r="AD21" s="1058"/>
      <c r="AE21" s="1059"/>
      <c r="AF21" s="1054"/>
      <c r="AG21" s="1055"/>
      <c r="AH21" s="1055"/>
      <c r="AI21" s="1055"/>
      <c r="AJ21" s="1056"/>
      <c r="AK21" s="1099"/>
      <c r="AL21" s="1100"/>
      <c r="AM21" s="1100"/>
      <c r="AN21" s="1100"/>
      <c r="AO21" s="1100"/>
      <c r="AP21" s="1100"/>
      <c r="AQ21" s="1100"/>
      <c r="AR21" s="1100"/>
      <c r="AS21" s="1100"/>
      <c r="AT21" s="1100"/>
      <c r="AU21" s="1101"/>
      <c r="AV21" s="1101"/>
      <c r="AW21" s="1101"/>
      <c r="AX21" s="1101"/>
      <c r="AY21" s="1102"/>
      <c r="AZ21" s="220"/>
      <c r="BA21" s="220"/>
      <c r="BB21" s="220"/>
      <c r="BC21" s="220"/>
      <c r="BD21" s="220"/>
      <c r="BE21" s="221"/>
      <c r="BF21" s="221"/>
      <c r="BG21" s="221"/>
      <c r="BH21" s="221"/>
      <c r="BI21" s="221"/>
      <c r="BJ21" s="221"/>
      <c r="BK21" s="221"/>
      <c r="BL21" s="221"/>
      <c r="BM21" s="221"/>
      <c r="BN21" s="221"/>
      <c r="BO21" s="221"/>
      <c r="BP21" s="221"/>
      <c r="BQ21" s="226">
        <v>15</v>
      </c>
      <c r="BR21" s="227"/>
      <c r="BS21" s="1011"/>
      <c r="BT21" s="1012"/>
      <c r="BU21" s="1012"/>
      <c r="BV21" s="1012"/>
      <c r="BW21" s="1012"/>
      <c r="BX21" s="1012"/>
      <c r="BY21" s="1012"/>
      <c r="BZ21" s="1012"/>
      <c r="CA21" s="1012"/>
      <c r="CB21" s="1012"/>
      <c r="CC21" s="1012"/>
      <c r="CD21" s="1012"/>
      <c r="CE21" s="1012"/>
      <c r="CF21" s="1012"/>
      <c r="CG21" s="1033"/>
      <c r="CH21" s="1008"/>
      <c r="CI21" s="1009"/>
      <c r="CJ21" s="1009"/>
      <c r="CK21" s="1009"/>
      <c r="CL21" s="1010"/>
      <c r="CM21" s="1008"/>
      <c r="CN21" s="1009"/>
      <c r="CO21" s="1009"/>
      <c r="CP21" s="1009"/>
      <c r="CQ21" s="1010"/>
      <c r="CR21" s="1008"/>
      <c r="CS21" s="1009"/>
      <c r="CT21" s="1009"/>
      <c r="CU21" s="1009"/>
      <c r="CV21" s="1010"/>
      <c r="CW21" s="1008"/>
      <c r="CX21" s="1009"/>
      <c r="CY21" s="1009"/>
      <c r="CZ21" s="1009"/>
      <c r="DA21" s="1010"/>
      <c r="DB21" s="1008"/>
      <c r="DC21" s="1009"/>
      <c r="DD21" s="1009"/>
      <c r="DE21" s="1009"/>
      <c r="DF21" s="1010"/>
      <c r="DG21" s="1008"/>
      <c r="DH21" s="1009"/>
      <c r="DI21" s="1009"/>
      <c r="DJ21" s="1009"/>
      <c r="DK21" s="1010"/>
      <c r="DL21" s="1008"/>
      <c r="DM21" s="1009"/>
      <c r="DN21" s="1009"/>
      <c r="DO21" s="1009"/>
      <c r="DP21" s="1010"/>
      <c r="DQ21" s="1008"/>
      <c r="DR21" s="1009"/>
      <c r="DS21" s="1009"/>
      <c r="DT21" s="1009"/>
      <c r="DU21" s="1010"/>
      <c r="DV21" s="1011"/>
      <c r="DW21" s="1012"/>
      <c r="DX21" s="1012"/>
      <c r="DY21" s="1012"/>
      <c r="DZ21" s="1013"/>
      <c r="EA21" s="222"/>
    </row>
    <row r="22" spans="1:131" s="223" customFormat="1" ht="26.25" customHeight="1" x14ac:dyDescent="0.15">
      <c r="A22" s="226">
        <v>16</v>
      </c>
      <c r="B22" s="1049"/>
      <c r="C22" s="1050"/>
      <c r="D22" s="1050"/>
      <c r="E22" s="1050"/>
      <c r="F22" s="1050"/>
      <c r="G22" s="1050"/>
      <c r="H22" s="1050"/>
      <c r="I22" s="1050"/>
      <c r="J22" s="1050"/>
      <c r="K22" s="1050"/>
      <c r="L22" s="1050"/>
      <c r="M22" s="1050"/>
      <c r="N22" s="1050"/>
      <c r="O22" s="1050"/>
      <c r="P22" s="1051"/>
      <c r="Q22" s="1092"/>
      <c r="R22" s="1093"/>
      <c r="S22" s="1093"/>
      <c r="T22" s="1093"/>
      <c r="U22" s="1093"/>
      <c r="V22" s="1093"/>
      <c r="W22" s="1093"/>
      <c r="X22" s="1093"/>
      <c r="Y22" s="1093"/>
      <c r="Z22" s="1093"/>
      <c r="AA22" s="1093"/>
      <c r="AB22" s="1093"/>
      <c r="AC22" s="1093"/>
      <c r="AD22" s="1093"/>
      <c r="AE22" s="1094"/>
      <c r="AF22" s="1054"/>
      <c r="AG22" s="1055"/>
      <c r="AH22" s="1055"/>
      <c r="AI22" s="1055"/>
      <c r="AJ22" s="1056"/>
      <c r="AK22" s="1095"/>
      <c r="AL22" s="1096"/>
      <c r="AM22" s="1096"/>
      <c r="AN22" s="1096"/>
      <c r="AO22" s="1096"/>
      <c r="AP22" s="1096"/>
      <c r="AQ22" s="1096"/>
      <c r="AR22" s="1096"/>
      <c r="AS22" s="1096"/>
      <c r="AT22" s="1096"/>
      <c r="AU22" s="1097"/>
      <c r="AV22" s="1097"/>
      <c r="AW22" s="1097"/>
      <c r="AX22" s="1097"/>
      <c r="AY22" s="1098"/>
      <c r="AZ22" s="1047" t="s">
        <v>378</v>
      </c>
      <c r="BA22" s="1047"/>
      <c r="BB22" s="1047"/>
      <c r="BC22" s="1047"/>
      <c r="BD22" s="1048"/>
      <c r="BE22" s="221"/>
      <c r="BF22" s="221"/>
      <c r="BG22" s="221"/>
      <c r="BH22" s="221"/>
      <c r="BI22" s="221"/>
      <c r="BJ22" s="221"/>
      <c r="BK22" s="221"/>
      <c r="BL22" s="221"/>
      <c r="BM22" s="221"/>
      <c r="BN22" s="221"/>
      <c r="BO22" s="221"/>
      <c r="BP22" s="221"/>
      <c r="BQ22" s="226">
        <v>16</v>
      </c>
      <c r="BR22" s="227"/>
      <c r="BS22" s="1011"/>
      <c r="BT22" s="1012"/>
      <c r="BU22" s="1012"/>
      <c r="BV22" s="1012"/>
      <c r="BW22" s="1012"/>
      <c r="BX22" s="1012"/>
      <c r="BY22" s="1012"/>
      <c r="BZ22" s="1012"/>
      <c r="CA22" s="1012"/>
      <c r="CB22" s="1012"/>
      <c r="CC22" s="1012"/>
      <c r="CD22" s="1012"/>
      <c r="CE22" s="1012"/>
      <c r="CF22" s="1012"/>
      <c r="CG22" s="1033"/>
      <c r="CH22" s="1008"/>
      <c r="CI22" s="1009"/>
      <c r="CJ22" s="1009"/>
      <c r="CK22" s="1009"/>
      <c r="CL22" s="1010"/>
      <c r="CM22" s="1008"/>
      <c r="CN22" s="1009"/>
      <c r="CO22" s="1009"/>
      <c r="CP22" s="1009"/>
      <c r="CQ22" s="1010"/>
      <c r="CR22" s="1008"/>
      <c r="CS22" s="1009"/>
      <c r="CT22" s="1009"/>
      <c r="CU22" s="1009"/>
      <c r="CV22" s="1010"/>
      <c r="CW22" s="1008"/>
      <c r="CX22" s="1009"/>
      <c r="CY22" s="1009"/>
      <c r="CZ22" s="1009"/>
      <c r="DA22" s="1010"/>
      <c r="DB22" s="1008"/>
      <c r="DC22" s="1009"/>
      <c r="DD22" s="1009"/>
      <c r="DE22" s="1009"/>
      <c r="DF22" s="1010"/>
      <c r="DG22" s="1008"/>
      <c r="DH22" s="1009"/>
      <c r="DI22" s="1009"/>
      <c r="DJ22" s="1009"/>
      <c r="DK22" s="1010"/>
      <c r="DL22" s="1008"/>
      <c r="DM22" s="1009"/>
      <c r="DN22" s="1009"/>
      <c r="DO22" s="1009"/>
      <c r="DP22" s="1010"/>
      <c r="DQ22" s="1008"/>
      <c r="DR22" s="1009"/>
      <c r="DS22" s="1009"/>
      <c r="DT22" s="1009"/>
      <c r="DU22" s="1010"/>
      <c r="DV22" s="1011"/>
      <c r="DW22" s="1012"/>
      <c r="DX22" s="1012"/>
      <c r="DY22" s="1012"/>
      <c r="DZ22" s="1013"/>
      <c r="EA22" s="222"/>
    </row>
    <row r="23" spans="1:131" s="223" customFormat="1" ht="26.25" customHeight="1" thickBot="1" x14ac:dyDescent="0.2">
      <c r="A23" s="228" t="s">
        <v>379</v>
      </c>
      <c r="B23" s="956" t="s">
        <v>380</v>
      </c>
      <c r="C23" s="957"/>
      <c r="D23" s="957"/>
      <c r="E23" s="957"/>
      <c r="F23" s="957"/>
      <c r="G23" s="957"/>
      <c r="H23" s="957"/>
      <c r="I23" s="957"/>
      <c r="J23" s="957"/>
      <c r="K23" s="957"/>
      <c r="L23" s="957"/>
      <c r="M23" s="957"/>
      <c r="N23" s="957"/>
      <c r="O23" s="957"/>
      <c r="P23" s="967"/>
      <c r="Q23" s="1086">
        <v>10130</v>
      </c>
      <c r="R23" s="1080"/>
      <c r="S23" s="1080"/>
      <c r="T23" s="1080"/>
      <c r="U23" s="1080"/>
      <c r="V23" s="1080">
        <v>9822</v>
      </c>
      <c r="W23" s="1080"/>
      <c r="X23" s="1080"/>
      <c r="Y23" s="1080"/>
      <c r="Z23" s="1080"/>
      <c r="AA23" s="1080">
        <v>308</v>
      </c>
      <c r="AB23" s="1080"/>
      <c r="AC23" s="1080"/>
      <c r="AD23" s="1080"/>
      <c r="AE23" s="1087"/>
      <c r="AF23" s="1088">
        <v>305</v>
      </c>
      <c r="AG23" s="1080"/>
      <c r="AH23" s="1080"/>
      <c r="AI23" s="1080"/>
      <c r="AJ23" s="1089"/>
      <c r="AK23" s="1090"/>
      <c r="AL23" s="1091"/>
      <c r="AM23" s="1091"/>
      <c r="AN23" s="1091"/>
      <c r="AO23" s="1091"/>
      <c r="AP23" s="1080">
        <v>5864</v>
      </c>
      <c r="AQ23" s="1080"/>
      <c r="AR23" s="1080"/>
      <c r="AS23" s="1080"/>
      <c r="AT23" s="1080"/>
      <c r="AU23" s="1081"/>
      <c r="AV23" s="1081"/>
      <c r="AW23" s="1081"/>
      <c r="AX23" s="1081"/>
      <c r="AY23" s="1082"/>
      <c r="AZ23" s="1083" t="s">
        <v>121</v>
      </c>
      <c r="BA23" s="1084"/>
      <c r="BB23" s="1084"/>
      <c r="BC23" s="1084"/>
      <c r="BD23" s="1085"/>
      <c r="BE23" s="221"/>
      <c r="BF23" s="221"/>
      <c r="BG23" s="221"/>
      <c r="BH23" s="221"/>
      <c r="BI23" s="221"/>
      <c r="BJ23" s="221"/>
      <c r="BK23" s="221"/>
      <c r="BL23" s="221"/>
      <c r="BM23" s="221"/>
      <c r="BN23" s="221"/>
      <c r="BO23" s="221"/>
      <c r="BP23" s="221"/>
      <c r="BQ23" s="226">
        <v>17</v>
      </c>
      <c r="BR23" s="227"/>
      <c r="BS23" s="1011"/>
      <c r="BT23" s="1012"/>
      <c r="BU23" s="1012"/>
      <c r="BV23" s="1012"/>
      <c r="BW23" s="1012"/>
      <c r="BX23" s="1012"/>
      <c r="BY23" s="1012"/>
      <c r="BZ23" s="1012"/>
      <c r="CA23" s="1012"/>
      <c r="CB23" s="1012"/>
      <c r="CC23" s="1012"/>
      <c r="CD23" s="1012"/>
      <c r="CE23" s="1012"/>
      <c r="CF23" s="1012"/>
      <c r="CG23" s="1033"/>
      <c r="CH23" s="1008"/>
      <c r="CI23" s="1009"/>
      <c r="CJ23" s="1009"/>
      <c r="CK23" s="1009"/>
      <c r="CL23" s="1010"/>
      <c r="CM23" s="1008"/>
      <c r="CN23" s="1009"/>
      <c r="CO23" s="1009"/>
      <c r="CP23" s="1009"/>
      <c r="CQ23" s="1010"/>
      <c r="CR23" s="1008"/>
      <c r="CS23" s="1009"/>
      <c r="CT23" s="1009"/>
      <c r="CU23" s="1009"/>
      <c r="CV23" s="1010"/>
      <c r="CW23" s="1008"/>
      <c r="CX23" s="1009"/>
      <c r="CY23" s="1009"/>
      <c r="CZ23" s="1009"/>
      <c r="DA23" s="1010"/>
      <c r="DB23" s="1008"/>
      <c r="DC23" s="1009"/>
      <c r="DD23" s="1009"/>
      <c r="DE23" s="1009"/>
      <c r="DF23" s="1010"/>
      <c r="DG23" s="1008"/>
      <c r="DH23" s="1009"/>
      <c r="DI23" s="1009"/>
      <c r="DJ23" s="1009"/>
      <c r="DK23" s="1010"/>
      <c r="DL23" s="1008"/>
      <c r="DM23" s="1009"/>
      <c r="DN23" s="1009"/>
      <c r="DO23" s="1009"/>
      <c r="DP23" s="1010"/>
      <c r="DQ23" s="1008"/>
      <c r="DR23" s="1009"/>
      <c r="DS23" s="1009"/>
      <c r="DT23" s="1009"/>
      <c r="DU23" s="1010"/>
      <c r="DV23" s="1011"/>
      <c r="DW23" s="1012"/>
      <c r="DX23" s="1012"/>
      <c r="DY23" s="1012"/>
      <c r="DZ23" s="1013"/>
      <c r="EA23" s="222"/>
    </row>
    <row r="24" spans="1:131" s="223" customFormat="1" ht="26.25" customHeight="1" x14ac:dyDescent="0.15">
      <c r="A24" s="1079" t="s">
        <v>381</v>
      </c>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079"/>
      <c r="Y24" s="1079"/>
      <c r="Z24" s="1079"/>
      <c r="AA24" s="1079"/>
      <c r="AB24" s="1079"/>
      <c r="AC24" s="1079"/>
      <c r="AD24" s="1079"/>
      <c r="AE24" s="1079"/>
      <c r="AF24" s="1079"/>
      <c r="AG24" s="1079"/>
      <c r="AH24" s="1079"/>
      <c r="AI24" s="1079"/>
      <c r="AJ24" s="1079"/>
      <c r="AK24" s="1079"/>
      <c r="AL24" s="1079"/>
      <c r="AM24" s="1079"/>
      <c r="AN24" s="1079"/>
      <c r="AO24" s="1079"/>
      <c r="AP24" s="1079"/>
      <c r="AQ24" s="1079"/>
      <c r="AR24" s="1079"/>
      <c r="AS24" s="1079"/>
      <c r="AT24" s="1079"/>
      <c r="AU24" s="1079"/>
      <c r="AV24" s="1079"/>
      <c r="AW24" s="1079"/>
      <c r="AX24" s="1079"/>
      <c r="AY24" s="1079"/>
      <c r="AZ24" s="220"/>
      <c r="BA24" s="220"/>
      <c r="BB24" s="220"/>
      <c r="BC24" s="220"/>
      <c r="BD24" s="220"/>
      <c r="BE24" s="221"/>
      <c r="BF24" s="221"/>
      <c r="BG24" s="221"/>
      <c r="BH24" s="221"/>
      <c r="BI24" s="221"/>
      <c r="BJ24" s="221"/>
      <c r="BK24" s="221"/>
      <c r="BL24" s="221"/>
      <c r="BM24" s="221"/>
      <c r="BN24" s="221"/>
      <c r="BO24" s="221"/>
      <c r="BP24" s="221"/>
      <c r="BQ24" s="226">
        <v>18</v>
      </c>
      <c r="BR24" s="227"/>
      <c r="BS24" s="1011"/>
      <c r="BT24" s="1012"/>
      <c r="BU24" s="1012"/>
      <c r="BV24" s="1012"/>
      <c r="BW24" s="1012"/>
      <c r="BX24" s="1012"/>
      <c r="BY24" s="1012"/>
      <c r="BZ24" s="1012"/>
      <c r="CA24" s="1012"/>
      <c r="CB24" s="1012"/>
      <c r="CC24" s="1012"/>
      <c r="CD24" s="1012"/>
      <c r="CE24" s="1012"/>
      <c r="CF24" s="1012"/>
      <c r="CG24" s="1033"/>
      <c r="CH24" s="1008"/>
      <c r="CI24" s="1009"/>
      <c r="CJ24" s="1009"/>
      <c r="CK24" s="1009"/>
      <c r="CL24" s="1010"/>
      <c r="CM24" s="1008"/>
      <c r="CN24" s="1009"/>
      <c r="CO24" s="1009"/>
      <c r="CP24" s="1009"/>
      <c r="CQ24" s="1010"/>
      <c r="CR24" s="1008"/>
      <c r="CS24" s="1009"/>
      <c r="CT24" s="1009"/>
      <c r="CU24" s="1009"/>
      <c r="CV24" s="1010"/>
      <c r="CW24" s="1008"/>
      <c r="CX24" s="1009"/>
      <c r="CY24" s="1009"/>
      <c r="CZ24" s="1009"/>
      <c r="DA24" s="1010"/>
      <c r="DB24" s="1008"/>
      <c r="DC24" s="1009"/>
      <c r="DD24" s="1009"/>
      <c r="DE24" s="1009"/>
      <c r="DF24" s="1010"/>
      <c r="DG24" s="1008"/>
      <c r="DH24" s="1009"/>
      <c r="DI24" s="1009"/>
      <c r="DJ24" s="1009"/>
      <c r="DK24" s="1010"/>
      <c r="DL24" s="1008"/>
      <c r="DM24" s="1009"/>
      <c r="DN24" s="1009"/>
      <c r="DO24" s="1009"/>
      <c r="DP24" s="1010"/>
      <c r="DQ24" s="1008"/>
      <c r="DR24" s="1009"/>
      <c r="DS24" s="1009"/>
      <c r="DT24" s="1009"/>
      <c r="DU24" s="1010"/>
      <c r="DV24" s="1011"/>
      <c r="DW24" s="1012"/>
      <c r="DX24" s="1012"/>
      <c r="DY24" s="1012"/>
      <c r="DZ24" s="1013"/>
      <c r="EA24" s="222"/>
    </row>
    <row r="25" spans="1:131" ht="26.25" customHeight="1" thickBot="1" x14ac:dyDescent="0.2">
      <c r="A25" s="1078" t="s">
        <v>382</v>
      </c>
      <c r="B25" s="1078"/>
      <c r="C25" s="1078"/>
      <c r="D25" s="1078"/>
      <c r="E25" s="1078"/>
      <c r="F25" s="1078"/>
      <c r="G25" s="1078"/>
      <c r="H25" s="1078"/>
      <c r="I25" s="1078"/>
      <c r="J25" s="1078"/>
      <c r="K25" s="1078"/>
      <c r="L25" s="1078"/>
      <c r="M25" s="1078"/>
      <c r="N25" s="1078"/>
      <c r="O25" s="1078"/>
      <c r="P25" s="1078"/>
      <c r="Q25" s="1078"/>
      <c r="R25" s="1078"/>
      <c r="S25" s="1078"/>
      <c r="T25" s="1078"/>
      <c r="U25" s="1078"/>
      <c r="V25" s="1078"/>
      <c r="W25" s="1078"/>
      <c r="X25" s="1078"/>
      <c r="Y25" s="1078"/>
      <c r="Z25" s="1078"/>
      <c r="AA25" s="1078"/>
      <c r="AB25" s="1078"/>
      <c r="AC25" s="1078"/>
      <c r="AD25" s="1078"/>
      <c r="AE25" s="1078"/>
      <c r="AF25" s="1078"/>
      <c r="AG25" s="1078"/>
      <c r="AH25" s="1078"/>
      <c r="AI25" s="1078"/>
      <c r="AJ25" s="1078"/>
      <c r="AK25" s="1078"/>
      <c r="AL25" s="1078"/>
      <c r="AM25" s="1078"/>
      <c r="AN25" s="1078"/>
      <c r="AO25" s="1078"/>
      <c r="AP25" s="1078"/>
      <c r="AQ25" s="1078"/>
      <c r="AR25" s="1078"/>
      <c r="AS25" s="1078"/>
      <c r="AT25" s="1078"/>
      <c r="AU25" s="1078"/>
      <c r="AV25" s="1078"/>
      <c r="AW25" s="1078"/>
      <c r="AX25" s="1078"/>
      <c r="AY25" s="1078"/>
      <c r="AZ25" s="1078"/>
      <c r="BA25" s="1078"/>
      <c r="BB25" s="1078"/>
      <c r="BC25" s="1078"/>
      <c r="BD25" s="1078"/>
      <c r="BE25" s="1078"/>
      <c r="BF25" s="1078"/>
      <c r="BG25" s="1078"/>
      <c r="BH25" s="1078"/>
      <c r="BI25" s="1078"/>
      <c r="BJ25" s="220"/>
      <c r="BK25" s="220"/>
      <c r="BL25" s="220"/>
      <c r="BM25" s="220"/>
      <c r="BN25" s="220"/>
      <c r="BO25" s="229"/>
      <c r="BP25" s="229"/>
      <c r="BQ25" s="226">
        <v>19</v>
      </c>
      <c r="BR25" s="227"/>
      <c r="BS25" s="1011"/>
      <c r="BT25" s="1012"/>
      <c r="BU25" s="1012"/>
      <c r="BV25" s="1012"/>
      <c r="BW25" s="1012"/>
      <c r="BX25" s="1012"/>
      <c r="BY25" s="1012"/>
      <c r="BZ25" s="1012"/>
      <c r="CA25" s="1012"/>
      <c r="CB25" s="1012"/>
      <c r="CC25" s="1012"/>
      <c r="CD25" s="1012"/>
      <c r="CE25" s="1012"/>
      <c r="CF25" s="1012"/>
      <c r="CG25" s="1033"/>
      <c r="CH25" s="1008"/>
      <c r="CI25" s="1009"/>
      <c r="CJ25" s="1009"/>
      <c r="CK25" s="1009"/>
      <c r="CL25" s="1010"/>
      <c r="CM25" s="1008"/>
      <c r="CN25" s="1009"/>
      <c r="CO25" s="1009"/>
      <c r="CP25" s="1009"/>
      <c r="CQ25" s="1010"/>
      <c r="CR25" s="1008"/>
      <c r="CS25" s="1009"/>
      <c r="CT25" s="1009"/>
      <c r="CU25" s="1009"/>
      <c r="CV25" s="1010"/>
      <c r="CW25" s="1008"/>
      <c r="CX25" s="1009"/>
      <c r="CY25" s="1009"/>
      <c r="CZ25" s="1009"/>
      <c r="DA25" s="1010"/>
      <c r="DB25" s="1008"/>
      <c r="DC25" s="1009"/>
      <c r="DD25" s="1009"/>
      <c r="DE25" s="1009"/>
      <c r="DF25" s="1010"/>
      <c r="DG25" s="1008"/>
      <c r="DH25" s="1009"/>
      <c r="DI25" s="1009"/>
      <c r="DJ25" s="1009"/>
      <c r="DK25" s="1010"/>
      <c r="DL25" s="1008"/>
      <c r="DM25" s="1009"/>
      <c r="DN25" s="1009"/>
      <c r="DO25" s="1009"/>
      <c r="DP25" s="1010"/>
      <c r="DQ25" s="1008"/>
      <c r="DR25" s="1009"/>
      <c r="DS25" s="1009"/>
      <c r="DT25" s="1009"/>
      <c r="DU25" s="1010"/>
      <c r="DV25" s="1011"/>
      <c r="DW25" s="1012"/>
      <c r="DX25" s="1012"/>
      <c r="DY25" s="1012"/>
      <c r="DZ25" s="1013"/>
      <c r="EA25" s="218"/>
    </row>
    <row r="26" spans="1:131" ht="26.25" customHeight="1" x14ac:dyDescent="0.15">
      <c r="A26" s="1014" t="s">
        <v>357</v>
      </c>
      <c r="B26" s="1015"/>
      <c r="C26" s="1015"/>
      <c r="D26" s="1015"/>
      <c r="E26" s="1015"/>
      <c r="F26" s="1015"/>
      <c r="G26" s="1015"/>
      <c r="H26" s="1015"/>
      <c r="I26" s="1015"/>
      <c r="J26" s="1015"/>
      <c r="K26" s="1015"/>
      <c r="L26" s="1015"/>
      <c r="M26" s="1015"/>
      <c r="N26" s="1015"/>
      <c r="O26" s="1015"/>
      <c r="P26" s="1016"/>
      <c r="Q26" s="1020" t="s">
        <v>383</v>
      </c>
      <c r="R26" s="1021"/>
      <c r="S26" s="1021"/>
      <c r="T26" s="1021"/>
      <c r="U26" s="1022"/>
      <c r="V26" s="1020" t="s">
        <v>384</v>
      </c>
      <c r="W26" s="1021"/>
      <c r="X26" s="1021"/>
      <c r="Y26" s="1021"/>
      <c r="Z26" s="1022"/>
      <c r="AA26" s="1020" t="s">
        <v>385</v>
      </c>
      <c r="AB26" s="1021"/>
      <c r="AC26" s="1021"/>
      <c r="AD26" s="1021"/>
      <c r="AE26" s="1021"/>
      <c r="AF26" s="1074" t="s">
        <v>386</v>
      </c>
      <c r="AG26" s="1027"/>
      <c r="AH26" s="1027"/>
      <c r="AI26" s="1027"/>
      <c r="AJ26" s="1075"/>
      <c r="AK26" s="1021" t="s">
        <v>387</v>
      </c>
      <c r="AL26" s="1021"/>
      <c r="AM26" s="1021"/>
      <c r="AN26" s="1021"/>
      <c r="AO26" s="1022"/>
      <c r="AP26" s="1020" t="s">
        <v>388</v>
      </c>
      <c r="AQ26" s="1021"/>
      <c r="AR26" s="1021"/>
      <c r="AS26" s="1021"/>
      <c r="AT26" s="1022"/>
      <c r="AU26" s="1020" t="s">
        <v>389</v>
      </c>
      <c r="AV26" s="1021"/>
      <c r="AW26" s="1021"/>
      <c r="AX26" s="1021"/>
      <c r="AY26" s="1022"/>
      <c r="AZ26" s="1020" t="s">
        <v>390</v>
      </c>
      <c r="BA26" s="1021"/>
      <c r="BB26" s="1021"/>
      <c r="BC26" s="1021"/>
      <c r="BD26" s="1022"/>
      <c r="BE26" s="1020" t="s">
        <v>364</v>
      </c>
      <c r="BF26" s="1021"/>
      <c r="BG26" s="1021"/>
      <c r="BH26" s="1021"/>
      <c r="BI26" s="1034"/>
      <c r="BJ26" s="220"/>
      <c r="BK26" s="220"/>
      <c r="BL26" s="220"/>
      <c r="BM26" s="220"/>
      <c r="BN26" s="220"/>
      <c r="BO26" s="229"/>
      <c r="BP26" s="229"/>
      <c r="BQ26" s="226">
        <v>20</v>
      </c>
      <c r="BR26" s="227"/>
      <c r="BS26" s="1011"/>
      <c r="BT26" s="1012"/>
      <c r="BU26" s="1012"/>
      <c r="BV26" s="1012"/>
      <c r="BW26" s="1012"/>
      <c r="BX26" s="1012"/>
      <c r="BY26" s="1012"/>
      <c r="BZ26" s="1012"/>
      <c r="CA26" s="1012"/>
      <c r="CB26" s="1012"/>
      <c r="CC26" s="1012"/>
      <c r="CD26" s="1012"/>
      <c r="CE26" s="1012"/>
      <c r="CF26" s="1012"/>
      <c r="CG26" s="1033"/>
      <c r="CH26" s="1008"/>
      <c r="CI26" s="1009"/>
      <c r="CJ26" s="1009"/>
      <c r="CK26" s="1009"/>
      <c r="CL26" s="1010"/>
      <c r="CM26" s="1008"/>
      <c r="CN26" s="1009"/>
      <c r="CO26" s="1009"/>
      <c r="CP26" s="1009"/>
      <c r="CQ26" s="1010"/>
      <c r="CR26" s="1008"/>
      <c r="CS26" s="1009"/>
      <c r="CT26" s="1009"/>
      <c r="CU26" s="1009"/>
      <c r="CV26" s="1010"/>
      <c r="CW26" s="1008"/>
      <c r="CX26" s="1009"/>
      <c r="CY26" s="1009"/>
      <c r="CZ26" s="1009"/>
      <c r="DA26" s="1010"/>
      <c r="DB26" s="1008"/>
      <c r="DC26" s="1009"/>
      <c r="DD26" s="1009"/>
      <c r="DE26" s="1009"/>
      <c r="DF26" s="1010"/>
      <c r="DG26" s="1008"/>
      <c r="DH26" s="1009"/>
      <c r="DI26" s="1009"/>
      <c r="DJ26" s="1009"/>
      <c r="DK26" s="1010"/>
      <c r="DL26" s="1008"/>
      <c r="DM26" s="1009"/>
      <c r="DN26" s="1009"/>
      <c r="DO26" s="1009"/>
      <c r="DP26" s="1010"/>
      <c r="DQ26" s="1008"/>
      <c r="DR26" s="1009"/>
      <c r="DS26" s="1009"/>
      <c r="DT26" s="1009"/>
      <c r="DU26" s="1010"/>
      <c r="DV26" s="1011"/>
      <c r="DW26" s="1012"/>
      <c r="DX26" s="1012"/>
      <c r="DY26" s="1012"/>
      <c r="DZ26" s="1013"/>
      <c r="EA26" s="218"/>
    </row>
    <row r="27" spans="1:131" ht="26.25" customHeight="1" thickBot="1" x14ac:dyDescent="0.2">
      <c r="A27" s="1017"/>
      <c r="B27" s="1018"/>
      <c r="C27" s="1018"/>
      <c r="D27" s="1018"/>
      <c r="E27" s="1018"/>
      <c r="F27" s="1018"/>
      <c r="G27" s="1018"/>
      <c r="H27" s="1018"/>
      <c r="I27" s="1018"/>
      <c r="J27" s="1018"/>
      <c r="K27" s="1018"/>
      <c r="L27" s="1018"/>
      <c r="M27" s="1018"/>
      <c r="N27" s="1018"/>
      <c r="O27" s="1018"/>
      <c r="P27" s="1019"/>
      <c r="Q27" s="1023"/>
      <c r="R27" s="1024"/>
      <c r="S27" s="1024"/>
      <c r="T27" s="1024"/>
      <c r="U27" s="1025"/>
      <c r="V27" s="1023"/>
      <c r="W27" s="1024"/>
      <c r="X27" s="1024"/>
      <c r="Y27" s="1024"/>
      <c r="Z27" s="1025"/>
      <c r="AA27" s="1023"/>
      <c r="AB27" s="1024"/>
      <c r="AC27" s="1024"/>
      <c r="AD27" s="1024"/>
      <c r="AE27" s="1024"/>
      <c r="AF27" s="1076"/>
      <c r="AG27" s="1030"/>
      <c r="AH27" s="1030"/>
      <c r="AI27" s="1030"/>
      <c r="AJ27" s="1077"/>
      <c r="AK27" s="1024"/>
      <c r="AL27" s="1024"/>
      <c r="AM27" s="1024"/>
      <c r="AN27" s="1024"/>
      <c r="AO27" s="1025"/>
      <c r="AP27" s="1023"/>
      <c r="AQ27" s="1024"/>
      <c r="AR27" s="1024"/>
      <c r="AS27" s="1024"/>
      <c r="AT27" s="1025"/>
      <c r="AU27" s="1023"/>
      <c r="AV27" s="1024"/>
      <c r="AW27" s="1024"/>
      <c r="AX27" s="1024"/>
      <c r="AY27" s="1025"/>
      <c r="AZ27" s="1023"/>
      <c r="BA27" s="1024"/>
      <c r="BB27" s="1024"/>
      <c r="BC27" s="1024"/>
      <c r="BD27" s="1025"/>
      <c r="BE27" s="1023"/>
      <c r="BF27" s="1024"/>
      <c r="BG27" s="1024"/>
      <c r="BH27" s="1024"/>
      <c r="BI27" s="1035"/>
      <c r="BJ27" s="220"/>
      <c r="BK27" s="220"/>
      <c r="BL27" s="220"/>
      <c r="BM27" s="220"/>
      <c r="BN27" s="220"/>
      <c r="BO27" s="229"/>
      <c r="BP27" s="229"/>
      <c r="BQ27" s="226">
        <v>21</v>
      </c>
      <c r="BR27" s="227"/>
      <c r="BS27" s="1011"/>
      <c r="BT27" s="1012"/>
      <c r="BU27" s="1012"/>
      <c r="BV27" s="1012"/>
      <c r="BW27" s="1012"/>
      <c r="BX27" s="1012"/>
      <c r="BY27" s="1012"/>
      <c r="BZ27" s="1012"/>
      <c r="CA27" s="1012"/>
      <c r="CB27" s="1012"/>
      <c r="CC27" s="1012"/>
      <c r="CD27" s="1012"/>
      <c r="CE27" s="1012"/>
      <c r="CF27" s="1012"/>
      <c r="CG27" s="1033"/>
      <c r="CH27" s="1008"/>
      <c r="CI27" s="1009"/>
      <c r="CJ27" s="1009"/>
      <c r="CK27" s="1009"/>
      <c r="CL27" s="1010"/>
      <c r="CM27" s="1008"/>
      <c r="CN27" s="1009"/>
      <c r="CO27" s="1009"/>
      <c r="CP27" s="1009"/>
      <c r="CQ27" s="1010"/>
      <c r="CR27" s="1008"/>
      <c r="CS27" s="1009"/>
      <c r="CT27" s="1009"/>
      <c r="CU27" s="1009"/>
      <c r="CV27" s="1010"/>
      <c r="CW27" s="1008"/>
      <c r="CX27" s="1009"/>
      <c r="CY27" s="1009"/>
      <c r="CZ27" s="1009"/>
      <c r="DA27" s="1010"/>
      <c r="DB27" s="1008"/>
      <c r="DC27" s="1009"/>
      <c r="DD27" s="1009"/>
      <c r="DE27" s="1009"/>
      <c r="DF27" s="1010"/>
      <c r="DG27" s="1008"/>
      <c r="DH27" s="1009"/>
      <c r="DI27" s="1009"/>
      <c r="DJ27" s="1009"/>
      <c r="DK27" s="1010"/>
      <c r="DL27" s="1008"/>
      <c r="DM27" s="1009"/>
      <c r="DN27" s="1009"/>
      <c r="DO27" s="1009"/>
      <c r="DP27" s="1010"/>
      <c r="DQ27" s="1008"/>
      <c r="DR27" s="1009"/>
      <c r="DS27" s="1009"/>
      <c r="DT27" s="1009"/>
      <c r="DU27" s="1010"/>
      <c r="DV27" s="1011"/>
      <c r="DW27" s="1012"/>
      <c r="DX27" s="1012"/>
      <c r="DY27" s="1012"/>
      <c r="DZ27" s="1013"/>
      <c r="EA27" s="218"/>
    </row>
    <row r="28" spans="1:131" ht="26.25" customHeight="1" thickTop="1" x14ac:dyDescent="0.15">
      <c r="A28" s="230">
        <v>1</v>
      </c>
      <c r="B28" s="1066" t="s">
        <v>391</v>
      </c>
      <c r="C28" s="1067"/>
      <c r="D28" s="1067"/>
      <c r="E28" s="1067"/>
      <c r="F28" s="1067"/>
      <c r="G28" s="1067"/>
      <c r="H28" s="1067"/>
      <c r="I28" s="1067"/>
      <c r="J28" s="1067"/>
      <c r="K28" s="1067"/>
      <c r="L28" s="1067"/>
      <c r="M28" s="1067"/>
      <c r="N28" s="1067"/>
      <c r="O28" s="1067"/>
      <c r="P28" s="1068"/>
      <c r="Q28" s="1069">
        <v>2144</v>
      </c>
      <c r="R28" s="1070"/>
      <c r="S28" s="1070"/>
      <c r="T28" s="1070"/>
      <c r="U28" s="1070"/>
      <c r="V28" s="1070">
        <v>2089</v>
      </c>
      <c r="W28" s="1070"/>
      <c r="X28" s="1070"/>
      <c r="Y28" s="1070"/>
      <c r="Z28" s="1070"/>
      <c r="AA28" s="1070">
        <v>56</v>
      </c>
      <c r="AB28" s="1070"/>
      <c r="AC28" s="1070"/>
      <c r="AD28" s="1070"/>
      <c r="AE28" s="1071"/>
      <c r="AF28" s="1072">
        <v>56</v>
      </c>
      <c r="AG28" s="1070"/>
      <c r="AH28" s="1070"/>
      <c r="AI28" s="1070"/>
      <c r="AJ28" s="1073"/>
      <c r="AK28" s="1061">
        <v>191</v>
      </c>
      <c r="AL28" s="1062"/>
      <c r="AM28" s="1062"/>
      <c r="AN28" s="1062"/>
      <c r="AO28" s="1062"/>
      <c r="AP28" s="1062" t="s">
        <v>551</v>
      </c>
      <c r="AQ28" s="1062"/>
      <c r="AR28" s="1062"/>
      <c r="AS28" s="1062"/>
      <c r="AT28" s="1062"/>
      <c r="AU28" s="1062" t="s">
        <v>551</v>
      </c>
      <c r="AV28" s="1062"/>
      <c r="AW28" s="1062"/>
      <c r="AX28" s="1062"/>
      <c r="AY28" s="1062"/>
      <c r="AZ28" s="1063" t="s">
        <v>551</v>
      </c>
      <c r="BA28" s="1063"/>
      <c r="BB28" s="1063"/>
      <c r="BC28" s="1063"/>
      <c r="BD28" s="1063"/>
      <c r="BE28" s="1064"/>
      <c r="BF28" s="1064"/>
      <c r="BG28" s="1064"/>
      <c r="BH28" s="1064"/>
      <c r="BI28" s="1065"/>
      <c r="BJ28" s="220"/>
      <c r="BK28" s="220"/>
      <c r="BL28" s="220"/>
      <c r="BM28" s="220"/>
      <c r="BN28" s="220"/>
      <c r="BO28" s="229"/>
      <c r="BP28" s="229"/>
      <c r="BQ28" s="226">
        <v>22</v>
      </c>
      <c r="BR28" s="227"/>
      <c r="BS28" s="1011"/>
      <c r="BT28" s="1012"/>
      <c r="BU28" s="1012"/>
      <c r="BV28" s="1012"/>
      <c r="BW28" s="1012"/>
      <c r="BX28" s="1012"/>
      <c r="BY28" s="1012"/>
      <c r="BZ28" s="1012"/>
      <c r="CA28" s="1012"/>
      <c r="CB28" s="1012"/>
      <c r="CC28" s="1012"/>
      <c r="CD28" s="1012"/>
      <c r="CE28" s="1012"/>
      <c r="CF28" s="1012"/>
      <c r="CG28" s="1033"/>
      <c r="CH28" s="1008"/>
      <c r="CI28" s="1009"/>
      <c r="CJ28" s="1009"/>
      <c r="CK28" s="1009"/>
      <c r="CL28" s="1010"/>
      <c r="CM28" s="1008"/>
      <c r="CN28" s="1009"/>
      <c r="CO28" s="1009"/>
      <c r="CP28" s="1009"/>
      <c r="CQ28" s="1010"/>
      <c r="CR28" s="1008"/>
      <c r="CS28" s="1009"/>
      <c r="CT28" s="1009"/>
      <c r="CU28" s="1009"/>
      <c r="CV28" s="1010"/>
      <c r="CW28" s="1008"/>
      <c r="CX28" s="1009"/>
      <c r="CY28" s="1009"/>
      <c r="CZ28" s="1009"/>
      <c r="DA28" s="1010"/>
      <c r="DB28" s="1008"/>
      <c r="DC28" s="1009"/>
      <c r="DD28" s="1009"/>
      <c r="DE28" s="1009"/>
      <c r="DF28" s="1010"/>
      <c r="DG28" s="1008"/>
      <c r="DH28" s="1009"/>
      <c r="DI28" s="1009"/>
      <c r="DJ28" s="1009"/>
      <c r="DK28" s="1010"/>
      <c r="DL28" s="1008"/>
      <c r="DM28" s="1009"/>
      <c r="DN28" s="1009"/>
      <c r="DO28" s="1009"/>
      <c r="DP28" s="1010"/>
      <c r="DQ28" s="1008"/>
      <c r="DR28" s="1009"/>
      <c r="DS28" s="1009"/>
      <c r="DT28" s="1009"/>
      <c r="DU28" s="1010"/>
      <c r="DV28" s="1011"/>
      <c r="DW28" s="1012"/>
      <c r="DX28" s="1012"/>
      <c r="DY28" s="1012"/>
      <c r="DZ28" s="1013"/>
      <c r="EA28" s="218"/>
    </row>
    <row r="29" spans="1:131" ht="26.25" customHeight="1" x14ac:dyDescent="0.15">
      <c r="A29" s="230">
        <v>2</v>
      </c>
      <c r="B29" s="1049" t="s">
        <v>392</v>
      </c>
      <c r="C29" s="1050"/>
      <c r="D29" s="1050"/>
      <c r="E29" s="1050"/>
      <c r="F29" s="1050"/>
      <c r="G29" s="1050"/>
      <c r="H29" s="1050"/>
      <c r="I29" s="1050"/>
      <c r="J29" s="1050"/>
      <c r="K29" s="1050"/>
      <c r="L29" s="1050"/>
      <c r="M29" s="1050"/>
      <c r="N29" s="1050"/>
      <c r="O29" s="1050"/>
      <c r="P29" s="1051"/>
      <c r="Q29" s="1057">
        <v>454</v>
      </c>
      <c r="R29" s="1058"/>
      <c r="S29" s="1058"/>
      <c r="T29" s="1058"/>
      <c r="U29" s="1058"/>
      <c r="V29" s="1058">
        <v>449</v>
      </c>
      <c r="W29" s="1058"/>
      <c r="X29" s="1058"/>
      <c r="Y29" s="1058"/>
      <c r="Z29" s="1058"/>
      <c r="AA29" s="1058">
        <v>5</v>
      </c>
      <c r="AB29" s="1058"/>
      <c r="AC29" s="1058"/>
      <c r="AD29" s="1058"/>
      <c r="AE29" s="1059"/>
      <c r="AF29" s="1054">
        <v>5</v>
      </c>
      <c r="AG29" s="1055"/>
      <c r="AH29" s="1055"/>
      <c r="AI29" s="1055"/>
      <c r="AJ29" s="1056"/>
      <c r="AK29" s="999">
        <v>100</v>
      </c>
      <c r="AL29" s="990"/>
      <c r="AM29" s="990"/>
      <c r="AN29" s="990"/>
      <c r="AO29" s="990"/>
      <c r="AP29" s="990" t="s">
        <v>551</v>
      </c>
      <c r="AQ29" s="990"/>
      <c r="AR29" s="990"/>
      <c r="AS29" s="990"/>
      <c r="AT29" s="990"/>
      <c r="AU29" s="990" t="s">
        <v>551</v>
      </c>
      <c r="AV29" s="990"/>
      <c r="AW29" s="990"/>
      <c r="AX29" s="990"/>
      <c r="AY29" s="990"/>
      <c r="AZ29" s="1060" t="s">
        <v>551</v>
      </c>
      <c r="BA29" s="1060"/>
      <c r="BB29" s="1060"/>
      <c r="BC29" s="1060"/>
      <c r="BD29" s="1060"/>
      <c r="BE29" s="991"/>
      <c r="BF29" s="991"/>
      <c r="BG29" s="991"/>
      <c r="BH29" s="991"/>
      <c r="BI29" s="992"/>
      <c r="BJ29" s="220"/>
      <c r="BK29" s="220"/>
      <c r="BL29" s="220"/>
      <c r="BM29" s="220"/>
      <c r="BN29" s="220"/>
      <c r="BO29" s="229"/>
      <c r="BP29" s="229"/>
      <c r="BQ29" s="226">
        <v>23</v>
      </c>
      <c r="BR29" s="227"/>
      <c r="BS29" s="1011"/>
      <c r="BT29" s="1012"/>
      <c r="BU29" s="1012"/>
      <c r="BV29" s="1012"/>
      <c r="BW29" s="1012"/>
      <c r="BX29" s="1012"/>
      <c r="BY29" s="1012"/>
      <c r="BZ29" s="1012"/>
      <c r="CA29" s="1012"/>
      <c r="CB29" s="1012"/>
      <c r="CC29" s="1012"/>
      <c r="CD29" s="1012"/>
      <c r="CE29" s="1012"/>
      <c r="CF29" s="1012"/>
      <c r="CG29" s="1033"/>
      <c r="CH29" s="1008"/>
      <c r="CI29" s="1009"/>
      <c r="CJ29" s="1009"/>
      <c r="CK29" s="1009"/>
      <c r="CL29" s="1010"/>
      <c r="CM29" s="1008"/>
      <c r="CN29" s="1009"/>
      <c r="CO29" s="1009"/>
      <c r="CP29" s="1009"/>
      <c r="CQ29" s="1010"/>
      <c r="CR29" s="1008"/>
      <c r="CS29" s="1009"/>
      <c r="CT29" s="1009"/>
      <c r="CU29" s="1009"/>
      <c r="CV29" s="1010"/>
      <c r="CW29" s="1008"/>
      <c r="CX29" s="1009"/>
      <c r="CY29" s="1009"/>
      <c r="CZ29" s="1009"/>
      <c r="DA29" s="1010"/>
      <c r="DB29" s="1008"/>
      <c r="DC29" s="1009"/>
      <c r="DD29" s="1009"/>
      <c r="DE29" s="1009"/>
      <c r="DF29" s="1010"/>
      <c r="DG29" s="1008"/>
      <c r="DH29" s="1009"/>
      <c r="DI29" s="1009"/>
      <c r="DJ29" s="1009"/>
      <c r="DK29" s="1010"/>
      <c r="DL29" s="1008"/>
      <c r="DM29" s="1009"/>
      <c r="DN29" s="1009"/>
      <c r="DO29" s="1009"/>
      <c r="DP29" s="1010"/>
      <c r="DQ29" s="1008"/>
      <c r="DR29" s="1009"/>
      <c r="DS29" s="1009"/>
      <c r="DT29" s="1009"/>
      <c r="DU29" s="1010"/>
      <c r="DV29" s="1011"/>
      <c r="DW29" s="1012"/>
      <c r="DX29" s="1012"/>
      <c r="DY29" s="1012"/>
      <c r="DZ29" s="1013"/>
      <c r="EA29" s="218"/>
    </row>
    <row r="30" spans="1:131" ht="26.25" customHeight="1" x14ac:dyDescent="0.15">
      <c r="A30" s="230">
        <v>3</v>
      </c>
      <c r="B30" s="1049" t="s">
        <v>393</v>
      </c>
      <c r="C30" s="1050"/>
      <c r="D30" s="1050"/>
      <c r="E30" s="1050"/>
      <c r="F30" s="1050"/>
      <c r="G30" s="1050"/>
      <c r="H30" s="1050"/>
      <c r="I30" s="1050"/>
      <c r="J30" s="1050"/>
      <c r="K30" s="1050"/>
      <c r="L30" s="1050"/>
      <c r="M30" s="1050"/>
      <c r="N30" s="1050"/>
      <c r="O30" s="1050"/>
      <c r="P30" s="1051"/>
      <c r="Q30" s="1057">
        <v>586</v>
      </c>
      <c r="R30" s="1058"/>
      <c r="S30" s="1058"/>
      <c r="T30" s="1058"/>
      <c r="U30" s="1058"/>
      <c r="V30" s="1058">
        <v>587</v>
      </c>
      <c r="W30" s="1058"/>
      <c r="X30" s="1058"/>
      <c r="Y30" s="1058"/>
      <c r="Z30" s="1058"/>
      <c r="AA30" s="1058">
        <v>-1</v>
      </c>
      <c r="AB30" s="1058"/>
      <c r="AC30" s="1058"/>
      <c r="AD30" s="1058"/>
      <c r="AE30" s="1059"/>
      <c r="AF30" s="1054">
        <v>31</v>
      </c>
      <c r="AG30" s="1055"/>
      <c r="AH30" s="1055"/>
      <c r="AI30" s="1055"/>
      <c r="AJ30" s="1056"/>
      <c r="AK30" s="999">
        <v>248</v>
      </c>
      <c r="AL30" s="990"/>
      <c r="AM30" s="990"/>
      <c r="AN30" s="990"/>
      <c r="AO30" s="990"/>
      <c r="AP30" s="990">
        <v>3203</v>
      </c>
      <c r="AQ30" s="990"/>
      <c r="AR30" s="990"/>
      <c r="AS30" s="990"/>
      <c r="AT30" s="990"/>
      <c r="AU30" s="990">
        <v>2709</v>
      </c>
      <c r="AV30" s="990"/>
      <c r="AW30" s="990"/>
      <c r="AX30" s="990"/>
      <c r="AY30" s="990"/>
      <c r="AZ30" s="1060" t="s">
        <v>551</v>
      </c>
      <c r="BA30" s="1060"/>
      <c r="BB30" s="1060"/>
      <c r="BC30" s="1060"/>
      <c r="BD30" s="1060"/>
      <c r="BE30" s="991" t="s">
        <v>394</v>
      </c>
      <c r="BF30" s="991"/>
      <c r="BG30" s="991"/>
      <c r="BH30" s="991"/>
      <c r="BI30" s="992"/>
      <c r="BJ30" s="220"/>
      <c r="BK30" s="220"/>
      <c r="BL30" s="220"/>
      <c r="BM30" s="220"/>
      <c r="BN30" s="220"/>
      <c r="BO30" s="229"/>
      <c r="BP30" s="229"/>
      <c r="BQ30" s="226">
        <v>24</v>
      </c>
      <c r="BR30" s="227"/>
      <c r="BS30" s="1011"/>
      <c r="BT30" s="1012"/>
      <c r="BU30" s="1012"/>
      <c r="BV30" s="1012"/>
      <c r="BW30" s="1012"/>
      <c r="BX30" s="1012"/>
      <c r="BY30" s="1012"/>
      <c r="BZ30" s="1012"/>
      <c r="CA30" s="1012"/>
      <c r="CB30" s="1012"/>
      <c r="CC30" s="1012"/>
      <c r="CD30" s="1012"/>
      <c r="CE30" s="1012"/>
      <c r="CF30" s="1012"/>
      <c r="CG30" s="1033"/>
      <c r="CH30" s="1008"/>
      <c r="CI30" s="1009"/>
      <c r="CJ30" s="1009"/>
      <c r="CK30" s="1009"/>
      <c r="CL30" s="1010"/>
      <c r="CM30" s="1008"/>
      <c r="CN30" s="1009"/>
      <c r="CO30" s="1009"/>
      <c r="CP30" s="1009"/>
      <c r="CQ30" s="1010"/>
      <c r="CR30" s="1008"/>
      <c r="CS30" s="1009"/>
      <c r="CT30" s="1009"/>
      <c r="CU30" s="1009"/>
      <c r="CV30" s="1010"/>
      <c r="CW30" s="1008"/>
      <c r="CX30" s="1009"/>
      <c r="CY30" s="1009"/>
      <c r="CZ30" s="1009"/>
      <c r="DA30" s="1010"/>
      <c r="DB30" s="1008"/>
      <c r="DC30" s="1009"/>
      <c r="DD30" s="1009"/>
      <c r="DE30" s="1009"/>
      <c r="DF30" s="1010"/>
      <c r="DG30" s="1008"/>
      <c r="DH30" s="1009"/>
      <c r="DI30" s="1009"/>
      <c r="DJ30" s="1009"/>
      <c r="DK30" s="1010"/>
      <c r="DL30" s="1008"/>
      <c r="DM30" s="1009"/>
      <c r="DN30" s="1009"/>
      <c r="DO30" s="1009"/>
      <c r="DP30" s="1010"/>
      <c r="DQ30" s="1008"/>
      <c r="DR30" s="1009"/>
      <c r="DS30" s="1009"/>
      <c r="DT30" s="1009"/>
      <c r="DU30" s="1010"/>
      <c r="DV30" s="1011"/>
      <c r="DW30" s="1012"/>
      <c r="DX30" s="1012"/>
      <c r="DY30" s="1012"/>
      <c r="DZ30" s="1013"/>
      <c r="EA30" s="218"/>
    </row>
    <row r="31" spans="1:131" ht="26.25" customHeight="1" x14ac:dyDescent="0.15">
      <c r="A31" s="230">
        <v>4</v>
      </c>
      <c r="B31" s="1049"/>
      <c r="C31" s="1050"/>
      <c r="D31" s="1050"/>
      <c r="E31" s="1050"/>
      <c r="F31" s="1050"/>
      <c r="G31" s="1050"/>
      <c r="H31" s="1050"/>
      <c r="I31" s="1050"/>
      <c r="J31" s="1050"/>
      <c r="K31" s="1050"/>
      <c r="L31" s="1050"/>
      <c r="M31" s="1050"/>
      <c r="N31" s="1050"/>
      <c r="O31" s="1050"/>
      <c r="P31" s="1051"/>
      <c r="Q31" s="1057"/>
      <c r="R31" s="1058"/>
      <c r="S31" s="1058"/>
      <c r="T31" s="1058"/>
      <c r="U31" s="1058"/>
      <c r="V31" s="1058"/>
      <c r="W31" s="1058"/>
      <c r="X31" s="1058"/>
      <c r="Y31" s="1058"/>
      <c r="Z31" s="1058"/>
      <c r="AA31" s="1058"/>
      <c r="AB31" s="1058"/>
      <c r="AC31" s="1058"/>
      <c r="AD31" s="1058"/>
      <c r="AE31" s="1059"/>
      <c r="AF31" s="1054"/>
      <c r="AG31" s="1055"/>
      <c r="AH31" s="1055"/>
      <c r="AI31" s="1055"/>
      <c r="AJ31" s="1056"/>
      <c r="AK31" s="999"/>
      <c r="AL31" s="990"/>
      <c r="AM31" s="990"/>
      <c r="AN31" s="990"/>
      <c r="AO31" s="990"/>
      <c r="AP31" s="990"/>
      <c r="AQ31" s="990"/>
      <c r="AR31" s="990"/>
      <c r="AS31" s="990"/>
      <c r="AT31" s="990"/>
      <c r="AU31" s="990"/>
      <c r="AV31" s="990"/>
      <c r="AW31" s="990"/>
      <c r="AX31" s="990"/>
      <c r="AY31" s="990"/>
      <c r="AZ31" s="1060"/>
      <c r="BA31" s="1060"/>
      <c r="BB31" s="1060"/>
      <c r="BC31" s="1060"/>
      <c r="BD31" s="1060"/>
      <c r="BE31" s="991"/>
      <c r="BF31" s="991"/>
      <c r="BG31" s="991"/>
      <c r="BH31" s="991"/>
      <c r="BI31" s="992"/>
      <c r="BJ31" s="220"/>
      <c r="BK31" s="220"/>
      <c r="BL31" s="220"/>
      <c r="BM31" s="220"/>
      <c r="BN31" s="220"/>
      <c r="BO31" s="229"/>
      <c r="BP31" s="229"/>
      <c r="BQ31" s="226">
        <v>25</v>
      </c>
      <c r="BR31" s="227"/>
      <c r="BS31" s="1011"/>
      <c r="BT31" s="1012"/>
      <c r="BU31" s="1012"/>
      <c r="BV31" s="1012"/>
      <c r="BW31" s="1012"/>
      <c r="BX31" s="1012"/>
      <c r="BY31" s="1012"/>
      <c r="BZ31" s="1012"/>
      <c r="CA31" s="1012"/>
      <c r="CB31" s="1012"/>
      <c r="CC31" s="1012"/>
      <c r="CD31" s="1012"/>
      <c r="CE31" s="1012"/>
      <c r="CF31" s="1012"/>
      <c r="CG31" s="1033"/>
      <c r="CH31" s="1008"/>
      <c r="CI31" s="1009"/>
      <c r="CJ31" s="1009"/>
      <c r="CK31" s="1009"/>
      <c r="CL31" s="1010"/>
      <c r="CM31" s="1008"/>
      <c r="CN31" s="1009"/>
      <c r="CO31" s="1009"/>
      <c r="CP31" s="1009"/>
      <c r="CQ31" s="1010"/>
      <c r="CR31" s="1008"/>
      <c r="CS31" s="1009"/>
      <c r="CT31" s="1009"/>
      <c r="CU31" s="1009"/>
      <c r="CV31" s="1010"/>
      <c r="CW31" s="1008"/>
      <c r="CX31" s="1009"/>
      <c r="CY31" s="1009"/>
      <c r="CZ31" s="1009"/>
      <c r="DA31" s="1010"/>
      <c r="DB31" s="1008"/>
      <c r="DC31" s="1009"/>
      <c r="DD31" s="1009"/>
      <c r="DE31" s="1009"/>
      <c r="DF31" s="1010"/>
      <c r="DG31" s="1008"/>
      <c r="DH31" s="1009"/>
      <c r="DI31" s="1009"/>
      <c r="DJ31" s="1009"/>
      <c r="DK31" s="1010"/>
      <c r="DL31" s="1008"/>
      <c r="DM31" s="1009"/>
      <c r="DN31" s="1009"/>
      <c r="DO31" s="1009"/>
      <c r="DP31" s="1010"/>
      <c r="DQ31" s="1008"/>
      <c r="DR31" s="1009"/>
      <c r="DS31" s="1009"/>
      <c r="DT31" s="1009"/>
      <c r="DU31" s="1010"/>
      <c r="DV31" s="1011"/>
      <c r="DW31" s="1012"/>
      <c r="DX31" s="1012"/>
      <c r="DY31" s="1012"/>
      <c r="DZ31" s="1013"/>
      <c r="EA31" s="218"/>
    </row>
    <row r="32" spans="1:131" ht="26.25" customHeight="1" x14ac:dyDescent="0.15">
      <c r="A32" s="230">
        <v>5</v>
      </c>
      <c r="B32" s="1049"/>
      <c r="C32" s="1050"/>
      <c r="D32" s="1050"/>
      <c r="E32" s="1050"/>
      <c r="F32" s="1050"/>
      <c r="G32" s="1050"/>
      <c r="H32" s="1050"/>
      <c r="I32" s="1050"/>
      <c r="J32" s="1050"/>
      <c r="K32" s="1050"/>
      <c r="L32" s="1050"/>
      <c r="M32" s="1050"/>
      <c r="N32" s="1050"/>
      <c r="O32" s="1050"/>
      <c r="P32" s="1051"/>
      <c r="Q32" s="1057"/>
      <c r="R32" s="1058"/>
      <c r="S32" s="1058"/>
      <c r="T32" s="1058"/>
      <c r="U32" s="1058"/>
      <c r="V32" s="1058"/>
      <c r="W32" s="1058"/>
      <c r="X32" s="1058"/>
      <c r="Y32" s="1058"/>
      <c r="Z32" s="1058"/>
      <c r="AA32" s="1058"/>
      <c r="AB32" s="1058"/>
      <c r="AC32" s="1058"/>
      <c r="AD32" s="1058"/>
      <c r="AE32" s="1059"/>
      <c r="AF32" s="1054"/>
      <c r="AG32" s="1055"/>
      <c r="AH32" s="1055"/>
      <c r="AI32" s="1055"/>
      <c r="AJ32" s="1056"/>
      <c r="AK32" s="999"/>
      <c r="AL32" s="990"/>
      <c r="AM32" s="990"/>
      <c r="AN32" s="990"/>
      <c r="AO32" s="990"/>
      <c r="AP32" s="990"/>
      <c r="AQ32" s="990"/>
      <c r="AR32" s="990"/>
      <c r="AS32" s="990"/>
      <c r="AT32" s="990"/>
      <c r="AU32" s="990"/>
      <c r="AV32" s="990"/>
      <c r="AW32" s="990"/>
      <c r="AX32" s="990"/>
      <c r="AY32" s="990"/>
      <c r="AZ32" s="1060"/>
      <c r="BA32" s="1060"/>
      <c r="BB32" s="1060"/>
      <c r="BC32" s="1060"/>
      <c r="BD32" s="1060"/>
      <c r="BE32" s="991"/>
      <c r="BF32" s="991"/>
      <c r="BG32" s="991"/>
      <c r="BH32" s="991"/>
      <c r="BI32" s="992"/>
      <c r="BJ32" s="220"/>
      <c r="BK32" s="220"/>
      <c r="BL32" s="220"/>
      <c r="BM32" s="220"/>
      <c r="BN32" s="220"/>
      <c r="BO32" s="229"/>
      <c r="BP32" s="229"/>
      <c r="BQ32" s="226">
        <v>26</v>
      </c>
      <c r="BR32" s="227"/>
      <c r="BS32" s="1011"/>
      <c r="BT32" s="1012"/>
      <c r="BU32" s="1012"/>
      <c r="BV32" s="1012"/>
      <c r="BW32" s="1012"/>
      <c r="BX32" s="1012"/>
      <c r="BY32" s="1012"/>
      <c r="BZ32" s="1012"/>
      <c r="CA32" s="1012"/>
      <c r="CB32" s="1012"/>
      <c r="CC32" s="1012"/>
      <c r="CD32" s="1012"/>
      <c r="CE32" s="1012"/>
      <c r="CF32" s="1012"/>
      <c r="CG32" s="1033"/>
      <c r="CH32" s="1008"/>
      <c r="CI32" s="1009"/>
      <c r="CJ32" s="1009"/>
      <c r="CK32" s="1009"/>
      <c r="CL32" s="1010"/>
      <c r="CM32" s="1008"/>
      <c r="CN32" s="1009"/>
      <c r="CO32" s="1009"/>
      <c r="CP32" s="1009"/>
      <c r="CQ32" s="1010"/>
      <c r="CR32" s="1008"/>
      <c r="CS32" s="1009"/>
      <c r="CT32" s="1009"/>
      <c r="CU32" s="1009"/>
      <c r="CV32" s="1010"/>
      <c r="CW32" s="1008"/>
      <c r="CX32" s="1009"/>
      <c r="CY32" s="1009"/>
      <c r="CZ32" s="1009"/>
      <c r="DA32" s="1010"/>
      <c r="DB32" s="1008"/>
      <c r="DC32" s="1009"/>
      <c r="DD32" s="1009"/>
      <c r="DE32" s="1009"/>
      <c r="DF32" s="1010"/>
      <c r="DG32" s="1008"/>
      <c r="DH32" s="1009"/>
      <c r="DI32" s="1009"/>
      <c r="DJ32" s="1009"/>
      <c r="DK32" s="1010"/>
      <c r="DL32" s="1008"/>
      <c r="DM32" s="1009"/>
      <c r="DN32" s="1009"/>
      <c r="DO32" s="1009"/>
      <c r="DP32" s="1010"/>
      <c r="DQ32" s="1008"/>
      <c r="DR32" s="1009"/>
      <c r="DS32" s="1009"/>
      <c r="DT32" s="1009"/>
      <c r="DU32" s="1010"/>
      <c r="DV32" s="1011"/>
      <c r="DW32" s="1012"/>
      <c r="DX32" s="1012"/>
      <c r="DY32" s="1012"/>
      <c r="DZ32" s="1013"/>
      <c r="EA32" s="218"/>
    </row>
    <row r="33" spans="1:131" ht="26.25" customHeight="1" x14ac:dyDescent="0.15">
      <c r="A33" s="230">
        <v>6</v>
      </c>
      <c r="B33" s="1049"/>
      <c r="C33" s="1050"/>
      <c r="D33" s="1050"/>
      <c r="E33" s="1050"/>
      <c r="F33" s="1050"/>
      <c r="G33" s="1050"/>
      <c r="H33" s="1050"/>
      <c r="I33" s="1050"/>
      <c r="J33" s="1050"/>
      <c r="K33" s="1050"/>
      <c r="L33" s="1050"/>
      <c r="M33" s="1050"/>
      <c r="N33" s="1050"/>
      <c r="O33" s="1050"/>
      <c r="P33" s="1051"/>
      <c r="Q33" s="1057"/>
      <c r="R33" s="1058"/>
      <c r="S33" s="1058"/>
      <c r="T33" s="1058"/>
      <c r="U33" s="1058"/>
      <c r="V33" s="1058"/>
      <c r="W33" s="1058"/>
      <c r="X33" s="1058"/>
      <c r="Y33" s="1058"/>
      <c r="Z33" s="1058"/>
      <c r="AA33" s="1058"/>
      <c r="AB33" s="1058"/>
      <c r="AC33" s="1058"/>
      <c r="AD33" s="1058"/>
      <c r="AE33" s="1059"/>
      <c r="AF33" s="1054"/>
      <c r="AG33" s="1055"/>
      <c r="AH33" s="1055"/>
      <c r="AI33" s="1055"/>
      <c r="AJ33" s="1056"/>
      <c r="AK33" s="999"/>
      <c r="AL33" s="990"/>
      <c r="AM33" s="990"/>
      <c r="AN33" s="990"/>
      <c r="AO33" s="990"/>
      <c r="AP33" s="990"/>
      <c r="AQ33" s="990"/>
      <c r="AR33" s="990"/>
      <c r="AS33" s="990"/>
      <c r="AT33" s="990"/>
      <c r="AU33" s="990"/>
      <c r="AV33" s="990"/>
      <c r="AW33" s="990"/>
      <c r="AX33" s="990"/>
      <c r="AY33" s="990"/>
      <c r="AZ33" s="1060"/>
      <c r="BA33" s="1060"/>
      <c r="BB33" s="1060"/>
      <c r="BC33" s="1060"/>
      <c r="BD33" s="1060"/>
      <c r="BE33" s="991"/>
      <c r="BF33" s="991"/>
      <c r="BG33" s="991"/>
      <c r="BH33" s="991"/>
      <c r="BI33" s="992"/>
      <c r="BJ33" s="220"/>
      <c r="BK33" s="220"/>
      <c r="BL33" s="220"/>
      <c r="BM33" s="220"/>
      <c r="BN33" s="220"/>
      <c r="BO33" s="229"/>
      <c r="BP33" s="229"/>
      <c r="BQ33" s="226">
        <v>27</v>
      </c>
      <c r="BR33" s="227"/>
      <c r="BS33" s="1011"/>
      <c r="BT33" s="1012"/>
      <c r="BU33" s="1012"/>
      <c r="BV33" s="1012"/>
      <c r="BW33" s="1012"/>
      <c r="BX33" s="1012"/>
      <c r="BY33" s="1012"/>
      <c r="BZ33" s="1012"/>
      <c r="CA33" s="1012"/>
      <c r="CB33" s="1012"/>
      <c r="CC33" s="1012"/>
      <c r="CD33" s="1012"/>
      <c r="CE33" s="1012"/>
      <c r="CF33" s="1012"/>
      <c r="CG33" s="1033"/>
      <c r="CH33" s="1008"/>
      <c r="CI33" s="1009"/>
      <c r="CJ33" s="1009"/>
      <c r="CK33" s="1009"/>
      <c r="CL33" s="1010"/>
      <c r="CM33" s="1008"/>
      <c r="CN33" s="1009"/>
      <c r="CO33" s="1009"/>
      <c r="CP33" s="1009"/>
      <c r="CQ33" s="1010"/>
      <c r="CR33" s="1008"/>
      <c r="CS33" s="1009"/>
      <c r="CT33" s="1009"/>
      <c r="CU33" s="1009"/>
      <c r="CV33" s="1010"/>
      <c r="CW33" s="1008"/>
      <c r="CX33" s="1009"/>
      <c r="CY33" s="1009"/>
      <c r="CZ33" s="1009"/>
      <c r="DA33" s="1010"/>
      <c r="DB33" s="1008"/>
      <c r="DC33" s="1009"/>
      <c r="DD33" s="1009"/>
      <c r="DE33" s="1009"/>
      <c r="DF33" s="1010"/>
      <c r="DG33" s="1008"/>
      <c r="DH33" s="1009"/>
      <c r="DI33" s="1009"/>
      <c r="DJ33" s="1009"/>
      <c r="DK33" s="1010"/>
      <c r="DL33" s="1008"/>
      <c r="DM33" s="1009"/>
      <c r="DN33" s="1009"/>
      <c r="DO33" s="1009"/>
      <c r="DP33" s="1010"/>
      <c r="DQ33" s="1008"/>
      <c r="DR33" s="1009"/>
      <c r="DS33" s="1009"/>
      <c r="DT33" s="1009"/>
      <c r="DU33" s="1010"/>
      <c r="DV33" s="1011"/>
      <c r="DW33" s="1012"/>
      <c r="DX33" s="1012"/>
      <c r="DY33" s="1012"/>
      <c r="DZ33" s="1013"/>
      <c r="EA33" s="218"/>
    </row>
    <row r="34" spans="1:131" ht="26.25" customHeight="1" x14ac:dyDescent="0.15">
      <c r="A34" s="230">
        <v>7</v>
      </c>
      <c r="B34" s="1049"/>
      <c r="C34" s="1050"/>
      <c r="D34" s="1050"/>
      <c r="E34" s="1050"/>
      <c r="F34" s="1050"/>
      <c r="G34" s="1050"/>
      <c r="H34" s="1050"/>
      <c r="I34" s="1050"/>
      <c r="J34" s="1050"/>
      <c r="K34" s="1050"/>
      <c r="L34" s="1050"/>
      <c r="M34" s="1050"/>
      <c r="N34" s="1050"/>
      <c r="O34" s="1050"/>
      <c r="P34" s="1051"/>
      <c r="Q34" s="1057"/>
      <c r="R34" s="1058"/>
      <c r="S34" s="1058"/>
      <c r="T34" s="1058"/>
      <c r="U34" s="1058"/>
      <c r="V34" s="1058"/>
      <c r="W34" s="1058"/>
      <c r="X34" s="1058"/>
      <c r="Y34" s="1058"/>
      <c r="Z34" s="1058"/>
      <c r="AA34" s="1058"/>
      <c r="AB34" s="1058"/>
      <c r="AC34" s="1058"/>
      <c r="AD34" s="1058"/>
      <c r="AE34" s="1059"/>
      <c r="AF34" s="1054"/>
      <c r="AG34" s="1055"/>
      <c r="AH34" s="1055"/>
      <c r="AI34" s="1055"/>
      <c r="AJ34" s="1056"/>
      <c r="AK34" s="999"/>
      <c r="AL34" s="990"/>
      <c r="AM34" s="990"/>
      <c r="AN34" s="990"/>
      <c r="AO34" s="990"/>
      <c r="AP34" s="990"/>
      <c r="AQ34" s="990"/>
      <c r="AR34" s="990"/>
      <c r="AS34" s="990"/>
      <c r="AT34" s="990"/>
      <c r="AU34" s="990"/>
      <c r="AV34" s="990"/>
      <c r="AW34" s="990"/>
      <c r="AX34" s="990"/>
      <c r="AY34" s="990"/>
      <c r="AZ34" s="1060"/>
      <c r="BA34" s="1060"/>
      <c r="BB34" s="1060"/>
      <c r="BC34" s="1060"/>
      <c r="BD34" s="1060"/>
      <c r="BE34" s="991"/>
      <c r="BF34" s="991"/>
      <c r="BG34" s="991"/>
      <c r="BH34" s="991"/>
      <c r="BI34" s="992"/>
      <c r="BJ34" s="220"/>
      <c r="BK34" s="220"/>
      <c r="BL34" s="220"/>
      <c r="BM34" s="220"/>
      <c r="BN34" s="220"/>
      <c r="BO34" s="229"/>
      <c r="BP34" s="229"/>
      <c r="BQ34" s="226">
        <v>28</v>
      </c>
      <c r="BR34" s="227"/>
      <c r="BS34" s="1011"/>
      <c r="BT34" s="1012"/>
      <c r="BU34" s="1012"/>
      <c r="BV34" s="1012"/>
      <c r="BW34" s="1012"/>
      <c r="BX34" s="1012"/>
      <c r="BY34" s="1012"/>
      <c r="BZ34" s="1012"/>
      <c r="CA34" s="1012"/>
      <c r="CB34" s="1012"/>
      <c r="CC34" s="1012"/>
      <c r="CD34" s="1012"/>
      <c r="CE34" s="1012"/>
      <c r="CF34" s="1012"/>
      <c r="CG34" s="1033"/>
      <c r="CH34" s="1008"/>
      <c r="CI34" s="1009"/>
      <c r="CJ34" s="1009"/>
      <c r="CK34" s="1009"/>
      <c r="CL34" s="1010"/>
      <c r="CM34" s="1008"/>
      <c r="CN34" s="1009"/>
      <c r="CO34" s="1009"/>
      <c r="CP34" s="1009"/>
      <c r="CQ34" s="1010"/>
      <c r="CR34" s="1008"/>
      <c r="CS34" s="1009"/>
      <c r="CT34" s="1009"/>
      <c r="CU34" s="1009"/>
      <c r="CV34" s="1010"/>
      <c r="CW34" s="1008"/>
      <c r="CX34" s="1009"/>
      <c r="CY34" s="1009"/>
      <c r="CZ34" s="1009"/>
      <c r="DA34" s="1010"/>
      <c r="DB34" s="1008"/>
      <c r="DC34" s="1009"/>
      <c r="DD34" s="1009"/>
      <c r="DE34" s="1009"/>
      <c r="DF34" s="1010"/>
      <c r="DG34" s="1008"/>
      <c r="DH34" s="1009"/>
      <c r="DI34" s="1009"/>
      <c r="DJ34" s="1009"/>
      <c r="DK34" s="1010"/>
      <c r="DL34" s="1008"/>
      <c r="DM34" s="1009"/>
      <c r="DN34" s="1009"/>
      <c r="DO34" s="1009"/>
      <c r="DP34" s="1010"/>
      <c r="DQ34" s="1008"/>
      <c r="DR34" s="1009"/>
      <c r="DS34" s="1009"/>
      <c r="DT34" s="1009"/>
      <c r="DU34" s="1010"/>
      <c r="DV34" s="1011"/>
      <c r="DW34" s="1012"/>
      <c r="DX34" s="1012"/>
      <c r="DY34" s="1012"/>
      <c r="DZ34" s="1013"/>
      <c r="EA34" s="218"/>
    </row>
    <row r="35" spans="1:131" ht="26.25" customHeight="1" x14ac:dyDescent="0.15">
      <c r="A35" s="230">
        <v>8</v>
      </c>
      <c r="B35" s="1049"/>
      <c r="C35" s="1050"/>
      <c r="D35" s="1050"/>
      <c r="E35" s="1050"/>
      <c r="F35" s="1050"/>
      <c r="G35" s="1050"/>
      <c r="H35" s="1050"/>
      <c r="I35" s="1050"/>
      <c r="J35" s="1050"/>
      <c r="K35" s="1050"/>
      <c r="L35" s="1050"/>
      <c r="M35" s="1050"/>
      <c r="N35" s="1050"/>
      <c r="O35" s="1050"/>
      <c r="P35" s="1051"/>
      <c r="Q35" s="1057"/>
      <c r="R35" s="1058"/>
      <c r="S35" s="1058"/>
      <c r="T35" s="1058"/>
      <c r="U35" s="1058"/>
      <c r="V35" s="1058"/>
      <c r="W35" s="1058"/>
      <c r="X35" s="1058"/>
      <c r="Y35" s="1058"/>
      <c r="Z35" s="1058"/>
      <c r="AA35" s="1058"/>
      <c r="AB35" s="1058"/>
      <c r="AC35" s="1058"/>
      <c r="AD35" s="1058"/>
      <c r="AE35" s="1059"/>
      <c r="AF35" s="1054"/>
      <c r="AG35" s="1055"/>
      <c r="AH35" s="1055"/>
      <c r="AI35" s="1055"/>
      <c r="AJ35" s="1056"/>
      <c r="AK35" s="999"/>
      <c r="AL35" s="990"/>
      <c r="AM35" s="990"/>
      <c r="AN35" s="990"/>
      <c r="AO35" s="990"/>
      <c r="AP35" s="990"/>
      <c r="AQ35" s="990"/>
      <c r="AR35" s="990"/>
      <c r="AS35" s="990"/>
      <c r="AT35" s="990"/>
      <c r="AU35" s="990"/>
      <c r="AV35" s="990"/>
      <c r="AW35" s="990"/>
      <c r="AX35" s="990"/>
      <c r="AY35" s="990"/>
      <c r="AZ35" s="1060"/>
      <c r="BA35" s="1060"/>
      <c r="BB35" s="1060"/>
      <c r="BC35" s="1060"/>
      <c r="BD35" s="1060"/>
      <c r="BE35" s="991"/>
      <c r="BF35" s="991"/>
      <c r="BG35" s="991"/>
      <c r="BH35" s="991"/>
      <c r="BI35" s="992"/>
      <c r="BJ35" s="220"/>
      <c r="BK35" s="220"/>
      <c r="BL35" s="220"/>
      <c r="BM35" s="220"/>
      <c r="BN35" s="220"/>
      <c r="BO35" s="229"/>
      <c r="BP35" s="229"/>
      <c r="BQ35" s="226">
        <v>29</v>
      </c>
      <c r="BR35" s="227"/>
      <c r="BS35" s="1011"/>
      <c r="BT35" s="1012"/>
      <c r="BU35" s="1012"/>
      <c r="BV35" s="1012"/>
      <c r="BW35" s="1012"/>
      <c r="BX35" s="1012"/>
      <c r="BY35" s="1012"/>
      <c r="BZ35" s="1012"/>
      <c r="CA35" s="1012"/>
      <c r="CB35" s="1012"/>
      <c r="CC35" s="1012"/>
      <c r="CD35" s="1012"/>
      <c r="CE35" s="1012"/>
      <c r="CF35" s="1012"/>
      <c r="CG35" s="1033"/>
      <c r="CH35" s="1008"/>
      <c r="CI35" s="1009"/>
      <c r="CJ35" s="1009"/>
      <c r="CK35" s="1009"/>
      <c r="CL35" s="1010"/>
      <c r="CM35" s="1008"/>
      <c r="CN35" s="1009"/>
      <c r="CO35" s="1009"/>
      <c r="CP35" s="1009"/>
      <c r="CQ35" s="1010"/>
      <c r="CR35" s="1008"/>
      <c r="CS35" s="1009"/>
      <c r="CT35" s="1009"/>
      <c r="CU35" s="1009"/>
      <c r="CV35" s="1010"/>
      <c r="CW35" s="1008"/>
      <c r="CX35" s="1009"/>
      <c r="CY35" s="1009"/>
      <c r="CZ35" s="1009"/>
      <c r="DA35" s="1010"/>
      <c r="DB35" s="1008"/>
      <c r="DC35" s="1009"/>
      <c r="DD35" s="1009"/>
      <c r="DE35" s="1009"/>
      <c r="DF35" s="1010"/>
      <c r="DG35" s="1008"/>
      <c r="DH35" s="1009"/>
      <c r="DI35" s="1009"/>
      <c r="DJ35" s="1009"/>
      <c r="DK35" s="1010"/>
      <c r="DL35" s="1008"/>
      <c r="DM35" s="1009"/>
      <c r="DN35" s="1009"/>
      <c r="DO35" s="1009"/>
      <c r="DP35" s="1010"/>
      <c r="DQ35" s="1008"/>
      <c r="DR35" s="1009"/>
      <c r="DS35" s="1009"/>
      <c r="DT35" s="1009"/>
      <c r="DU35" s="1010"/>
      <c r="DV35" s="1011"/>
      <c r="DW35" s="1012"/>
      <c r="DX35" s="1012"/>
      <c r="DY35" s="1012"/>
      <c r="DZ35" s="1013"/>
      <c r="EA35" s="218"/>
    </row>
    <row r="36" spans="1:131" ht="26.25" customHeight="1" x14ac:dyDescent="0.15">
      <c r="A36" s="230">
        <v>9</v>
      </c>
      <c r="B36" s="1049"/>
      <c r="C36" s="1050"/>
      <c r="D36" s="1050"/>
      <c r="E36" s="1050"/>
      <c r="F36" s="1050"/>
      <c r="G36" s="1050"/>
      <c r="H36" s="1050"/>
      <c r="I36" s="1050"/>
      <c r="J36" s="1050"/>
      <c r="K36" s="1050"/>
      <c r="L36" s="1050"/>
      <c r="M36" s="1050"/>
      <c r="N36" s="1050"/>
      <c r="O36" s="1050"/>
      <c r="P36" s="1051"/>
      <c r="Q36" s="1057"/>
      <c r="R36" s="1058"/>
      <c r="S36" s="1058"/>
      <c r="T36" s="1058"/>
      <c r="U36" s="1058"/>
      <c r="V36" s="1058"/>
      <c r="W36" s="1058"/>
      <c r="X36" s="1058"/>
      <c r="Y36" s="1058"/>
      <c r="Z36" s="1058"/>
      <c r="AA36" s="1058"/>
      <c r="AB36" s="1058"/>
      <c r="AC36" s="1058"/>
      <c r="AD36" s="1058"/>
      <c r="AE36" s="1059"/>
      <c r="AF36" s="1054"/>
      <c r="AG36" s="1055"/>
      <c r="AH36" s="1055"/>
      <c r="AI36" s="1055"/>
      <c r="AJ36" s="1056"/>
      <c r="AK36" s="999"/>
      <c r="AL36" s="990"/>
      <c r="AM36" s="990"/>
      <c r="AN36" s="990"/>
      <c r="AO36" s="990"/>
      <c r="AP36" s="990"/>
      <c r="AQ36" s="990"/>
      <c r="AR36" s="990"/>
      <c r="AS36" s="990"/>
      <c r="AT36" s="990"/>
      <c r="AU36" s="990"/>
      <c r="AV36" s="990"/>
      <c r="AW36" s="990"/>
      <c r="AX36" s="990"/>
      <c r="AY36" s="990"/>
      <c r="AZ36" s="1060"/>
      <c r="BA36" s="1060"/>
      <c r="BB36" s="1060"/>
      <c r="BC36" s="1060"/>
      <c r="BD36" s="1060"/>
      <c r="BE36" s="991"/>
      <c r="BF36" s="991"/>
      <c r="BG36" s="991"/>
      <c r="BH36" s="991"/>
      <c r="BI36" s="992"/>
      <c r="BJ36" s="220"/>
      <c r="BK36" s="220"/>
      <c r="BL36" s="220"/>
      <c r="BM36" s="220"/>
      <c r="BN36" s="220"/>
      <c r="BO36" s="229"/>
      <c r="BP36" s="229"/>
      <c r="BQ36" s="226">
        <v>30</v>
      </c>
      <c r="BR36" s="227"/>
      <c r="BS36" s="1011"/>
      <c r="BT36" s="1012"/>
      <c r="BU36" s="1012"/>
      <c r="BV36" s="1012"/>
      <c r="BW36" s="1012"/>
      <c r="BX36" s="1012"/>
      <c r="BY36" s="1012"/>
      <c r="BZ36" s="1012"/>
      <c r="CA36" s="1012"/>
      <c r="CB36" s="1012"/>
      <c r="CC36" s="1012"/>
      <c r="CD36" s="1012"/>
      <c r="CE36" s="1012"/>
      <c r="CF36" s="1012"/>
      <c r="CG36" s="1033"/>
      <c r="CH36" s="1008"/>
      <c r="CI36" s="1009"/>
      <c r="CJ36" s="1009"/>
      <c r="CK36" s="1009"/>
      <c r="CL36" s="1010"/>
      <c r="CM36" s="1008"/>
      <c r="CN36" s="1009"/>
      <c r="CO36" s="1009"/>
      <c r="CP36" s="1009"/>
      <c r="CQ36" s="1010"/>
      <c r="CR36" s="1008"/>
      <c r="CS36" s="1009"/>
      <c r="CT36" s="1009"/>
      <c r="CU36" s="1009"/>
      <c r="CV36" s="1010"/>
      <c r="CW36" s="1008"/>
      <c r="CX36" s="1009"/>
      <c r="CY36" s="1009"/>
      <c r="CZ36" s="1009"/>
      <c r="DA36" s="1010"/>
      <c r="DB36" s="1008"/>
      <c r="DC36" s="1009"/>
      <c r="DD36" s="1009"/>
      <c r="DE36" s="1009"/>
      <c r="DF36" s="1010"/>
      <c r="DG36" s="1008"/>
      <c r="DH36" s="1009"/>
      <c r="DI36" s="1009"/>
      <c r="DJ36" s="1009"/>
      <c r="DK36" s="1010"/>
      <c r="DL36" s="1008"/>
      <c r="DM36" s="1009"/>
      <c r="DN36" s="1009"/>
      <c r="DO36" s="1009"/>
      <c r="DP36" s="1010"/>
      <c r="DQ36" s="1008"/>
      <c r="DR36" s="1009"/>
      <c r="DS36" s="1009"/>
      <c r="DT36" s="1009"/>
      <c r="DU36" s="1010"/>
      <c r="DV36" s="1011"/>
      <c r="DW36" s="1012"/>
      <c r="DX36" s="1012"/>
      <c r="DY36" s="1012"/>
      <c r="DZ36" s="1013"/>
      <c r="EA36" s="218"/>
    </row>
    <row r="37" spans="1:131" ht="26.25" customHeight="1" x14ac:dyDescent="0.15">
      <c r="A37" s="230">
        <v>10</v>
      </c>
      <c r="B37" s="1049"/>
      <c r="C37" s="1050"/>
      <c r="D37" s="1050"/>
      <c r="E37" s="1050"/>
      <c r="F37" s="1050"/>
      <c r="G37" s="1050"/>
      <c r="H37" s="1050"/>
      <c r="I37" s="1050"/>
      <c r="J37" s="1050"/>
      <c r="K37" s="1050"/>
      <c r="L37" s="1050"/>
      <c r="M37" s="1050"/>
      <c r="N37" s="1050"/>
      <c r="O37" s="1050"/>
      <c r="P37" s="1051"/>
      <c r="Q37" s="1057"/>
      <c r="R37" s="1058"/>
      <c r="S37" s="1058"/>
      <c r="T37" s="1058"/>
      <c r="U37" s="1058"/>
      <c r="V37" s="1058"/>
      <c r="W37" s="1058"/>
      <c r="X37" s="1058"/>
      <c r="Y37" s="1058"/>
      <c r="Z37" s="1058"/>
      <c r="AA37" s="1058"/>
      <c r="AB37" s="1058"/>
      <c r="AC37" s="1058"/>
      <c r="AD37" s="1058"/>
      <c r="AE37" s="1059"/>
      <c r="AF37" s="1054"/>
      <c r="AG37" s="1055"/>
      <c r="AH37" s="1055"/>
      <c r="AI37" s="1055"/>
      <c r="AJ37" s="1056"/>
      <c r="AK37" s="999"/>
      <c r="AL37" s="990"/>
      <c r="AM37" s="990"/>
      <c r="AN37" s="990"/>
      <c r="AO37" s="990"/>
      <c r="AP37" s="990"/>
      <c r="AQ37" s="990"/>
      <c r="AR37" s="990"/>
      <c r="AS37" s="990"/>
      <c r="AT37" s="990"/>
      <c r="AU37" s="990"/>
      <c r="AV37" s="990"/>
      <c r="AW37" s="990"/>
      <c r="AX37" s="990"/>
      <c r="AY37" s="990"/>
      <c r="AZ37" s="1060"/>
      <c r="BA37" s="1060"/>
      <c r="BB37" s="1060"/>
      <c r="BC37" s="1060"/>
      <c r="BD37" s="1060"/>
      <c r="BE37" s="991"/>
      <c r="BF37" s="991"/>
      <c r="BG37" s="991"/>
      <c r="BH37" s="991"/>
      <c r="BI37" s="992"/>
      <c r="BJ37" s="220"/>
      <c r="BK37" s="220"/>
      <c r="BL37" s="220"/>
      <c r="BM37" s="220"/>
      <c r="BN37" s="220"/>
      <c r="BO37" s="229"/>
      <c r="BP37" s="229"/>
      <c r="BQ37" s="226">
        <v>31</v>
      </c>
      <c r="BR37" s="227"/>
      <c r="BS37" s="1011"/>
      <c r="BT37" s="1012"/>
      <c r="BU37" s="1012"/>
      <c r="BV37" s="1012"/>
      <c r="BW37" s="1012"/>
      <c r="BX37" s="1012"/>
      <c r="BY37" s="1012"/>
      <c r="BZ37" s="1012"/>
      <c r="CA37" s="1012"/>
      <c r="CB37" s="1012"/>
      <c r="CC37" s="1012"/>
      <c r="CD37" s="1012"/>
      <c r="CE37" s="1012"/>
      <c r="CF37" s="1012"/>
      <c r="CG37" s="1033"/>
      <c r="CH37" s="1008"/>
      <c r="CI37" s="1009"/>
      <c r="CJ37" s="1009"/>
      <c r="CK37" s="1009"/>
      <c r="CL37" s="1010"/>
      <c r="CM37" s="1008"/>
      <c r="CN37" s="1009"/>
      <c r="CO37" s="1009"/>
      <c r="CP37" s="1009"/>
      <c r="CQ37" s="1010"/>
      <c r="CR37" s="1008"/>
      <c r="CS37" s="1009"/>
      <c r="CT37" s="1009"/>
      <c r="CU37" s="1009"/>
      <c r="CV37" s="1010"/>
      <c r="CW37" s="1008"/>
      <c r="CX37" s="1009"/>
      <c r="CY37" s="1009"/>
      <c r="CZ37" s="1009"/>
      <c r="DA37" s="1010"/>
      <c r="DB37" s="1008"/>
      <c r="DC37" s="1009"/>
      <c r="DD37" s="1009"/>
      <c r="DE37" s="1009"/>
      <c r="DF37" s="1010"/>
      <c r="DG37" s="1008"/>
      <c r="DH37" s="1009"/>
      <c r="DI37" s="1009"/>
      <c r="DJ37" s="1009"/>
      <c r="DK37" s="1010"/>
      <c r="DL37" s="1008"/>
      <c r="DM37" s="1009"/>
      <c r="DN37" s="1009"/>
      <c r="DO37" s="1009"/>
      <c r="DP37" s="1010"/>
      <c r="DQ37" s="1008"/>
      <c r="DR37" s="1009"/>
      <c r="DS37" s="1009"/>
      <c r="DT37" s="1009"/>
      <c r="DU37" s="1010"/>
      <c r="DV37" s="1011"/>
      <c r="DW37" s="1012"/>
      <c r="DX37" s="1012"/>
      <c r="DY37" s="1012"/>
      <c r="DZ37" s="1013"/>
      <c r="EA37" s="218"/>
    </row>
    <row r="38" spans="1:131" ht="26.25" customHeight="1" x14ac:dyDescent="0.15">
      <c r="A38" s="230">
        <v>11</v>
      </c>
      <c r="B38" s="1049"/>
      <c r="C38" s="1050"/>
      <c r="D38" s="1050"/>
      <c r="E38" s="1050"/>
      <c r="F38" s="1050"/>
      <c r="G38" s="1050"/>
      <c r="H38" s="1050"/>
      <c r="I38" s="1050"/>
      <c r="J38" s="1050"/>
      <c r="K38" s="1050"/>
      <c r="L38" s="1050"/>
      <c r="M38" s="1050"/>
      <c r="N38" s="1050"/>
      <c r="O38" s="1050"/>
      <c r="P38" s="1051"/>
      <c r="Q38" s="1057"/>
      <c r="R38" s="1058"/>
      <c r="S38" s="1058"/>
      <c r="T38" s="1058"/>
      <c r="U38" s="1058"/>
      <c r="V38" s="1058"/>
      <c r="W38" s="1058"/>
      <c r="X38" s="1058"/>
      <c r="Y38" s="1058"/>
      <c r="Z38" s="1058"/>
      <c r="AA38" s="1058"/>
      <c r="AB38" s="1058"/>
      <c r="AC38" s="1058"/>
      <c r="AD38" s="1058"/>
      <c r="AE38" s="1059"/>
      <c r="AF38" s="1054"/>
      <c r="AG38" s="1055"/>
      <c r="AH38" s="1055"/>
      <c r="AI38" s="1055"/>
      <c r="AJ38" s="1056"/>
      <c r="AK38" s="999"/>
      <c r="AL38" s="990"/>
      <c r="AM38" s="990"/>
      <c r="AN38" s="990"/>
      <c r="AO38" s="990"/>
      <c r="AP38" s="990"/>
      <c r="AQ38" s="990"/>
      <c r="AR38" s="990"/>
      <c r="AS38" s="990"/>
      <c r="AT38" s="990"/>
      <c r="AU38" s="990"/>
      <c r="AV38" s="990"/>
      <c r="AW38" s="990"/>
      <c r="AX38" s="990"/>
      <c r="AY38" s="990"/>
      <c r="AZ38" s="1060"/>
      <c r="BA38" s="1060"/>
      <c r="BB38" s="1060"/>
      <c r="BC38" s="1060"/>
      <c r="BD38" s="1060"/>
      <c r="BE38" s="991"/>
      <c r="BF38" s="991"/>
      <c r="BG38" s="991"/>
      <c r="BH38" s="991"/>
      <c r="BI38" s="992"/>
      <c r="BJ38" s="220"/>
      <c r="BK38" s="220"/>
      <c r="BL38" s="220"/>
      <c r="BM38" s="220"/>
      <c r="BN38" s="220"/>
      <c r="BO38" s="229"/>
      <c r="BP38" s="229"/>
      <c r="BQ38" s="226">
        <v>32</v>
      </c>
      <c r="BR38" s="227"/>
      <c r="BS38" s="1011"/>
      <c r="BT38" s="1012"/>
      <c r="BU38" s="1012"/>
      <c r="BV38" s="1012"/>
      <c r="BW38" s="1012"/>
      <c r="BX38" s="1012"/>
      <c r="BY38" s="1012"/>
      <c r="BZ38" s="1012"/>
      <c r="CA38" s="1012"/>
      <c r="CB38" s="1012"/>
      <c r="CC38" s="1012"/>
      <c r="CD38" s="1012"/>
      <c r="CE38" s="1012"/>
      <c r="CF38" s="1012"/>
      <c r="CG38" s="1033"/>
      <c r="CH38" s="1008"/>
      <c r="CI38" s="1009"/>
      <c r="CJ38" s="1009"/>
      <c r="CK38" s="1009"/>
      <c r="CL38" s="1010"/>
      <c r="CM38" s="1008"/>
      <c r="CN38" s="1009"/>
      <c r="CO38" s="1009"/>
      <c r="CP38" s="1009"/>
      <c r="CQ38" s="1010"/>
      <c r="CR38" s="1008"/>
      <c r="CS38" s="1009"/>
      <c r="CT38" s="1009"/>
      <c r="CU38" s="1009"/>
      <c r="CV38" s="1010"/>
      <c r="CW38" s="1008"/>
      <c r="CX38" s="1009"/>
      <c r="CY38" s="1009"/>
      <c r="CZ38" s="1009"/>
      <c r="DA38" s="1010"/>
      <c r="DB38" s="1008"/>
      <c r="DC38" s="1009"/>
      <c r="DD38" s="1009"/>
      <c r="DE38" s="1009"/>
      <c r="DF38" s="1010"/>
      <c r="DG38" s="1008"/>
      <c r="DH38" s="1009"/>
      <c r="DI38" s="1009"/>
      <c r="DJ38" s="1009"/>
      <c r="DK38" s="1010"/>
      <c r="DL38" s="1008"/>
      <c r="DM38" s="1009"/>
      <c r="DN38" s="1009"/>
      <c r="DO38" s="1009"/>
      <c r="DP38" s="1010"/>
      <c r="DQ38" s="1008"/>
      <c r="DR38" s="1009"/>
      <c r="DS38" s="1009"/>
      <c r="DT38" s="1009"/>
      <c r="DU38" s="1010"/>
      <c r="DV38" s="1011"/>
      <c r="DW38" s="1012"/>
      <c r="DX38" s="1012"/>
      <c r="DY38" s="1012"/>
      <c r="DZ38" s="1013"/>
      <c r="EA38" s="218"/>
    </row>
    <row r="39" spans="1:131" ht="26.25" customHeight="1" x14ac:dyDescent="0.15">
      <c r="A39" s="230">
        <v>12</v>
      </c>
      <c r="B39" s="1049"/>
      <c r="C39" s="1050"/>
      <c r="D39" s="1050"/>
      <c r="E39" s="1050"/>
      <c r="F39" s="1050"/>
      <c r="G39" s="1050"/>
      <c r="H39" s="1050"/>
      <c r="I39" s="1050"/>
      <c r="J39" s="1050"/>
      <c r="K39" s="1050"/>
      <c r="L39" s="1050"/>
      <c r="M39" s="1050"/>
      <c r="N39" s="1050"/>
      <c r="O39" s="1050"/>
      <c r="P39" s="1051"/>
      <c r="Q39" s="1057"/>
      <c r="R39" s="1058"/>
      <c r="S39" s="1058"/>
      <c r="T39" s="1058"/>
      <c r="U39" s="1058"/>
      <c r="V39" s="1058"/>
      <c r="W39" s="1058"/>
      <c r="X39" s="1058"/>
      <c r="Y39" s="1058"/>
      <c r="Z39" s="1058"/>
      <c r="AA39" s="1058"/>
      <c r="AB39" s="1058"/>
      <c r="AC39" s="1058"/>
      <c r="AD39" s="1058"/>
      <c r="AE39" s="1059"/>
      <c r="AF39" s="1054"/>
      <c r="AG39" s="1055"/>
      <c r="AH39" s="1055"/>
      <c r="AI39" s="1055"/>
      <c r="AJ39" s="1056"/>
      <c r="AK39" s="999"/>
      <c r="AL39" s="990"/>
      <c r="AM39" s="990"/>
      <c r="AN39" s="990"/>
      <c r="AO39" s="990"/>
      <c r="AP39" s="990"/>
      <c r="AQ39" s="990"/>
      <c r="AR39" s="990"/>
      <c r="AS39" s="990"/>
      <c r="AT39" s="990"/>
      <c r="AU39" s="990"/>
      <c r="AV39" s="990"/>
      <c r="AW39" s="990"/>
      <c r="AX39" s="990"/>
      <c r="AY39" s="990"/>
      <c r="AZ39" s="1060"/>
      <c r="BA39" s="1060"/>
      <c r="BB39" s="1060"/>
      <c r="BC39" s="1060"/>
      <c r="BD39" s="1060"/>
      <c r="BE39" s="991"/>
      <c r="BF39" s="991"/>
      <c r="BG39" s="991"/>
      <c r="BH39" s="991"/>
      <c r="BI39" s="992"/>
      <c r="BJ39" s="220"/>
      <c r="BK39" s="220"/>
      <c r="BL39" s="220"/>
      <c r="BM39" s="220"/>
      <c r="BN39" s="220"/>
      <c r="BO39" s="229"/>
      <c r="BP39" s="229"/>
      <c r="BQ39" s="226">
        <v>33</v>
      </c>
      <c r="BR39" s="227"/>
      <c r="BS39" s="1011"/>
      <c r="BT39" s="1012"/>
      <c r="BU39" s="1012"/>
      <c r="BV39" s="1012"/>
      <c r="BW39" s="1012"/>
      <c r="BX39" s="1012"/>
      <c r="BY39" s="1012"/>
      <c r="BZ39" s="1012"/>
      <c r="CA39" s="1012"/>
      <c r="CB39" s="1012"/>
      <c r="CC39" s="1012"/>
      <c r="CD39" s="1012"/>
      <c r="CE39" s="1012"/>
      <c r="CF39" s="1012"/>
      <c r="CG39" s="1033"/>
      <c r="CH39" s="1008"/>
      <c r="CI39" s="1009"/>
      <c r="CJ39" s="1009"/>
      <c r="CK39" s="1009"/>
      <c r="CL39" s="1010"/>
      <c r="CM39" s="1008"/>
      <c r="CN39" s="1009"/>
      <c r="CO39" s="1009"/>
      <c r="CP39" s="1009"/>
      <c r="CQ39" s="1010"/>
      <c r="CR39" s="1008"/>
      <c r="CS39" s="1009"/>
      <c r="CT39" s="1009"/>
      <c r="CU39" s="1009"/>
      <c r="CV39" s="1010"/>
      <c r="CW39" s="1008"/>
      <c r="CX39" s="1009"/>
      <c r="CY39" s="1009"/>
      <c r="CZ39" s="1009"/>
      <c r="DA39" s="1010"/>
      <c r="DB39" s="1008"/>
      <c r="DC39" s="1009"/>
      <c r="DD39" s="1009"/>
      <c r="DE39" s="1009"/>
      <c r="DF39" s="1010"/>
      <c r="DG39" s="1008"/>
      <c r="DH39" s="1009"/>
      <c r="DI39" s="1009"/>
      <c r="DJ39" s="1009"/>
      <c r="DK39" s="1010"/>
      <c r="DL39" s="1008"/>
      <c r="DM39" s="1009"/>
      <c r="DN39" s="1009"/>
      <c r="DO39" s="1009"/>
      <c r="DP39" s="1010"/>
      <c r="DQ39" s="1008"/>
      <c r="DR39" s="1009"/>
      <c r="DS39" s="1009"/>
      <c r="DT39" s="1009"/>
      <c r="DU39" s="1010"/>
      <c r="DV39" s="1011"/>
      <c r="DW39" s="1012"/>
      <c r="DX39" s="1012"/>
      <c r="DY39" s="1012"/>
      <c r="DZ39" s="1013"/>
      <c r="EA39" s="218"/>
    </row>
    <row r="40" spans="1:131" ht="26.25" customHeight="1" x14ac:dyDescent="0.15">
      <c r="A40" s="226">
        <v>13</v>
      </c>
      <c r="B40" s="1049"/>
      <c r="C40" s="1050"/>
      <c r="D40" s="1050"/>
      <c r="E40" s="1050"/>
      <c r="F40" s="1050"/>
      <c r="G40" s="1050"/>
      <c r="H40" s="1050"/>
      <c r="I40" s="1050"/>
      <c r="J40" s="1050"/>
      <c r="K40" s="1050"/>
      <c r="L40" s="1050"/>
      <c r="M40" s="1050"/>
      <c r="N40" s="1050"/>
      <c r="O40" s="1050"/>
      <c r="P40" s="1051"/>
      <c r="Q40" s="1057"/>
      <c r="R40" s="1058"/>
      <c r="S40" s="1058"/>
      <c r="T40" s="1058"/>
      <c r="U40" s="1058"/>
      <c r="V40" s="1058"/>
      <c r="W40" s="1058"/>
      <c r="X40" s="1058"/>
      <c r="Y40" s="1058"/>
      <c r="Z40" s="1058"/>
      <c r="AA40" s="1058"/>
      <c r="AB40" s="1058"/>
      <c r="AC40" s="1058"/>
      <c r="AD40" s="1058"/>
      <c r="AE40" s="1059"/>
      <c r="AF40" s="1054"/>
      <c r="AG40" s="1055"/>
      <c r="AH40" s="1055"/>
      <c r="AI40" s="1055"/>
      <c r="AJ40" s="1056"/>
      <c r="AK40" s="999"/>
      <c r="AL40" s="990"/>
      <c r="AM40" s="990"/>
      <c r="AN40" s="990"/>
      <c r="AO40" s="990"/>
      <c r="AP40" s="990"/>
      <c r="AQ40" s="990"/>
      <c r="AR40" s="990"/>
      <c r="AS40" s="990"/>
      <c r="AT40" s="990"/>
      <c r="AU40" s="990"/>
      <c r="AV40" s="990"/>
      <c r="AW40" s="990"/>
      <c r="AX40" s="990"/>
      <c r="AY40" s="990"/>
      <c r="AZ40" s="1060"/>
      <c r="BA40" s="1060"/>
      <c r="BB40" s="1060"/>
      <c r="BC40" s="1060"/>
      <c r="BD40" s="1060"/>
      <c r="BE40" s="991"/>
      <c r="BF40" s="991"/>
      <c r="BG40" s="991"/>
      <c r="BH40" s="991"/>
      <c r="BI40" s="992"/>
      <c r="BJ40" s="220"/>
      <c r="BK40" s="220"/>
      <c r="BL40" s="220"/>
      <c r="BM40" s="220"/>
      <c r="BN40" s="220"/>
      <c r="BO40" s="229"/>
      <c r="BP40" s="229"/>
      <c r="BQ40" s="226">
        <v>34</v>
      </c>
      <c r="BR40" s="227"/>
      <c r="BS40" s="1011"/>
      <c r="BT40" s="1012"/>
      <c r="BU40" s="1012"/>
      <c r="BV40" s="1012"/>
      <c r="BW40" s="1012"/>
      <c r="BX40" s="1012"/>
      <c r="BY40" s="1012"/>
      <c r="BZ40" s="1012"/>
      <c r="CA40" s="1012"/>
      <c r="CB40" s="1012"/>
      <c r="CC40" s="1012"/>
      <c r="CD40" s="1012"/>
      <c r="CE40" s="1012"/>
      <c r="CF40" s="1012"/>
      <c r="CG40" s="1033"/>
      <c r="CH40" s="1008"/>
      <c r="CI40" s="1009"/>
      <c r="CJ40" s="1009"/>
      <c r="CK40" s="1009"/>
      <c r="CL40" s="1010"/>
      <c r="CM40" s="1008"/>
      <c r="CN40" s="1009"/>
      <c r="CO40" s="1009"/>
      <c r="CP40" s="1009"/>
      <c r="CQ40" s="1010"/>
      <c r="CR40" s="1008"/>
      <c r="CS40" s="1009"/>
      <c r="CT40" s="1009"/>
      <c r="CU40" s="1009"/>
      <c r="CV40" s="1010"/>
      <c r="CW40" s="1008"/>
      <c r="CX40" s="1009"/>
      <c r="CY40" s="1009"/>
      <c r="CZ40" s="1009"/>
      <c r="DA40" s="1010"/>
      <c r="DB40" s="1008"/>
      <c r="DC40" s="1009"/>
      <c r="DD40" s="1009"/>
      <c r="DE40" s="1009"/>
      <c r="DF40" s="1010"/>
      <c r="DG40" s="1008"/>
      <c r="DH40" s="1009"/>
      <c r="DI40" s="1009"/>
      <c r="DJ40" s="1009"/>
      <c r="DK40" s="1010"/>
      <c r="DL40" s="1008"/>
      <c r="DM40" s="1009"/>
      <c r="DN40" s="1009"/>
      <c r="DO40" s="1009"/>
      <c r="DP40" s="1010"/>
      <c r="DQ40" s="1008"/>
      <c r="DR40" s="1009"/>
      <c r="DS40" s="1009"/>
      <c r="DT40" s="1009"/>
      <c r="DU40" s="1010"/>
      <c r="DV40" s="1011"/>
      <c r="DW40" s="1012"/>
      <c r="DX40" s="1012"/>
      <c r="DY40" s="1012"/>
      <c r="DZ40" s="1013"/>
      <c r="EA40" s="218"/>
    </row>
    <row r="41" spans="1:131" ht="26.25" customHeight="1" x14ac:dyDescent="0.15">
      <c r="A41" s="226">
        <v>14</v>
      </c>
      <c r="B41" s="1049"/>
      <c r="C41" s="1050"/>
      <c r="D41" s="1050"/>
      <c r="E41" s="1050"/>
      <c r="F41" s="1050"/>
      <c r="G41" s="1050"/>
      <c r="H41" s="1050"/>
      <c r="I41" s="1050"/>
      <c r="J41" s="1050"/>
      <c r="K41" s="1050"/>
      <c r="L41" s="1050"/>
      <c r="M41" s="1050"/>
      <c r="N41" s="1050"/>
      <c r="O41" s="1050"/>
      <c r="P41" s="1051"/>
      <c r="Q41" s="1057"/>
      <c r="R41" s="1058"/>
      <c r="S41" s="1058"/>
      <c r="T41" s="1058"/>
      <c r="U41" s="1058"/>
      <c r="V41" s="1058"/>
      <c r="W41" s="1058"/>
      <c r="X41" s="1058"/>
      <c r="Y41" s="1058"/>
      <c r="Z41" s="1058"/>
      <c r="AA41" s="1058"/>
      <c r="AB41" s="1058"/>
      <c r="AC41" s="1058"/>
      <c r="AD41" s="1058"/>
      <c r="AE41" s="1059"/>
      <c r="AF41" s="1054"/>
      <c r="AG41" s="1055"/>
      <c r="AH41" s="1055"/>
      <c r="AI41" s="1055"/>
      <c r="AJ41" s="1056"/>
      <c r="AK41" s="999"/>
      <c r="AL41" s="990"/>
      <c r="AM41" s="990"/>
      <c r="AN41" s="990"/>
      <c r="AO41" s="990"/>
      <c r="AP41" s="990"/>
      <c r="AQ41" s="990"/>
      <c r="AR41" s="990"/>
      <c r="AS41" s="990"/>
      <c r="AT41" s="990"/>
      <c r="AU41" s="990"/>
      <c r="AV41" s="990"/>
      <c r="AW41" s="990"/>
      <c r="AX41" s="990"/>
      <c r="AY41" s="990"/>
      <c r="AZ41" s="1060"/>
      <c r="BA41" s="1060"/>
      <c r="BB41" s="1060"/>
      <c r="BC41" s="1060"/>
      <c r="BD41" s="1060"/>
      <c r="BE41" s="991"/>
      <c r="BF41" s="991"/>
      <c r="BG41" s="991"/>
      <c r="BH41" s="991"/>
      <c r="BI41" s="992"/>
      <c r="BJ41" s="220"/>
      <c r="BK41" s="220"/>
      <c r="BL41" s="220"/>
      <c r="BM41" s="220"/>
      <c r="BN41" s="220"/>
      <c r="BO41" s="229"/>
      <c r="BP41" s="229"/>
      <c r="BQ41" s="226">
        <v>35</v>
      </c>
      <c r="BR41" s="227"/>
      <c r="BS41" s="1011"/>
      <c r="BT41" s="1012"/>
      <c r="BU41" s="1012"/>
      <c r="BV41" s="1012"/>
      <c r="BW41" s="1012"/>
      <c r="BX41" s="1012"/>
      <c r="BY41" s="1012"/>
      <c r="BZ41" s="1012"/>
      <c r="CA41" s="1012"/>
      <c r="CB41" s="1012"/>
      <c r="CC41" s="1012"/>
      <c r="CD41" s="1012"/>
      <c r="CE41" s="1012"/>
      <c r="CF41" s="1012"/>
      <c r="CG41" s="1033"/>
      <c r="CH41" s="1008"/>
      <c r="CI41" s="1009"/>
      <c r="CJ41" s="1009"/>
      <c r="CK41" s="1009"/>
      <c r="CL41" s="1010"/>
      <c r="CM41" s="1008"/>
      <c r="CN41" s="1009"/>
      <c r="CO41" s="1009"/>
      <c r="CP41" s="1009"/>
      <c r="CQ41" s="1010"/>
      <c r="CR41" s="1008"/>
      <c r="CS41" s="1009"/>
      <c r="CT41" s="1009"/>
      <c r="CU41" s="1009"/>
      <c r="CV41" s="1010"/>
      <c r="CW41" s="1008"/>
      <c r="CX41" s="1009"/>
      <c r="CY41" s="1009"/>
      <c r="CZ41" s="1009"/>
      <c r="DA41" s="1010"/>
      <c r="DB41" s="1008"/>
      <c r="DC41" s="1009"/>
      <c r="DD41" s="1009"/>
      <c r="DE41" s="1009"/>
      <c r="DF41" s="1010"/>
      <c r="DG41" s="1008"/>
      <c r="DH41" s="1009"/>
      <c r="DI41" s="1009"/>
      <c r="DJ41" s="1009"/>
      <c r="DK41" s="1010"/>
      <c r="DL41" s="1008"/>
      <c r="DM41" s="1009"/>
      <c r="DN41" s="1009"/>
      <c r="DO41" s="1009"/>
      <c r="DP41" s="1010"/>
      <c r="DQ41" s="1008"/>
      <c r="DR41" s="1009"/>
      <c r="DS41" s="1009"/>
      <c r="DT41" s="1009"/>
      <c r="DU41" s="1010"/>
      <c r="DV41" s="1011"/>
      <c r="DW41" s="1012"/>
      <c r="DX41" s="1012"/>
      <c r="DY41" s="1012"/>
      <c r="DZ41" s="1013"/>
      <c r="EA41" s="218"/>
    </row>
    <row r="42" spans="1:131" ht="26.25" customHeight="1" x14ac:dyDescent="0.15">
      <c r="A42" s="226">
        <v>15</v>
      </c>
      <c r="B42" s="1049"/>
      <c r="C42" s="1050"/>
      <c r="D42" s="1050"/>
      <c r="E42" s="1050"/>
      <c r="F42" s="1050"/>
      <c r="G42" s="1050"/>
      <c r="H42" s="1050"/>
      <c r="I42" s="1050"/>
      <c r="J42" s="1050"/>
      <c r="K42" s="1050"/>
      <c r="L42" s="1050"/>
      <c r="M42" s="1050"/>
      <c r="N42" s="1050"/>
      <c r="O42" s="1050"/>
      <c r="P42" s="1051"/>
      <c r="Q42" s="1057"/>
      <c r="R42" s="1058"/>
      <c r="S42" s="1058"/>
      <c r="T42" s="1058"/>
      <c r="U42" s="1058"/>
      <c r="V42" s="1058"/>
      <c r="W42" s="1058"/>
      <c r="X42" s="1058"/>
      <c r="Y42" s="1058"/>
      <c r="Z42" s="1058"/>
      <c r="AA42" s="1058"/>
      <c r="AB42" s="1058"/>
      <c r="AC42" s="1058"/>
      <c r="AD42" s="1058"/>
      <c r="AE42" s="1059"/>
      <c r="AF42" s="1054"/>
      <c r="AG42" s="1055"/>
      <c r="AH42" s="1055"/>
      <c r="AI42" s="1055"/>
      <c r="AJ42" s="1056"/>
      <c r="AK42" s="999"/>
      <c r="AL42" s="990"/>
      <c r="AM42" s="990"/>
      <c r="AN42" s="990"/>
      <c r="AO42" s="990"/>
      <c r="AP42" s="990"/>
      <c r="AQ42" s="990"/>
      <c r="AR42" s="990"/>
      <c r="AS42" s="990"/>
      <c r="AT42" s="990"/>
      <c r="AU42" s="990"/>
      <c r="AV42" s="990"/>
      <c r="AW42" s="990"/>
      <c r="AX42" s="990"/>
      <c r="AY42" s="990"/>
      <c r="AZ42" s="1060"/>
      <c r="BA42" s="1060"/>
      <c r="BB42" s="1060"/>
      <c r="BC42" s="1060"/>
      <c r="BD42" s="1060"/>
      <c r="BE42" s="991"/>
      <c r="BF42" s="991"/>
      <c r="BG42" s="991"/>
      <c r="BH42" s="991"/>
      <c r="BI42" s="992"/>
      <c r="BJ42" s="220"/>
      <c r="BK42" s="220"/>
      <c r="BL42" s="220"/>
      <c r="BM42" s="220"/>
      <c r="BN42" s="220"/>
      <c r="BO42" s="229"/>
      <c r="BP42" s="229"/>
      <c r="BQ42" s="226">
        <v>36</v>
      </c>
      <c r="BR42" s="227"/>
      <c r="BS42" s="1011"/>
      <c r="BT42" s="1012"/>
      <c r="BU42" s="1012"/>
      <c r="BV42" s="1012"/>
      <c r="BW42" s="1012"/>
      <c r="BX42" s="1012"/>
      <c r="BY42" s="1012"/>
      <c r="BZ42" s="1012"/>
      <c r="CA42" s="1012"/>
      <c r="CB42" s="1012"/>
      <c r="CC42" s="1012"/>
      <c r="CD42" s="1012"/>
      <c r="CE42" s="1012"/>
      <c r="CF42" s="1012"/>
      <c r="CG42" s="1033"/>
      <c r="CH42" s="1008"/>
      <c r="CI42" s="1009"/>
      <c r="CJ42" s="1009"/>
      <c r="CK42" s="1009"/>
      <c r="CL42" s="1010"/>
      <c r="CM42" s="1008"/>
      <c r="CN42" s="1009"/>
      <c r="CO42" s="1009"/>
      <c r="CP42" s="1009"/>
      <c r="CQ42" s="1010"/>
      <c r="CR42" s="1008"/>
      <c r="CS42" s="1009"/>
      <c r="CT42" s="1009"/>
      <c r="CU42" s="1009"/>
      <c r="CV42" s="1010"/>
      <c r="CW42" s="1008"/>
      <c r="CX42" s="1009"/>
      <c r="CY42" s="1009"/>
      <c r="CZ42" s="1009"/>
      <c r="DA42" s="1010"/>
      <c r="DB42" s="1008"/>
      <c r="DC42" s="1009"/>
      <c r="DD42" s="1009"/>
      <c r="DE42" s="1009"/>
      <c r="DF42" s="1010"/>
      <c r="DG42" s="1008"/>
      <c r="DH42" s="1009"/>
      <c r="DI42" s="1009"/>
      <c r="DJ42" s="1009"/>
      <c r="DK42" s="1010"/>
      <c r="DL42" s="1008"/>
      <c r="DM42" s="1009"/>
      <c r="DN42" s="1009"/>
      <c r="DO42" s="1009"/>
      <c r="DP42" s="1010"/>
      <c r="DQ42" s="1008"/>
      <c r="DR42" s="1009"/>
      <c r="DS42" s="1009"/>
      <c r="DT42" s="1009"/>
      <c r="DU42" s="1010"/>
      <c r="DV42" s="1011"/>
      <c r="DW42" s="1012"/>
      <c r="DX42" s="1012"/>
      <c r="DY42" s="1012"/>
      <c r="DZ42" s="1013"/>
      <c r="EA42" s="218"/>
    </row>
    <row r="43" spans="1:131" ht="26.25" customHeight="1" x14ac:dyDescent="0.15">
      <c r="A43" s="226">
        <v>16</v>
      </c>
      <c r="B43" s="1049"/>
      <c r="C43" s="1050"/>
      <c r="D43" s="1050"/>
      <c r="E43" s="1050"/>
      <c r="F43" s="1050"/>
      <c r="G43" s="1050"/>
      <c r="H43" s="1050"/>
      <c r="I43" s="1050"/>
      <c r="J43" s="1050"/>
      <c r="K43" s="1050"/>
      <c r="L43" s="1050"/>
      <c r="M43" s="1050"/>
      <c r="N43" s="1050"/>
      <c r="O43" s="1050"/>
      <c r="P43" s="1051"/>
      <c r="Q43" s="1057"/>
      <c r="R43" s="1058"/>
      <c r="S43" s="1058"/>
      <c r="T43" s="1058"/>
      <c r="U43" s="1058"/>
      <c r="V43" s="1058"/>
      <c r="W43" s="1058"/>
      <c r="X43" s="1058"/>
      <c r="Y43" s="1058"/>
      <c r="Z43" s="1058"/>
      <c r="AA43" s="1058"/>
      <c r="AB43" s="1058"/>
      <c r="AC43" s="1058"/>
      <c r="AD43" s="1058"/>
      <c r="AE43" s="1059"/>
      <c r="AF43" s="1054"/>
      <c r="AG43" s="1055"/>
      <c r="AH43" s="1055"/>
      <c r="AI43" s="1055"/>
      <c r="AJ43" s="1056"/>
      <c r="AK43" s="999"/>
      <c r="AL43" s="990"/>
      <c r="AM43" s="990"/>
      <c r="AN43" s="990"/>
      <c r="AO43" s="990"/>
      <c r="AP43" s="990"/>
      <c r="AQ43" s="990"/>
      <c r="AR43" s="990"/>
      <c r="AS43" s="990"/>
      <c r="AT43" s="990"/>
      <c r="AU43" s="990"/>
      <c r="AV43" s="990"/>
      <c r="AW43" s="990"/>
      <c r="AX43" s="990"/>
      <c r="AY43" s="990"/>
      <c r="AZ43" s="1060"/>
      <c r="BA43" s="1060"/>
      <c r="BB43" s="1060"/>
      <c r="BC43" s="1060"/>
      <c r="BD43" s="1060"/>
      <c r="BE43" s="991"/>
      <c r="BF43" s="991"/>
      <c r="BG43" s="991"/>
      <c r="BH43" s="991"/>
      <c r="BI43" s="992"/>
      <c r="BJ43" s="220"/>
      <c r="BK43" s="220"/>
      <c r="BL43" s="220"/>
      <c r="BM43" s="220"/>
      <c r="BN43" s="220"/>
      <c r="BO43" s="229"/>
      <c r="BP43" s="229"/>
      <c r="BQ43" s="226">
        <v>37</v>
      </c>
      <c r="BR43" s="227"/>
      <c r="BS43" s="1011"/>
      <c r="BT43" s="1012"/>
      <c r="BU43" s="1012"/>
      <c r="BV43" s="1012"/>
      <c r="BW43" s="1012"/>
      <c r="BX43" s="1012"/>
      <c r="BY43" s="1012"/>
      <c r="BZ43" s="1012"/>
      <c r="CA43" s="1012"/>
      <c r="CB43" s="1012"/>
      <c r="CC43" s="1012"/>
      <c r="CD43" s="1012"/>
      <c r="CE43" s="1012"/>
      <c r="CF43" s="1012"/>
      <c r="CG43" s="1033"/>
      <c r="CH43" s="1008"/>
      <c r="CI43" s="1009"/>
      <c r="CJ43" s="1009"/>
      <c r="CK43" s="1009"/>
      <c r="CL43" s="1010"/>
      <c r="CM43" s="1008"/>
      <c r="CN43" s="1009"/>
      <c r="CO43" s="1009"/>
      <c r="CP43" s="1009"/>
      <c r="CQ43" s="1010"/>
      <c r="CR43" s="1008"/>
      <c r="CS43" s="1009"/>
      <c r="CT43" s="1009"/>
      <c r="CU43" s="1009"/>
      <c r="CV43" s="1010"/>
      <c r="CW43" s="1008"/>
      <c r="CX43" s="1009"/>
      <c r="CY43" s="1009"/>
      <c r="CZ43" s="1009"/>
      <c r="DA43" s="1010"/>
      <c r="DB43" s="1008"/>
      <c r="DC43" s="1009"/>
      <c r="DD43" s="1009"/>
      <c r="DE43" s="1009"/>
      <c r="DF43" s="1010"/>
      <c r="DG43" s="1008"/>
      <c r="DH43" s="1009"/>
      <c r="DI43" s="1009"/>
      <c r="DJ43" s="1009"/>
      <c r="DK43" s="1010"/>
      <c r="DL43" s="1008"/>
      <c r="DM43" s="1009"/>
      <c r="DN43" s="1009"/>
      <c r="DO43" s="1009"/>
      <c r="DP43" s="1010"/>
      <c r="DQ43" s="1008"/>
      <c r="DR43" s="1009"/>
      <c r="DS43" s="1009"/>
      <c r="DT43" s="1009"/>
      <c r="DU43" s="1010"/>
      <c r="DV43" s="1011"/>
      <c r="DW43" s="1012"/>
      <c r="DX43" s="1012"/>
      <c r="DY43" s="1012"/>
      <c r="DZ43" s="1013"/>
      <c r="EA43" s="218"/>
    </row>
    <row r="44" spans="1:131" ht="26.25" customHeight="1" x14ac:dyDescent="0.15">
      <c r="A44" s="226">
        <v>17</v>
      </c>
      <c r="B44" s="1049"/>
      <c r="C44" s="1050"/>
      <c r="D44" s="1050"/>
      <c r="E44" s="1050"/>
      <c r="F44" s="1050"/>
      <c r="G44" s="1050"/>
      <c r="H44" s="1050"/>
      <c r="I44" s="1050"/>
      <c r="J44" s="1050"/>
      <c r="K44" s="1050"/>
      <c r="L44" s="1050"/>
      <c r="M44" s="1050"/>
      <c r="N44" s="1050"/>
      <c r="O44" s="1050"/>
      <c r="P44" s="1051"/>
      <c r="Q44" s="1057"/>
      <c r="R44" s="1058"/>
      <c r="S44" s="1058"/>
      <c r="T44" s="1058"/>
      <c r="U44" s="1058"/>
      <c r="V44" s="1058"/>
      <c r="W44" s="1058"/>
      <c r="X44" s="1058"/>
      <c r="Y44" s="1058"/>
      <c r="Z44" s="1058"/>
      <c r="AA44" s="1058"/>
      <c r="AB44" s="1058"/>
      <c r="AC44" s="1058"/>
      <c r="AD44" s="1058"/>
      <c r="AE44" s="1059"/>
      <c r="AF44" s="1054"/>
      <c r="AG44" s="1055"/>
      <c r="AH44" s="1055"/>
      <c r="AI44" s="1055"/>
      <c r="AJ44" s="1056"/>
      <c r="AK44" s="999"/>
      <c r="AL44" s="990"/>
      <c r="AM44" s="990"/>
      <c r="AN44" s="990"/>
      <c r="AO44" s="990"/>
      <c r="AP44" s="990"/>
      <c r="AQ44" s="990"/>
      <c r="AR44" s="990"/>
      <c r="AS44" s="990"/>
      <c r="AT44" s="990"/>
      <c r="AU44" s="990"/>
      <c r="AV44" s="990"/>
      <c r="AW44" s="990"/>
      <c r="AX44" s="990"/>
      <c r="AY44" s="990"/>
      <c r="AZ44" s="1060"/>
      <c r="BA44" s="1060"/>
      <c r="BB44" s="1060"/>
      <c r="BC44" s="1060"/>
      <c r="BD44" s="1060"/>
      <c r="BE44" s="991"/>
      <c r="BF44" s="991"/>
      <c r="BG44" s="991"/>
      <c r="BH44" s="991"/>
      <c r="BI44" s="992"/>
      <c r="BJ44" s="220"/>
      <c r="BK44" s="220"/>
      <c r="BL44" s="220"/>
      <c r="BM44" s="220"/>
      <c r="BN44" s="220"/>
      <c r="BO44" s="229"/>
      <c r="BP44" s="229"/>
      <c r="BQ44" s="226">
        <v>38</v>
      </c>
      <c r="BR44" s="227"/>
      <c r="BS44" s="1011"/>
      <c r="BT44" s="1012"/>
      <c r="BU44" s="1012"/>
      <c r="BV44" s="1012"/>
      <c r="BW44" s="1012"/>
      <c r="BX44" s="1012"/>
      <c r="BY44" s="1012"/>
      <c r="BZ44" s="1012"/>
      <c r="CA44" s="1012"/>
      <c r="CB44" s="1012"/>
      <c r="CC44" s="1012"/>
      <c r="CD44" s="1012"/>
      <c r="CE44" s="1012"/>
      <c r="CF44" s="1012"/>
      <c r="CG44" s="1033"/>
      <c r="CH44" s="1008"/>
      <c r="CI44" s="1009"/>
      <c r="CJ44" s="1009"/>
      <c r="CK44" s="1009"/>
      <c r="CL44" s="1010"/>
      <c r="CM44" s="1008"/>
      <c r="CN44" s="1009"/>
      <c r="CO44" s="1009"/>
      <c r="CP44" s="1009"/>
      <c r="CQ44" s="1010"/>
      <c r="CR44" s="1008"/>
      <c r="CS44" s="1009"/>
      <c r="CT44" s="1009"/>
      <c r="CU44" s="1009"/>
      <c r="CV44" s="1010"/>
      <c r="CW44" s="1008"/>
      <c r="CX44" s="1009"/>
      <c r="CY44" s="1009"/>
      <c r="CZ44" s="1009"/>
      <c r="DA44" s="1010"/>
      <c r="DB44" s="1008"/>
      <c r="DC44" s="1009"/>
      <c r="DD44" s="1009"/>
      <c r="DE44" s="1009"/>
      <c r="DF44" s="1010"/>
      <c r="DG44" s="1008"/>
      <c r="DH44" s="1009"/>
      <c r="DI44" s="1009"/>
      <c r="DJ44" s="1009"/>
      <c r="DK44" s="1010"/>
      <c r="DL44" s="1008"/>
      <c r="DM44" s="1009"/>
      <c r="DN44" s="1009"/>
      <c r="DO44" s="1009"/>
      <c r="DP44" s="1010"/>
      <c r="DQ44" s="1008"/>
      <c r="DR44" s="1009"/>
      <c r="DS44" s="1009"/>
      <c r="DT44" s="1009"/>
      <c r="DU44" s="1010"/>
      <c r="DV44" s="1011"/>
      <c r="DW44" s="1012"/>
      <c r="DX44" s="1012"/>
      <c r="DY44" s="1012"/>
      <c r="DZ44" s="1013"/>
      <c r="EA44" s="218"/>
    </row>
    <row r="45" spans="1:131" ht="26.25" customHeight="1" x14ac:dyDescent="0.15">
      <c r="A45" s="226">
        <v>18</v>
      </c>
      <c r="B45" s="1049"/>
      <c r="C45" s="1050"/>
      <c r="D45" s="1050"/>
      <c r="E45" s="1050"/>
      <c r="F45" s="1050"/>
      <c r="G45" s="1050"/>
      <c r="H45" s="1050"/>
      <c r="I45" s="1050"/>
      <c r="J45" s="1050"/>
      <c r="K45" s="1050"/>
      <c r="L45" s="1050"/>
      <c r="M45" s="1050"/>
      <c r="N45" s="1050"/>
      <c r="O45" s="1050"/>
      <c r="P45" s="1051"/>
      <c r="Q45" s="1057"/>
      <c r="R45" s="1058"/>
      <c r="S45" s="1058"/>
      <c r="T45" s="1058"/>
      <c r="U45" s="1058"/>
      <c r="V45" s="1058"/>
      <c r="W45" s="1058"/>
      <c r="X45" s="1058"/>
      <c r="Y45" s="1058"/>
      <c r="Z45" s="1058"/>
      <c r="AA45" s="1058"/>
      <c r="AB45" s="1058"/>
      <c r="AC45" s="1058"/>
      <c r="AD45" s="1058"/>
      <c r="AE45" s="1059"/>
      <c r="AF45" s="1054"/>
      <c r="AG45" s="1055"/>
      <c r="AH45" s="1055"/>
      <c r="AI45" s="1055"/>
      <c r="AJ45" s="1056"/>
      <c r="AK45" s="999"/>
      <c r="AL45" s="990"/>
      <c r="AM45" s="990"/>
      <c r="AN45" s="990"/>
      <c r="AO45" s="990"/>
      <c r="AP45" s="990"/>
      <c r="AQ45" s="990"/>
      <c r="AR45" s="990"/>
      <c r="AS45" s="990"/>
      <c r="AT45" s="990"/>
      <c r="AU45" s="990"/>
      <c r="AV45" s="990"/>
      <c r="AW45" s="990"/>
      <c r="AX45" s="990"/>
      <c r="AY45" s="990"/>
      <c r="AZ45" s="1060"/>
      <c r="BA45" s="1060"/>
      <c r="BB45" s="1060"/>
      <c r="BC45" s="1060"/>
      <c r="BD45" s="1060"/>
      <c r="BE45" s="991"/>
      <c r="BF45" s="991"/>
      <c r="BG45" s="991"/>
      <c r="BH45" s="991"/>
      <c r="BI45" s="992"/>
      <c r="BJ45" s="220"/>
      <c r="BK45" s="220"/>
      <c r="BL45" s="220"/>
      <c r="BM45" s="220"/>
      <c r="BN45" s="220"/>
      <c r="BO45" s="229"/>
      <c r="BP45" s="229"/>
      <c r="BQ45" s="226">
        <v>39</v>
      </c>
      <c r="BR45" s="227"/>
      <c r="BS45" s="1011"/>
      <c r="BT45" s="1012"/>
      <c r="BU45" s="1012"/>
      <c r="BV45" s="1012"/>
      <c r="BW45" s="1012"/>
      <c r="BX45" s="1012"/>
      <c r="BY45" s="1012"/>
      <c r="BZ45" s="1012"/>
      <c r="CA45" s="1012"/>
      <c r="CB45" s="1012"/>
      <c r="CC45" s="1012"/>
      <c r="CD45" s="1012"/>
      <c r="CE45" s="1012"/>
      <c r="CF45" s="1012"/>
      <c r="CG45" s="1033"/>
      <c r="CH45" s="1008"/>
      <c r="CI45" s="1009"/>
      <c r="CJ45" s="1009"/>
      <c r="CK45" s="1009"/>
      <c r="CL45" s="1010"/>
      <c r="CM45" s="1008"/>
      <c r="CN45" s="1009"/>
      <c r="CO45" s="1009"/>
      <c r="CP45" s="1009"/>
      <c r="CQ45" s="1010"/>
      <c r="CR45" s="1008"/>
      <c r="CS45" s="1009"/>
      <c r="CT45" s="1009"/>
      <c r="CU45" s="1009"/>
      <c r="CV45" s="1010"/>
      <c r="CW45" s="1008"/>
      <c r="CX45" s="1009"/>
      <c r="CY45" s="1009"/>
      <c r="CZ45" s="1009"/>
      <c r="DA45" s="1010"/>
      <c r="DB45" s="1008"/>
      <c r="DC45" s="1009"/>
      <c r="DD45" s="1009"/>
      <c r="DE45" s="1009"/>
      <c r="DF45" s="1010"/>
      <c r="DG45" s="1008"/>
      <c r="DH45" s="1009"/>
      <c r="DI45" s="1009"/>
      <c r="DJ45" s="1009"/>
      <c r="DK45" s="1010"/>
      <c r="DL45" s="1008"/>
      <c r="DM45" s="1009"/>
      <c r="DN45" s="1009"/>
      <c r="DO45" s="1009"/>
      <c r="DP45" s="1010"/>
      <c r="DQ45" s="1008"/>
      <c r="DR45" s="1009"/>
      <c r="DS45" s="1009"/>
      <c r="DT45" s="1009"/>
      <c r="DU45" s="1010"/>
      <c r="DV45" s="1011"/>
      <c r="DW45" s="1012"/>
      <c r="DX45" s="1012"/>
      <c r="DY45" s="1012"/>
      <c r="DZ45" s="1013"/>
      <c r="EA45" s="218"/>
    </row>
    <row r="46" spans="1:131" ht="26.25" customHeight="1" x14ac:dyDescent="0.15">
      <c r="A46" s="226">
        <v>19</v>
      </c>
      <c r="B46" s="1049"/>
      <c r="C46" s="1050"/>
      <c r="D46" s="1050"/>
      <c r="E46" s="1050"/>
      <c r="F46" s="1050"/>
      <c r="G46" s="1050"/>
      <c r="H46" s="1050"/>
      <c r="I46" s="1050"/>
      <c r="J46" s="1050"/>
      <c r="K46" s="1050"/>
      <c r="L46" s="1050"/>
      <c r="M46" s="1050"/>
      <c r="N46" s="1050"/>
      <c r="O46" s="1050"/>
      <c r="P46" s="1051"/>
      <c r="Q46" s="1057"/>
      <c r="R46" s="1058"/>
      <c r="S46" s="1058"/>
      <c r="T46" s="1058"/>
      <c r="U46" s="1058"/>
      <c r="V46" s="1058"/>
      <c r="W46" s="1058"/>
      <c r="X46" s="1058"/>
      <c r="Y46" s="1058"/>
      <c r="Z46" s="1058"/>
      <c r="AA46" s="1058"/>
      <c r="AB46" s="1058"/>
      <c r="AC46" s="1058"/>
      <c r="AD46" s="1058"/>
      <c r="AE46" s="1059"/>
      <c r="AF46" s="1054"/>
      <c r="AG46" s="1055"/>
      <c r="AH46" s="1055"/>
      <c r="AI46" s="1055"/>
      <c r="AJ46" s="1056"/>
      <c r="AK46" s="999"/>
      <c r="AL46" s="990"/>
      <c r="AM46" s="990"/>
      <c r="AN46" s="990"/>
      <c r="AO46" s="990"/>
      <c r="AP46" s="990"/>
      <c r="AQ46" s="990"/>
      <c r="AR46" s="990"/>
      <c r="AS46" s="990"/>
      <c r="AT46" s="990"/>
      <c r="AU46" s="990"/>
      <c r="AV46" s="990"/>
      <c r="AW46" s="990"/>
      <c r="AX46" s="990"/>
      <c r="AY46" s="990"/>
      <c r="AZ46" s="1060"/>
      <c r="BA46" s="1060"/>
      <c r="BB46" s="1060"/>
      <c r="BC46" s="1060"/>
      <c r="BD46" s="1060"/>
      <c r="BE46" s="991"/>
      <c r="BF46" s="991"/>
      <c r="BG46" s="991"/>
      <c r="BH46" s="991"/>
      <c r="BI46" s="992"/>
      <c r="BJ46" s="220"/>
      <c r="BK46" s="220"/>
      <c r="BL46" s="220"/>
      <c r="BM46" s="220"/>
      <c r="BN46" s="220"/>
      <c r="BO46" s="229"/>
      <c r="BP46" s="229"/>
      <c r="BQ46" s="226">
        <v>40</v>
      </c>
      <c r="BR46" s="227"/>
      <c r="BS46" s="1011"/>
      <c r="BT46" s="1012"/>
      <c r="BU46" s="1012"/>
      <c r="BV46" s="1012"/>
      <c r="BW46" s="1012"/>
      <c r="BX46" s="1012"/>
      <c r="BY46" s="1012"/>
      <c r="BZ46" s="1012"/>
      <c r="CA46" s="1012"/>
      <c r="CB46" s="1012"/>
      <c r="CC46" s="1012"/>
      <c r="CD46" s="1012"/>
      <c r="CE46" s="1012"/>
      <c r="CF46" s="1012"/>
      <c r="CG46" s="1033"/>
      <c r="CH46" s="1008"/>
      <c r="CI46" s="1009"/>
      <c r="CJ46" s="1009"/>
      <c r="CK46" s="1009"/>
      <c r="CL46" s="1010"/>
      <c r="CM46" s="1008"/>
      <c r="CN46" s="1009"/>
      <c r="CO46" s="1009"/>
      <c r="CP46" s="1009"/>
      <c r="CQ46" s="1010"/>
      <c r="CR46" s="1008"/>
      <c r="CS46" s="1009"/>
      <c r="CT46" s="1009"/>
      <c r="CU46" s="1009"/>
      <c r="CV46" s="1010"/>
      <c r="CW46" s="1008"/>
      <c r="CX46" s="1009"/>
      <c r="CY46" s="1009"/>
      <c r="CZ46" s="1009"/>
      <c r="DA46" s="1010"/>
      <c r="DB46" s="1008"/>
      <c r="DC46" s="1009"/>
      <c r="DD46" s="1009"/>
      <c r="DE46" s="1009"/>
      <c r="DF46" s="1010"/>
      <c r="DG46" s="1008"/>
      <c r="DH46" s="1009"/>
      <c r="DI46" s="1009"/>
      <c r="DJ46" s="1009"/>
      <c r="DK46" s="1010"/>
      <c r="DL46" s="1008"/>
      <c r="DM46" s="1009"/>
      <c r="DN46" s="1009"/>
      <c r="DO46" s="1009"/>
      <c r="DP46" s="1010"/>
      <c r="DQ46" s="1008"/>
      <c r="DR46" s="1009"/>
      <c r="DS46" s="1009"/>
      <c r="DT46" s="1009"/>
      <c r="DU46" s="1010"/>
      <c r="DV46" s="1011"/>
      <c r="DW46" s="1012"/>
      <c r="DX46" s="1012"/>
      <c r="DY46" s="1012"/>
      <c r="DZ46" s="1013"/>
      <c r="EA46" s="218"/>
    </row>
    <row r="47" spans="1:131" ht="26.25" customHeight="1" x14ac:dyDescent="0.15">
      <c r="A47" s="226">
        <v>20</v>
      </c>
      <c r="B47" s="1049"/>
      <c r="C47" s="1050"/>
      <c r="D47" s="1050"/>
      <c r="E47" s="1050"/>
      <c r="F47" s="1050"/>
      <c r="G47" s="1050"/>
      <c r="H47" s="1050"/>
      <c r="I47" s="1050"/>
      <c r="J47" s="1050"/>
      <c r="K47" s="1050"/>
      <c r="L47" s="1050"/>
      <c r="M47" s="1050"/>
      <c r="N47" s="1050"/>
      <c r="O47" s="1050"/>
      <c r="P47" s="1051"/>
      <c r="Q47" s="1057"/>
      <c r="R47" s="1058"/>
      <c r="S47" s="1058"/>
      <c r="T47" s="1058"/>
      <c r="U47" s="1058"/>
      <c r="V47" s="1058"/>
      <c r="W47" s="1058"/>
      <c r="X47" s="1058"/>
      <c r="Y47" s="1058"/>
      <c r="Z47" s="1058"/>
      <c r="AA47" s="1058"/>
      <c r="AB47" s="1058"/>
      <c r="AC47" s="1058"/>
      <c r="AD47" s="1058"/>
      <c r="AE47" s="1059"/>
      <c r="AF47" s="1054"/>
      <c r="AG47" s="1055"/>
      <c r="AH47" s="1055"/>
      <c r="AI47" s="1055"/>
      <c r="AJ47" s="1056"/>
      <c r="AK47" s="999"/>
      <c r="AL47" s="990"/>
      <c r="AM47" s="990"/>
      <c r="AN47" s="990"/>
      <c r="AO47" s="990"/>
      <c r="AP47" s="990"/>
      <c r="AQ47" s="990"/>
      <c r="AR47" s="990"/>
      <c r="AS47" s="990"/>
      <c r="AT47" s="990"/>
      <c r="AU47" s="990"/>
      <c r="AV47" s="990"/>
      <c r="AW47" s="990"/>
      <c r="AX47" s="990"/>
      <c r="AY47" s="990"/>
      <c r="AZ47" s="1060"/>
      <c r="BA47" s="1060"/>
      <c r="BB47" s="1060"/>
      <c r="BC47" s="1060"/>
      <c r="BD47" s="1060"/>
      <c r="BE47" s="991"/>
      <c r="BF47" s="991"/>
      <c r="BG47" s="991"/>
      <c r="BH47" s="991"/>
      <c r="BI47" s="992"/>
      <c r="BJ47" s="220"/>
      <c r="BK47" s="220"/>
      <c r="BL47" s="220"/>
      <c r="BM47" s="220"/>
      <c r="BN47" s="220"/>
      <c r="BO47" s="229"/>
      <c r="BP47" s="229"/>
      <c r="BQ47" s="226">
        <v>41</v>
      </c>
      <c r="BR47" s="227"/>
      <c r="BS47" s="1011"/>
      <c r="BT47" s="1012"/>
      <c r="BU47" s="1012"/>
      <c r="BV47" s="1012"/>
      <c r="BW47" s="1012"/>
      <c r="BX47" s="1012"/>
      <c r="BY47" s="1012"/>
      <c r="BZ47" s="1012"/>
      <c r="CA47" s="1012"/>
      <c r="CB47" s="1012"/>
      <c r="CC47" s="1012"/>
      <c r="CD47" s="1012"/>
      <c r="CE47" s="1012"/>
      <c r="CF47" s="1012"/>
      <c r="CG47" s="1033"/>
      <c r="CH47" s="1008"/>
      <c r="CI47" s="1009"/>
      <c r="CJ47" s="1009"/>
      <c r="CK47" s="1009"/>
      <c r="CL47" s="1010"/>
      <c r="CM47" s="1008"/>
      <c r="CN47" s="1009"/>
      <c r="CO47" s="1009"/>
      <c r="CP47" s="1009"/>
      <c r="CQ47" s="1010"/>
      <c r="CR47" s="1008"/>
      <c r="CS47" s="1009"/>
      <c r="CT47" s="1009"/>
      <c r="CU47" s="1009"/>
      <c r="CV47" s="1010"/>
      <c r="CW47" s="1008"/>
      <c r="CX47" s="1009"/>
      <c r="CY47" s="1009"/>
      <c r="CZ47" s="1009"/>
      <c r="DA47" s="1010"/>
      <c r="DB47" s="1008"/>
      <c r="DC47" s="1009"/>
      <c r="DD47" s="1009"/>
      <c r="DE47" s="1009"/>
      <c r="DF47" s="1010"/>
      <c r="DG47" s="1008"/>
      <c r="DH47" s="1009"/>
      <c r="DI47" s="1009"/>
      <c r="DJ47" s="1009"/>
      <c r="DK47" s="1010"/>
      <c r="DL47" s="1008"/>
      <c r="DM47" s="1009"/>
      <c r="DN47" s="1009"/>
      <c r="DO47" s="1009"/>
      <c r="DP47" s="1010"/>
      <c r="DQ47" s="1008"/>
      <c r="DR47" s="1009"/>
      <c r="DS47" s="1009"/>
      <c r="DT47" s="1009"/>
      <c r="DU47" s="1010"/>
      <c r="DV47" s="1011"/>
      <c r="DW47" s="1012"/>
      <c r="DX47" s="1012"/>
      <c r="DY47" s="1012"/>
      <c r="DZ47" s="1013"/>
      <c r="EA47" s="218"/>
    </row>
    <row r="48" spans="1:131" ht="26.25" customHeight="1" x14ac:dyDescent="0.15">
      <c r="A48" s="226">
        <v>21</v>
      </c>
      <c r="B48" s="1049"/>
      <c r="C48" s="1050"/>
      <c r="D48" s="1050"/>
      <c r="E48" s="1050"/>
      <c r="F48" s="1050"/>
      <c r="G48" s="1050"/>
      <c r="H48" s="1050"/>
      <c r="I48" s="1050"/>
      <c r="J48" s="1050"/>
      <c r="K48" s="1050"/>
      <c r="L48" s="1050"/>
      <c r="M48" s="1050"/>
      <c r="N48" s="1050"/>
      <c r="O48" s="1050"/>
      <c r="P48" s="1051"/>
      <c r="Q48" s="1057"/>
      <c r="R48" s="1058"/>
      <c r="S48" s="1058"/>
      <c r="T48" s="1058"/>
      <c r="U48" s="1058"/>
      <c r="V48" s="1058"/>
      <c r="W48" s="1058"/>
      <c r="X48" s="1058"/>
      <c r="Y48" s="1058"/>
      <c r="Z48" s="1058"/>
      <c r="AA48" s="1058"/>
      <c r="AB48" s="1058"/>
      <c r="AC48" s="1058"/>
      <c r="AD48" s="1058"/>
      <c r="AE48" s="1059"/>
      <c r="AF48" s="1054"/>
      <c r="AG48" s="1055"/>
      <c r="AH48" s="1055"/>
      <c r="AI48" s="1055"/>
      <c r="AJ48" s="1056"/>
      <c r="AK48" s="999"/>
      <c r="AL48" s="990"/>
      <c r="AM48" s="990"/>
      <c r="AN48" s="990"/>
      <c r="AO48" s="990"/>
      <c r="AP48" s="990"/>
      <c r="AQ48" s="990"/>
      <c r="AR48" s="990"/>
      <c r="AS48" s="990"/>
      <c r="AT48" s="990"/>
      <c r="AU48" s="990"/>
      <c r="AV48" s="990"/>
      <c r="AW48" s="990"/>
      <c r="AX48" s="990"/>
      <c r="AY48" s="990"/>
      <c r="AZ48" s="1060"/>
      <c r="BA48" s="1060"/>
      <c r="BB48" s="1060"/>
      <c r="BC48" s="1060"/>
      <c r="BD48" s="1060"/>
      <c r="BE48" s="991"/>
      <c r="BF48" s="991"/>
      <c r="BG48" s="991"/>
      <c r="BH48" s="991"/>
      <c r="BI48" s="992"/>
      <c r="BJ48" s="220"/>
      <c r="BK48" s="220"/>
      <c r="BL48" s="220"/>
      <c r="BM48" s="220"/>
      <c r="BN48" s="220"/>
      <c r="BO48" s="229"/>
      <c r="BP48" s="229"/>
      <c r="BQ48" s="226">
        <v>42</v>
      </c>
      <c r="BR48" s="227"/>
      <c r="BS48" s="1011"/>
      <c r="BT48" s="1012"/>
      <c r="BU48" s="1012"/>
      <c r="BV48" s="1012"/>
      <c r="BW48" s="1012"/>
      <c r="BX48" s="1012"/>
      <c r="BY48" s="1012"/>
      <c r="BZ48" s="1012"/>
      <c r="CA48" s="1012"/>
      <c r="CB48" s="1012"/>
      <c r="CC48" s="1012"/>
      <c r="CD48" s="1012"/>
      <c r="CE48" s="1012"/>
      <c r="CF48" s="1012"/>
      <c r="CG48" s="1033"/>
      <c r="CH48" s="1008"/>
      <c r="CI48" s="1009"/>
      <c r="CJ48" s="1009"/>
      <c r="CK48" s="1009"/>
      <c r="CL48" s="1010"/>
      <c r="CM48" s="1008"/>
      <c r="CN48" s="1009"/>
      <c r="CO48" s="1009"/>
      <c r="CP48" s="1009"/>
      <c r="CQ48" s="1010"/>
      <c r="CR48" s="1008"/>
      <c r="CS48" s="1009"/>
      <c r="CT48" s="1009"/>
      <c r="CU48" s="1009"/>
      <c r="CV48" s="1010"/>
      <c r="CW48" s="1008"/>
      <c r="CX48" s="1009"/>
      <c r="CY48" s="1009"/>
      <c r="CZ48" s="1009"/>
      <c r="DA48" s="1010"/>
      <c r="DB48" s="1008"/>
      <c r="DC48" s="1009"/>
      <c r="DD48" s="1009"/>
      <c r="DE48" s="1009"/>
      <c r="DF48" s="1010"/>
      <c r="DG48" s="1008"/>
      <c r="DH48" s="1009"/>
      <c r="DI48" s="1009"/>
      <c r="DJ48" s="1009"/>
      <c r="DK48" s="1010"/>
      <c r="DL48" s="1008"/>
      <c r="DM48" s="1009"/>
      <c r="DN48" s="1009"/>
      <c r="DO48" s="1009"/>
      <c r="DP48" s="1010"/>
      <c r="DQ48" s="1008"/>
      <c r="DR48" s="1009"/>
      <c r="DS48" s="1009"/>
      <c r="DT48" s="1009"/>
      <c r="DU48" s="1010"/>
      <c r="DV48" s="1011"/>
      <c r="DW48" s="1012"/>
      <c r="DX48" s="1012"/>
      <c r="DY48" s="1012"/>
      <c r="DZ48" s="1013"/>
      <c r="EA48" s="218"/>
    </row>
    <row r="49" spans="1:131" ht="26.25" customHeight="1" x14ac:dyDescent="0.15">
      <c r="A49" s="226">
        <v>22</v>
      </c>
      <c r="B49" s="1049"/>
      <c r="C49" s="1050"/>
      <c r="D49" s="1050"/>
      <c r="E49" s="1050"/>
      <c r="F49" s="1050"/>
      <c r="G49" s="1050"/>
      <c r="H49" s="1050"/>
      <c r="I49" s="1050"/>
      <c r="J49" s="1050"/>
      <c r="K49" s="1050"/>
      <c r="L49" s="1050"/>
      <c r="M49" s="1050"/>
      <c r="N49" s="1050"/>
      <c r="O49" s="1050"/>
      <c r="P49" s="1051"/>
      <c r="Q49" s="1057"/>
      <c r="R49" s="1058"/>
      <c r="S49" s="1058"/>
      <c r="T49" s="1058"/>
      <c r="U49" s="1058"/>
      <c r="V49" s="1058"/>
      <c r="W49" s="1058"/>
      <c r="X49" s="1058"/>
      <c r="Y49" s="1058"/>
      <c r="Z49" s="1058"/>
      <c r="AA49" s="1058"/>
      <c r="AB49" s="1058"/>
      <c r="AC49" s="1058"/>
      <c r="AD49" s="1058"/>
      <c r="AE49" s="1059"/>
      <c r="AF49" s="1054"/>
      <c r="AG49" s="1055"/>
      <c r="AH49" s="1055"/>
      <c r="AI49" s="1055"/>
      <c r="AJ49" s="1056"/>
      <c r="AK49" s="999"/>
      <c r="AL49" s="990"/>
      <c r="AM49" s="990"/>
      <c r="AN49" s="990"/>
      <c r="AO49" s="990"/>
      <c r="AP49" s="990"/>
      <c r="AQ49" s="990"/>
      <c r="AR49" s="990"/>
      <c r="AS49" s="990"/>
      <c r="AT49" s="990"/>
      <c r="AU49" s="990"/>
      <c r="AV49" s="990"/>
      <c r="AW49" s="990"/>
      <c r="AX49" s="990"/>
      <c r="AY49" s="990"/>
      <c r="AZ49" s="1060"/>
      <c r="BA49" s="1060"/>
      <c r="BB49" s="1060"/>
      <c r="BC49" s="1060"/>
      <c r="BD49" s="1060"/>
      <c r="BE49" s="991"/>
      <c r="BF49" s="991"/>
      <c r="BG49" s="991"/>
      <c r="BH49" s="991"/>
      <c r="BI49" s="992"/>
      <c r="BJ49" s="220"/>
      <c r="BK49" s="220"/>
      <c r="BL49" s="220"/>
      <c r="BM49" s="220"/>
      <c r="BN49" s="220"/>
      <c r="BO49" s="229"/>
      <c r="BP49" s="229"/>
      <c r="BQ49" s="226">
        <v>43</v>
      </c>
      <c r="BR49" s="227"/>
      <c r="BS49" s="1011"/>
      <c r="BT49" s="1012"/>
      <c r="BU49" s="1012"/>
      <c r="BV49" s="1012"/>
      <c r="BW49" s="1012"/>
      <c r="BX49" s="1012"/>
      <c r="BY49" s="1012"/>
      <c r="BZ49" s="1012"/>
      <c r="CA49" s="1012"/>
      <c r="CB49" s="1012"/>
      <c r="CC49" s="1012"/>
      <c r="CD49" s="1012"/>
      <c r="CE49" s="1012"/>
      <c r="CF49" s="1012"/>
      <c r="CG49" s="1033"/>
      <c r="CH49" s="1008"/>
      <c r="CI49" s="1009"/>
      <c r="CJ49" s="1009"/>
      <c r="CK49" s="1009"/>
      <c r="CL49" s="1010"/>
      <c r="CM49" s="1008"/>
      <c r="CN49" s="1009"/>
      <c r="CO49" s="1009"/>
      <c r="CP49" s="1009"/>
      <c r="CQ49" s="1010"/>
      <c r="CR49" s="1008"/>
      <c r="CS49" s="1009"/>
      <c r="CT49" s="1009"/>
      <c r="CU49" s="1009"/>
      <c r="CV49" s="1010"/>
      <c r="CW49" s="1008"/>
      <c r="CX49" s="1009"/>
      <c r="CY49" s="1009"/>
      <c r="CZ49" s="1009"/>
      <c r="DA49" s="1010"/>
      <c r="DB49" s="1008"/>
      <c r="DC49" s="1009"/>
      <c r="DD49" s="1009"/>
      <c r="DE49" s="1009"/>
      <c r="DF49" s="1010"/>
      <c r="DG49" s="1008"/>
      <c r="DH49" s="1009"/>
      <c r="DI49" s="1009"/>
      <c r="DJ49" s="1009"/>
      <c r="DK49" s="1010"/>
      <c r="DL49" s="1008"/>
      <c r="DM49" s="1009"/>
      <c r="DN49" s="1009"/>
      <c r="DO49" s="1009"/>
      <c r="DP49" s="1010"/>
      <c r="DQ49" s="1008"/>
      <c r="DR49" s="1009"/>
      <c r="DS49" s="1009"/>
      <c r="DT49" s="1009"/>
      <c r="DU49" s="1010"/>
      <c r="DV49" s="1011"/>
      <c r="DW49" s="1012"/>
      <c r="DX49" s="1012"/>
      <c r="DY49" s="1012"/>
      <c r="DZ49" s="1013"/>
      <c r="EA49" s="218"/>
    </row>
    <row r="50" spans="1:131" ht="26.25" customHeight="1" x14ac:dyDescent="0.15">
      <c r="A50" s="226">
        <v>23</v>
      </c>
      <c r="B50" s="1049"/>
      <c r="C50" s="1050"/>
      <c r="D50" s="1050"/>
      <c r="E50" s="1050"/>
      <c r="F50" s="1050"/>
      <c r="G50" s="1050"/>
      <c r="H50" s="1050"/>
      <c r="I50" s="1050"/>
      <c r="J50" s="1050"/>
      <c r="K50" s="1050"/>
      <c r="L50" s="1050"/>
      <c r="M50" s="1050"/>
      <c r="N50" s="1050"/>
      <c r="O50" s="1050"/>
      <c r="P50" s="1051"/>
      <c r="Q50" s="1052"/>
      <c r="R50" s="1044"/>
      <c r="S50" s="1044"/>
      <c r="T50" s="1044"/>
      <c r="U50" s="1044"/>
      <c r="V50" s="1044"/>
      <c r="W50" s="1044"/>
      <c r="X50" s="1044"/>
      <c r="Y50" s="1044"/>
      <c r="Z50" s="1044"/>
      <c r="AA50" s="1044"/>
      <c r="AB50" s="1044"/>
      <c r="AC50" s="1044"/>
      <c r="AD50" s="1044"/>
      <c r="AE50" s="1053"/>
      <c r="AF50" s="1054"/>
      <c r="AG50" s="1055"/>
      <c r="AH50" s="1055"/>
      <c r="AI50" s="1055"/>
      <c r="AJ50" s="1056"/>
      <c r="AK50" s="1043"/>
      <c r="AL50" s="1044"/>
      <c r="AM50" s="1044"/>
      <c r="AN50" s="1044"/>
      <c r="AO50" s="1044"/>
      <c r="AP50" s="1044"/>
      <c r="AQ50" s="1044"/>
      <c r="AR50" s="1044"/>
      <c r="AS50" s="1044"/>
      <c r="AT50" s="1044"/>
      <c r="AU50" s="1044"/>
      <c r="AV50" s="1044"/>
      <c r="AW50" s="1044"/>
      <c r="AX50" s="1044"/>
      <c r="AY50" s="1044"/>
      <c r="AZ50" s="1045"/>
      <c r="BA50" s="1045"/>
      <c r="BB50" s="1045"/>
      <c r="BC50" s="1045"/>
      <c r="BD50" s="1045"/>
      <c r="BE50" s="991"/>
      <c r="BF50" s="991"/>
      <c r="BG50" s="991"/>
      <c r="BH50" s="991"/>
      <c r="BI50" s="992"/>
      <c r="BJ50" s="220"/>
      <c r="BK50" s="220"/>
      <c r="BL50" s="220"/>
      <c r="BM50" s="220"/>
      <c r="BN50" s="220"/>
      <c r="BO50" s="229"/>
      <c r="BP50" s="229"/>
      <c r="BQ50" s="226">
        <v>44</v>
      </c>
      <c r="BR50" s="227"/>
      <c r="BS50" s="1011"/>
      <c r="BT50" s="1012"/>
      <c r="BU50" s="1012"/>
      <c r="BV50" s="1012"/>
      <c r="BW50" s="1012"/>
      <c r="BX50" s="1012"/>
      <c r="BY50" s="1012"/>
      <c r="BZ50" s="1012"/>
      <c r="CA50" s="1012"/>
      <c r="CB50" s="1012"/>
      <c r="CC50" s="1012"/>
      <c r="CD50" s="1012"/>
      <c r="CE50" s="1012"/>
      <c r="CF50" s="1012"/>
      <c r="CG50" s="1033"/>
      <c r="CH50" s="1008"/>
      <c r="CI50" s="1009"/>
      <c r="CJ50" s="1009"/>
      <c r="CK50" s="1009"/>
      <c r="CL50" s="1010"/>
      <c r="CM50" s="1008"/>
      <c r="CN50" s="1009"/>
      <c r="CO50" s="1009"/>
      <c r="CP50" s="1009"/>
      <c r="CQ50" s="1010"/>
      <c r="CR50" s="1008"/>
      <c r="CS50" s="1009"/>
      <c r="CT50" s="1009"/>
      <c r="CU50" s="1009"/>
      <c r="CV50" s="1010"/>
      <c r="CW50" s="1008"/>
      <c r="CX50" s="1009"/>
      <c r="CY50" s="1009"/>
      <c r="CZ50" s="1009"/>
      <c r="DA50" s="1010"/>
      <c r="DB50" s="1008"/>
      <c r="DC50" s="1009"/>
      <c r="DD50" s="1009"/>
      <c r="DE50" s="1009"/>
      <c r="DF50" s="1010"/>
      <c r="DG50" s="1008"/>
      <c r="DH50" s="1009"/>
      <c r="DI50" s="1009"/>
      <c r="DJ50" s="1009"/>
      <c r="DK50" s="1010"/>
      <c r="DL50" s="1008"/>
      <c r="DM50" s="1009"/>
      <c r="DN50" s="1009"/>
      <c r="DO50" s="1009"/>
      <c r="DP50" s="1010"/>
      <c r="DQ50" s="1008"/>
      <c r="DR50" s="1009"/>
      <c r="DS50" s="1009"/>
      <c r="DT50" s="1009"/>
      <c r="DU50" s="1010"/>
      <c r="DV50" s="1011"/>
      <c r="DW50" s="1012"/>
      <c r="DX50" s="1012"/>
      <c r="DY50" s="1012"/>
      <c r="DZ50" s="1013"/>
      <c r="EA50" s="218"/>
    </row>
    <row r="51" spans="1:131" ht="26.25" customHeight="1" x14ac:dyDescent="0.15">
      <c r="A51" s="226">
        <v>24</v>
      </c>
      <c r="B51" s="1049"/>
      <c r="C51" s="1050"/>
      <c r="D51" s="1050"/>
      <c r="E51" s="1050"/>
      <c r="F51" s="1050"/>
      <c r="G51" s="1050"/>
      <c r="H51" s="1050"/>
      <c r="I51" s="1050"/>
      <c r="J51" s="1050"/>
      <c r="K51" s="1050"/>
      <c r="L51" s="1050"/>
      <c r="M51" s="1050"/>
      <c r="N51" s="1050"/>
      <c r="O51" s="1050"/>
      <c r="P51" s="1051"/>
      <c r="Q51" s="1052"/>
      <c r="R51" s="1044"/>
      <c r="S51" s="1044"/>
      <c r="T51" s="1044"/>
      <c r="U51" s="1044"/>
      <c r="V51" s="1044"/>
      <c r="W51" s="1044"/>
      <c r="X51" s="1044"/>
      <c r="Y51" s="1044"/>
      <c r="Z51" s="1044"/>
      <c r="AA51" s="1044"/>
      <c r="AB51" s="1044"/>
      <c r="AC51" s="1044"/>
      <c r="AD51" s="1044"/>
      <c r="AE51" s="1053"/>
      <c r="AF51" s="1054"/>
      <c r="AG51" s="1055"/>
      <c r="AH51" s="1055"/>
      <c r="AI51" s="1055"/>
      <c r="AJ51" s="1056"/>
      <c r="AK51" s="1043"/>
      <c r="AL51" s="1044"/>
      <c r="AM51" s="1044"/>
      <c r="AN51" s="1044"/>
      <c r="AO51" s="1044"/>
      <c r="AP51" s="1044"/>
      <c r="AQ51" s="1044"/>
      <c r="AR51" s="1044"/>
      <c r="AS51" s="1044"/>
      <c r="AT51" s="1044"/>
      <c r="AU51" s="1044"/>
      <c r="AV51" s="1044"/>
      <c r="AW51" s="1044"/>
      <c r="AX51" s="1044"/>
      <c r="AY51" s="1044"/>
      <c r="AZ51" s="1045"/>
      <c r="BA51" s="1045"/>
      <c r="BB51" s="1045"/>
      <c r="BC51" s="1045"/>
      <c r="BD51" s="1045"/>
      <c r="BE51" s="991"/>
      <c r="BF51" s="991"/>
      <c r="BG51" s="991"/>
      <c r="BH51" s="991"/>
      <c r="BI51" s="992"/>
      <c r="BJ51" s="220"/>
      <c r="BK51" s="220"/>
      <c r="BL51" s="220"/>
      <c r="BM51" s="220"/>
      <c r="BN51" s="220"/>
      <c r="BO51" s="229"/>
      <c r="BP51" s="229"/>
      <c r="BQ51" s="226">
        <v>45</v>
      </c>
      <c r="BR51" s="227"/>
      <c r="BS51" s="1011"/>
      <c r="BT51" s="1012"/>
      <c r="BU51" s="1012"/>
      <c r="BV51" s="1012"/>
      <c r="BW51" s="1012"/>
      <c r="BX51" s="1012"/>
      <c r="BY51" s="1012"/>
      <c r="BZ51" s="1012"/>
      <c r="CA51" s="1012"/>
      <c r="CB51" s="1012"/>
      <c r="CC51" s="1012"/>
      <c r="CD51" s="1012"/>
      <c r="CE51" s="1012"/>
      <c r="CF51" s="1012"/>
      <c r="CG51" s="1033"/>
      <c r="CH51" s="1008"/>
      <c r="CI51" s="1009"/>
      <c r="CJ51" s="1009"/>
      <c r="CK51" s="1009"/>
      <c r="CL51" s="1010"/>
      <c r="CM51" s="1008"/>
      <c r="CN51" s="1009"/>
      <c r="CO51" s="1009"/>
      <c r="CP51" s="1009"/>
      <c r="CQ51" s="1010"/>
      <c r="CR51" s="1008"/>
      <c r="CS51" s="1009"/>
      <c r="CT51" s="1009"/>
      <c r="CU51" s="1009"/>
      <c r="CV51" s="1010"/>
      <c r="CW51" s="1008"/>
      <c r="CX51" s="1009"/>
      <c r="CY51" s="1009"/>
      <c r="CZ51" s="1009"/>
      <c r="DA51" s="1010"/>
      <c r="DB51" s="1008"/>
      <c r="DC51" s="1009"/>
      <c r="DD51" s="1009"/>
      <c r="DE51" s="1009"/>
      <c r="DF51" s="1010"/>
      <c r="DG51" s="1008"/>
      <c r="DH51" s="1009"/>
      <c r="DI51" s="1009"/>
      <c r="DJ51" s="1009"/>
      <c r="DK51" s="1010"/>
      <c r="DL51" s="1008"/>
      <c r="DM51" s="1009"/>
      <c r="DN51" s="1009"/>
      <c r="DO51" s="1009"/>
      <c r="DP51" s="1010"/>
      <c r="DQ51" s="1008"/>
      <c r="DR51" s="1009"/>
      <c r="DS51" s="1009"/>
      <c r="DT51" s="1009"/>
      <c r="DU51" s="1010"/>
      <c r="DV51" s="1011"/>
      <c r="DW51" s="1012"/>
      <c r="DX51" s="1012"/>
      <c r="DY51" s="1012"/>
      <c r="DZ51" s="1013"/>
      <c r="EA51" s="218"/>
    </row>
    <row r="52" spans="1:131" ht="26.25" customHeight="1" x14ac:dyDescent="0.15">
      <c r="A52" s="226">
        <v>25</v>
      </c>
      <c r="B52" s="1049"/>
      <c r="C52" s="1050"/>
      <c r="D52" s="1050"/>
      <c r="E52" s="1050"/>
      <c r="F52" s="1050"/>
      <c r="G52" s="1050"/>
      <c r="H52" s="1050"/>
      <c r="I52" s="1050"/>
      <c r="J52" s="1050"/>
      <c r="K52" s="1050"/>
      <c r="L52" s="1050"/>
      <c r="M52" s="1050"/>
      <c r="N52" s="1050"/>
      <c r="O52" s="1050"/>
      <c r="P52" s="1051"/>
      <c r="Q52" s="1052"/>
      <c r="R52" s="1044"/>
      <c r="S52" s="1044"/>
      <c r="T52" s="1044"/>
      <c r="U52" s="1044"/>
      <c r="V52" s="1044"/>
      <c r="W52" s="1044"/>
      <c r="X52" s="1044"/>
      <c r="Y52" s="1044"/>
      <c r="Z52" s="1044"/>
      <c r="AA52" s="1044"/>
      <c r="AB52" s="1044"/>
      <c r="AC52" s="1044"/>
      <c r="AD52" s="1044"/>
      <c r="AE52" s="1053"/>
      <c r="AF52" s="1054"/>
      <c r="AG52" s="1055"/>
      <c r="AH52" s="1055"/>
      <c r="AI52" s="1055"/>
      <c r="AJ52" s="1056"/>
      <c r="AK52" s="1043"/>
      <c r="AL52" s="1044"/>
      <c r="AM52" s="1044"/>
      <c r="AN52" s="1044"/>
      <c r="AO52" s="1044"/>
      <c r="AP52" s="1044"/>
      <c r="AQ52" s="1044"/>
      <c r="AR52" s="1044"/>
      <c r="AS52" s="1044"/>
      <c r="AT52" s="1044"/>
      <c r="AU52" s="1044"/>
      <c r="AV52" s="1044"/>
      <c r="AW52" s="1044"/>
      <c r="AX52" s="1044"/>
      <c r="AY52" s="1044"/>
      <c r="AZ52" s="1045"/>
      <c r="BA52" s="1045"/>
      <c r="BB52" s="1045"/>
      <c r="BC52" s="1045"/>
      <c r="BD52" s="1045"/>
      <c r="BE52" s="991"/>
      <c r="BF52" s="991"/>
      <c r="BG52" s="991"/>
      <c r="BH52" s="991"/>
      <c r="BI52" s="992"/>
      <c r="BJ52" s="220"/>
      <c r="BK52" s="220"/>
      <c r="BL52" s="220"/>
      <c r="BM52" s="220"/>
      <c r="BN52" s="220"/>
      <c r="BO52" s="229"/>
      <c r="BP52" s="229"/>
      <c r="BQ52" s="226">
        <v>46</v>
      </c>
      <c r="BR52" s="227"/>
      <c r="BS52" s="1011"/>
      <c r="BT52" s="1012"/>
      <c r="BU52" s="1012"/>
      <c r="BV52" s="1012"/>
      <c r="BW52" s="1012"/>
      <c r="BX52" s="1012"/>
      <c r="BY52" s="1012"/>
      <c r="BZ52" s="1012"/>
      <c r="CA52" s="1012"/>
      <c r="CB52" s="1012"/>
      <c r="CC52" s="1012"/>
      <c r="CD52" s="1012"/>
      <c r="CE52" s="1012"/>
      <c r="CF52" s="1012"/>
      <c r="CG52" s="1033"/>
      <c r="CH52" s="1008"/>
      <c r="CI52" s="1009"/>
      <c r="CJ52" s="1009"/>
      <c r="CK52" s="1009"/>
      <c r="CL52" s="1010"/>
      <c r="CM52" s="1008"/>
      <c r="CN52" s="1009"/>
      <c r="CO52" s="1009"/>
      <c r="CP52" s="1009"/>
      <c r="CQ52" s="1010"/>
      <c r="CR52" s="1008"/>
      <c r="CS52" s="1009"/>
      <c r="CT52" s="1009"/>
      <c r="CU52" s="1009"/>
      <c r="CV52" s="1010"/>
      <c r="CW52" s="1008"/>
      <c r="CX52" s="1009"/>
      <c r="CY52" s="1009"/>
      <c r="CZ52" s="1009"/>
      <c r="DA52" s="1010"/>
      <c r="DB52" s="1008"/>
      <c r="DC52" s="1009"/>
      <c r="DD52" s="1009"/>
      <c r="DE52" s="1009"/>
      <c r="DF52" s="1010"/>
      <c r="DG52" s="1008"/>
      <c r="DH52" s="1009"/>
      <c r="DI52" s="1009"/>
      <c r="DJ52" s="1009"/>
      <c r="DK52" s="1010"/>
      <c r="DL52" s="1008"/>
      <c r="DM52" s="1009"/>
      <c r="DN52" s="1009"/>
      <c r="DO52" s="1009"/>
      <c r="DP52" s="1010"/>
      <c r="DQ52" s="1008"/>
      <c r="DR52" s="1009"/>
      <c r="DS52" s="1009"/>
      <c r="DT52" s="1009"/>
      <c r="DU52" s="1010"/>
      <c r="DV52" s="1011"/>
      <c r="DW52" s="1012"/>
      <c r="DX52" s="1012"/>
      <c r="DY52" s="1012"/>
      <c r="DZ52" s="1013"/>
      <c r="EA52" s="218"/>
    </row>
    <row r="53" spans="1:131" ht="26.25" customHeight="1" x14ac:dyDescent="0.15">
      <c r="A53" s="226">
        <v>26</v>
      </c>
      <c r="B53" s="1049"/>
      <c r="C53" s="1050"/>
      <c r="D53" s="1050"/>
      <c r="E53" s="1050"/>
      <c r="F53" s="1050"/>
      <c r="G53" s="1050"/>
      <c r="H53" s="1050"/>
      <c r="I53" s="1050"/>
      <c r="J53" s="1050"/>
      <c r="K53" s="1050"/>
      <c r="L53" s="1050"/>
      <c r="M53" s="1050"/>
      <c r="N53" s="1050"/>
      <c r="O53" s="1050"/>
      <c r="P53" s="1051"/>
      <c r="Q53" s="1052"/>
      <c r="R53" s="1044"/>
      <c r="S53" s="1044"/>
      <c r="T53" s="1044"/>
      <c r="U53" s="1044"/>
      <c r="V53" s="1044"/>
      <c r="W53" s="1044"/>
      <c r="X53" s="1044"/>
      <c r="Y53" s="1044"/>
      <c r="Z53" s="1044"/>
      <c r="AA53" s="1044"/>
      <c r="AB53" s="1044"/>
      <c r="AC53" s="1044"/>
      <c r="AD53" s="1044"/>
      <c r="AE53" s="1053"/>
      <c r="AF53" s="1054"/>
      <c r="AG53" s="1055"/>
      <c r="AH53" s="1055"/>
      <c r="AI53" s="1055"/>
      <c r="AJ53" s="1056"/>
      <c r="AK53" s="1043"/>
      <c r="AL53" s="1044"/>
      <c r="AM53" s="1044"/>
      <c r="AN53" s="1044"/>
      <c r="AO53" s="1044"/>
      <c r="AP53" s="1044"/>
      <c r="AQ53" s="1044"/>
      <c r="AR53" s="1044"/>
      <c r="AS53" s="1044"/>
      <c r="AT53" s="1044"/>
      <c r="AU53" s="1044"/>
      <c r="AV53" s="1044"/>
      <c r="AW53" s="1044"/>
      <c r="AX53" s="1044"/>
      <c r="AY53" s="1044"/>
      <c r="AZ53" s="1045"/>
      <c r="BA53" s="1045"/>
      <c r="BB53" s="1045"/>
      <c r="BC53" s="1045"/>
      <c r="BD53" s="1045"/>
      <c r="BE53" s="991"/>
      <c r="BF53" s="991"/>
      <c r="BG53" s="991"/>
      <c r="BH53" s="991"/>
      <c r="BI53" s="992"/>
      <c r="BJ53" s="220"/>
      <c r="BK53" s="220"/>
      <c r="BL53" s="220"/>
      <c r="BM53" s="220"/>
      <c r="BN53" s="220"/>
      <c r="BO53" s="229"/>
      <c r="BP53" s="229"/>
      <c r="BQ53" s="226">
        <v>47</v>
      </c>
      <c r="BR53" s="227"/>
      <c r="BS53" s="1011"/>
      <c r="BT53" s="1012"/>
      <c r="BU53" s="1012"/>
      <c r="BV53" s="1012"/>
      <c r="BW53" s="1012"/>
      <c r="BX53" s="1012"/>
      <c r="BY53" s="1012"/>
      <c r="BZ53" s="1012"/>
      <c r="CA53" s="1012"/>
      <c r="CB53" s="1012"/>
      <c r="CC53" s="1012"/>
      <c r="CD53" s="1012"/>
      <c r="CE53" s="1012"/>
      <c r="CF53" s="1012"/>
      <c r="CG53" s="1033"/>
      <c r="CH53" s="1008"/>
      <c r="CI53" s="1009"/>
      <c r="CJ53" s="1009"/>
      <c r="CK53" s="1009"/>
      <c r="CL53" s="1010"/>
      <c r="CM53" s="1008"/>
      <c r="CN53" s="1009"/>
      <c r="CO53" s="1009"/>
      <c r="CP53" s="1009"/>
      <c r="CQ53" s="1010"/>
      <c r="CR53" s="1008"/>
      <c r="CS53" s="1009"/>
      <c r="CT53" s="1009"/>
      <c r="CU53" s="1009"/>
      <c r="CV53" s="1010"/>
      <c r="CW53" s="1008"/>
      <c r="CX53" s="1009"/>
      <c r="CY53" s="1009"/>
      <c r="CZ53" s="1009"/>
      <c r="DA53" s="1010"/>
      <c r="DB53" s="1008"/>
      <c r="DC53" s="1009"/>
      <c r="DD53" s="1009"/>
      <c r="DE53" s="1009"/>
      <c r="DF53" s="1010"/>
      <c r="DG53" s="1008"/>
      <c r="DH53" s="1009"/>
      <c r="DI53" s="1009"/>
      <c r="DJ53" s="1009"/>
      <c r="DK53" s="1010"/>
      <c r="DL53" s="1008"/>
      <c r="DM53" s="1009"/>
      <c r="DN53" s="1009"/>
      <c r="DO53" s="1009"/>
      <c r="DP53" s="1010"/>
      <c r="DQ53" s="1008"/>
      <c r="DR53" s="1009"/>
      <c r="DS53" s="1009"/>
      <c r="DT53" s="1009"/>
      <c r="DU53" s="1010"/>
      <c r="DV53" s="1011"/>
      <c r="DW53" s="1012"/>
      <c r="DX53" s="1012"/>
      <c r="DY53" s="1012"/>
      <c r="DZ53" s="1013"/>
      <c r="EA53" s="218"/>
    </row>
    <row r="54" spans="1:131" ht="26.25" customHeight="1" x14ac:dyDescent="0.15">
      <c r="A54" s="226">
        <v>27</v>
      </c>
      <c r="B54" s="1049"/>
      <c r="C54" s="1050"/>
      <c r="D54" s="1050"/>
      <c r="E54" s="1050"/>
      <c r="F54" s="1050"/>
      <c r="G54" s="1050"/>
      <c r="H54" s="1050"/>
      <c r="I54" s="1050"/>
      <c r="J54" s="1050"/>
      <c r="K54" s="1050"/>
      <c r="L54" s="1050"/>
      <c r="M54" s="1050"/>
      <c r="N54" s="1050"/>
      <c r="O54" s="1050"/>
      <c r="P54" s="1051"/>
      <c r="Q54" s="1052"/>
      <c r="R54" s="1044"/>
      <c r="S54" s="1044"/>
      <c r="T54" s="1044"/>
      <c r="U54" s="1044"/>
      <c r="V54" s="1044"/>
      <c r="W54" s="1044"/>
      <c r="X54" s="1044"/>
      <c r="Y54" s="1044"/>
      <c r="Z54" s="1044"/>
      <c r="AA54" s="1044"/>
      <c r="AB54" s="1044"/>
      <c r="AC54" s="1044"/>
      <c r="AD54" s="1044"/>
      <c r="AE54" s="1053"/>
      <c r="AF54" s="1054"/>
      <c r="AG54" s="1055"/>
      <c r="AH54" s="1055"/>
      <c r="AI54" s="1055"/>
      <c r="AJ54" s="1056"/>
      <c r="AK54" s="1043"/>
      <c r="AL54" s="1044"/>
      <c r="AM54" s="1044"/>
      <c r="AN54" s="1044"/>
      <c r="AO54" s="1044"/>
      <c r="AP54" s="1044"/>
      <c r="AQ54" s="1044"/>
      <c r="AR54" s="1044"/>
      <c r="AS54" s="1044"/>
      <c r="AT54" s="1044"/>
      <c r="AU54" s="1044"/>
      <c r="AV54" s="1044"/>
      <c r="AW54" s="1044"/>
      <c r="AX54" s="1044"/>
      <c r="AY54" s="1044"/>
      <c r="AZ54" s="1045"/>
      <c r="BA54" s="1045"/>
      <c r="BB54" s="1045"/>
      <c r="BC54" s="1045"/>
      <c r="BD54" s="1045"/>
      <c r="BE54" s="991"/>
      <c r="BF54" s="991"/>
      <c r="BG54" s="991"/>
      <c r="BH54" s="991"/>
      <c r="BI54" s="992"/>
      <c r="BJ54" s="220"/>
      <c r="BK54" s="220"/>
      <c r="BL54" s="220"/>
      <c r="BM54" s="220"/>
      <c r="BN54" s="220"/>
      <c r="BO54" s="229"/>
      <c r="BP54" s="229"/>
      <c r="BQ54" s="226">
        <v>48</v>
      </c>
      <c r="BR54" s="227"/>
      <c r="BS54" s="1011"/>
      <c r="BT54" s="1012"/>
      <c r="BU54" s="1012"/>
      <c r="BV54" s="1012"/>
      <c r="BW54" s="1012"/>
      <c r="BX54" s="1012"/>
      <c r="BY54" s="1012"/>
      <c r="BZ54" s="1012"/>
      <c r="CA54" s="1012"/>
      <c r="CB54" s="1012"/>
      <c r="CC54" s="1012"/>
      <c r="CD54" s="1012"/>
      <c r="CE54" s="1012"/>
      <c r="CF54" s="1012"/>
      <c r="CG54" s="1033"/>
      <c r="CH54" s="1008"/>
      <c r="CI54" s="1009"/>
      <c r="CJ54" s="1009"/>
      <c r="CK54" s="1009"/>
      <c r="CL54" s="1010"/>
      <c r="CM54" s="1008"/>
      <c r="CN54" s="1009"/>
      <c r="CO54" s="1009"/>
      <c r="CP54" s="1009"/>
      <c r="CQ54" s="1010"/>
      <c r="CR54" s="1008"/>
      <c r="CS54" s="1009"/>
      <c r="CT54" s="1009"/>
      <c r="CU54" s="1009"/>
      <c r="CV54" s="1010"/>
      <c r="CW54" s="1008"/>
      <c r="CX54" s="1009"/>
      <c r="CY54" s="1009"/>
      <c r="CZ54" s="1009"/>
      <c r="DA54" s="1010"/>
      <c r="DB54" s="1008"/>
      <c r="DC54" s="1009"/>
      <c r="DD54" s="1009"/>
      <c r="DE54" s="1009"/>
      <c r="DF54" s="1010"/>
      <c r="DG54" s="1008"/>
      <c r="DH54" s="1009"/>
      <c r="DI54" s="1009"/>
      <c r="DJ54" s="1009"/>
      <c r="DK54" s="1010"/>
      <c r="DL54" s="1008"/>
      <c r="DM54" s="1009"/>
      <c r="DN54" s="1009"/>
      <c r="DO54" s="1009"/>
      <c r="DP54" s="1010"/>
      <c r="DQ54" s="1008"/>
      <c r="DR54" s="1009"/>
      <c r="DS54" s="1009"/>
      <c r="DT54" s="1009"/>
      <c r="DU54" s="1010"/>
      <c r="DV54" s="1011"/>
      <c r="DW54" s="1012"/>
      <c r="DX54" s="1012"/>
      <c r="DY54" s="1012"/>
      <c r="DZ54" s="1013"/>
      <c r="EA54" s="218"/>
    </row>
    <row r="55" spans="1:131" ht="26.25" customHeight="1" x14ac:dyDescent="0.15">
      <c r="A55" s="226">
        <v>28</v>
      </c>
      <c r="B55" s="1049"/>
      <c r="C55" s="1050"/>
      <c r="D55" s="1050"/>
      <c r="E55" s="1050"/>
      <c r="F55" s="1050"/>
      <c r="G55" s="1050"/>
      <c r="H55" s="1050"/>
      <c r="I55" s="1050"/>
      <c r="J55" s="1050"/>
      <c r="K55" s="1050"/>
      <c r="L55" s="1050"/>
      <c r="M55" s="1050"/>
      <c r="N55" s="1050"/>
      <c r="O55" s="1050"/>
      <c r="P55" s="1051"/>
      <c r="Q55" s="1052"/>
      <c r="R55" s="1044"/>
      <c r="S55" s="1044"/>
      <c r="T55" s="1044"/>
      <c r="U55" s="1044"/>
      <c r="V55" s="1044"/>
      <c r="W55" s="1044"/>
      <c r="X55" s="1044"/>
      <c r="Y55" s="1044"/>
      <c r="Z55" s="1044"/>
      <c r="AA55" s="1044"/>
      <c r="AB55" s="1044"/>
      <c r="AC55" s="1044"/>
      <c r="AD55" s="1044"/>
      <c r="AE55" s="1053"/>
      <c r="AF55" s="1054"/>
      <c r="AG55" s="1055"/>
      <c r="AH55" s="1055"/>
      <c r="AI55" s="1055"/>
      <c r="AJ55" s="1056"/>
      <c r="AK55" s="1043"/>
      <c r="AL55" s="1044"/>
      <c r="AM55" s="1044"/>
      <c r="AN55" s="1044"/>
      <c r="AO55" s="1044"/>
      <c r="AP55" s="1044"/>
      <c r="AQ55" s="1044"/>
      <c r="AR55" s="1044"/>
      <c r="AS55" s="1044"/>
      <c r="AT55" s="1044"/>
      <c r="AU55" s="1044"/>
      <c r="AV55" s="1044"/>
      <c r="AW55" s="1044"/>
      <c r="AX55" s="1044"/>
      <c r="AY55" s="1044"/>
      <c r="AZ55" s="1045"/>
      <c r="BA55" s="1045"/>
      <c r="BB55" s="1045"/>
      <c r="BC55" s="1045"/>
      <c r="BD55" s="1045"/>
      <c r="BE55" s="991"/>
      <c r="BF55" s="991"/>
      <c r="BG55" s="991"/>
      <c r="BH55" s="991"/>
      <c r="BI55" s="992"/>
      <c r="BJ55" s="220"/>
      <c r="BK55" s="220"/>
      <c r="BL55" s="220"/>
      <c r="BM55" s="220"/>
      <c r="BN55" s="220"/>
      <c r="BO55" s="229"/>
      <c r="BP55" s="229"/>
      <c r="BQ55" s="226">
        <v>49</v>
      </c>
      <c r="BR55" s="227"/>
      <c r="BS55" s="1011"/>
      <c r="BT55" s="1012"/>
      <c r="BU55" s="1012"/>
      <c r="BV55" s="1012"/>
      <c r="BW55" s="1012"/>
      <c r="BX55" s="1012"/>
      <c r="BY55" s="1012"/>
      <c r="BZ55" s="1012"/>
      <c r="CA55" s="1012"/>
      <c r="CB55" s="1012"/>
      <c r="CC55" s="1012"/>
      <c r="CD55" s="1012"/>
      <c r="CE55" s="1012"/>
      <c r="CF55" s="1012"/>
      <c r="CG55" s="1033"/>
      <c r="CH55" s="1008"/>
      <c r="CI55" s="1009"/>
      <c r="CJ55" s="1009"/>
      <c r="CK55" s="1009"/>
      <c r="CL55" s="1010"/>
      <c r="CM55" s="1008"/>
      <c r="CN55" s="1009"/>
      <c r="CO55" s="1009"/>
      <c r="CP55" s="1009"/>
      <c r="CQ55" s="1010"/>
      <c r="CR55" s="1008"/>
      <c r="CS55" s="1009"/>
      <c r="CT55" s="1009"/>
      <c r="CU55" s="1009"/>
      <c r="CV55" s="1010"/>
      <c r="CW55" s="1008"/>
      <c r="CX55" s="1009"/>
      <c r="CY55" s="1009"/>
      <c r="CZ55" s="1009"/>
      <c r="DA55" s="1010"/>
      <c r="DB55" s="1008"/>
      <c r="DC55" s="1009"/>
      <c r="DD55" s="1009"/>
      <c r="DE55" s="1009"/>
      <c r="DF55" s="1010"/>
      <c r="DG55" s="1008"/>
      <c r="DH55" s="1009"/>
      <c r="DI55" s="1009"/>
      <c r="DJ55" s="1009"/>
      <c r="DK55" s="1010"/>
      <c r="DL55" s="1008"/>
      <c r="DM55" s="1009"/>
      <c r="DN55" s="1009"/>
      <c r="DO55" s="1009"/>
      <c r="DP55" s="1010"/>
      <c r="DQ55" s="1008"/>
      <c r="DR55" s="1009"/>
      <c r="DS55" s="1009"/>
      <c r="DT55" s="1009"/>
      <c r="DU55" s="1010"/>
      <c r="DV55" s="1011"/>
      <c r="DW55" s="1012"/>
      <c r="DX55" s="1012"/>
      <c r="DY55" s="1012"/>
      <c r="DZ55" s="1013"/>
      <c r="EA55" s="218"/>
    </row>
    <row r="56" spans="1:131" ht="26.25" customHeight="1" x14ac:dyDescent="0.15">
      <c r="A56" s="226">
        <v>29</v>
      </c>
      <c r="B56" s="1049"/>
      <c r="C56" s="1050"/>
      <c r="D56" s="1050"/>
      <c r="E56" s="1050"/>
      <c r="F56" s="1050"/>
      <c r="G56" s="1050"/>
      <c r="H56" s="1050"/>
      <c r="I56" s="1050"/>
      <c r="J56" s="1050"/>
      <c r="K56" s="1050"/>
      <c r="L56" s="1050"/>
      <c r="M56" s="1050"/>
      <c r="N56" s="1050"/>
      <c r="O56" s="1050"/>
      <c r="P56" s="1051"/>
      <c r="Q56" s="1052"/>
      <c r="R56" s="1044"/>
      <c r="S56" s="1044"/>
      <c r="T56" s="1044"/>
      <c r="U56" s="1044"/>
      <c r="V56" s="1044"/>
      <c r="W56" s="1044"/>
      <c r="X56" s="1044"/>
      <c r="Y56" s="1044"/>
      <c r="Z56" s="1044"/>
      <c r="AA56" s="1044"/>
      <c r="AB56" s="1044"/>
      <c r="AC56" s="1044"/>
      <c r="AD56" s="1044"/>
      <c r="AE56" s="1053"/>
      <c r="AF56" s="1054"/>
      <c r="AG56" s="1055"/>
      <c r="AH56" s="1055"/>
      <c r="AI56" s="1055"/>
      <c r="AJ56" s="1056"/>
      <c r="AK56" s="1043"/>
      <c r="AL56" s="1044"/>
      <c r="AM56" s="1044"/>
      <c r="AN56" s="1044"/>
      <c r="AO56" s="1044"/>
      <c r="AP56" s="1044"/>
      <c r="AQ56" s="1044"/>
      <c r="AR56" s="1044"/>
      <c r="AS56" s="1044"/>
      <c r="AT56" s="1044"/>
      <c r="AU56" s="1044"/>
      <c r="AV56" s="1044"/>
      <c r="AW56" s="1044"/>
      <c r="AX56" s="1044"/>
      <c r="AY56" s="1044"/>
      <c r="AZ56" s="1045"/>
      <c r="BA56" s="1045"/>
      <c r="BB56" s="1045"/>
      <c r="BC56" s="1045"/>
      <c r="BD56" s="1045"/>
      <c r="BE56" s="991"/>
      <c r="BF56" s="991"/>
      <c r="BG56" s="991"/>
      <c r="BH56" s="991"/>
      <c r="BI56" s="992"/>
      <c r="BJ56" s="220"/>
      <c r="BK56" s="220"/>
      <c r="BL56" s="220"/>
      <c r="BM56" s="220"/>
      <c r="BN56" s="220"/>
      <c r="BO56" s="229"/>
      <c r="BP56" s="229"/>
      <c r="BQ56" s="226">
        <v>50</v>
      </c>
      <c r="BR56" s="227"/>
      <c r="BS56" s="1011"/>
      <c r="BT56" s="1012"/>
      <c r="BU56" s="1012"/>
      <c r="BV56" s="1012"/>
      <c r="BW56" s="1012"/>
      <c r="BX56" s="1012"/>
      <c r="BY56" s="1012"/>
      <c r="BZ56" s="1012"/>
      <c r="CA56" s="1012"/>
      <c r="CB56" s="1012"/>
      <c r="CC56" s="1012"/>
      <c r="CD56" s="1012"/>
      <c r="CE56" s="1012"/>
      <c r="CF56" s="1012"/>
      <c r="CG56" s="1033"/>
      <c r="CH56" s="1008"/>
      <c r="CI56" s="1009"/>
      <c r="CJ56" s="1009"/>
      <c r="CK56" s="1009"/>
      <c r="CL56" s="1010"/>
      <c r="CM56" s="1008"/>
      <c r="CN56" s="1009"/>
      <c r="CO56" s="1009"/>
      <c r="CP56" s="1009"/>
      <c r="CQ56" s="1010"/>
      <c r="CR56" s="1008"/>
      <c r="CS56" s="1009"/>
      <c r="CT56" s="1009"/>
      <c r="CU56" s="1009"/>
      <c r="CV56" s="1010"/>
      <c r="CW56" s="1008"/>
      <c r="CX56" s="1009"/>
      <c r="CY56" s="1009"/>
      <c r="CZ56" s="1009"/>
      <c r="DA56" s="1010"/>
      <c r="DB56" s="1008"/>
      <c r="DC56" s="1009"/>
      <c r="DD56" s="1009"/>
      <c r="DE56" s="1009"/>
      <c r="DF56" s="1010"/>
      <c r="DG56" s="1008"/>
      <c r="DH56" s="1009"/>
      <c r="DI56" s="1009"/>
      <c r="DJ56" s="1009"/>
      <c r="DK56" s="1010"/>
      <c r="DL56" s="1008"/>
      <c r="DM56" s="1009"/>
      <c r="DN56" s="1009"/>
      <c r="DO56" s="1009"/>
      <c r="DP56" s="1010"/>
      <c r="DQ56" s="1008"/>
      <c r="DR56" s="1009"/>
      <c r="DS56" s="1009"/>
      <c r="DT56" s="1009"/>
      <c r="DU56" s="1010"/>
      <c r="DV56" s="1011"/>
      <c r="DW56" s="1012"/>
      <c r="DX56" s="1012"/>
      <c r="DY56" s="1012"/>
      <c r="DZ56" s="1013"/>
      <c r="EA56" s="218"/>
    </row>
    <row r="57" spans="1:131" ht="26.25" customHeight="1" x14ac:dyDescent="0.15">
      <c r="A57" s="226">
        <v>30</v>
      </c>
      <c r="B57" s="1049"/>
      <c r="C57" s="1050"/>
      <c r="D57" s="1050"/>
      <c r="E57" s="1050"/>
      <c r="F57" s="1050"/>
      <c r="G57" s="1050"/>
      <c r="H57" s="1050"/>
      <c r="I57" s="1050"/>
      <c r="J57" s="1050"/>
      <c r="K57" s="1050"/>
      <c r="L57" s="1050"/>
      <c r="M57" s="1050"/>
      <c r="N57" s="1050"/>
      <c r="O57" s="1050"/>
      <c r="P57" s="1051"/>
      <c r="Q57" s="1052"/>
      <c r="R57" s="1044"/>
      <c r="S57" s="1044"/>
      <c r="T57" s="1044"/>
      <c r="U57" s="1044"/>
      <c r="V57" s="1044"/>
      <c r="W57" s="1044"/>
      <c r="X57" s="1044"/>
      <c r="Y57" s="1044"/>
      <c r="Z57" s="1044"/>
      <c r="AA57" s="1044"/>
      <c r="AB57" s="1044"/>
      <c r="AC57" s="1044"/>
      <c r="AD57" s="1044"/>
      <c r="AE57" s="1053"/>
      <c r="AF57" s="1054"/>
      <c r="AG57" s="1055"/>
      <c r="AH57" s="1055"/>
      <c r="AI57" s="1055"/>
      <c r="AJ57" s="1056"/>
      <c r="AK57" s="1043"/>
      <c r="AL57" s="1044"/>
      <c r="AM57" s="1044"/>
      <c r="AN57" s="1044"/>
      <c r="AO57" s="1044"/>
      <c r="AP57" s="1044"/>
      <c r="AQ57" s="1044"/>
      <c r="AR57" s="1044"/>
      <c r="AS57" s="1044"/>
      <c r="AT57" s="1044"/>
      <c r="AU57" s="1044"/>
      <c r="AV57" s="1044"/>
      <c r="AW57" s="1044"/>
      <c r="AX57" s="1044"/>
      <c r="AY57" s="1044"/>
      <c r="AZ57" s="1045"/>
      <c r="BA57" s="1045"/>
      <c r="BB57" s="1045"/>
      <c r="BC57" s="1045"/>
      <c r="BD57" s="1045"/>
      <c r="BE57" s="991"/>
      <c r="BF57" s="991"/>
      <c r="BG57" s="991"/>
      <c r="BH57" s="991"/>
      <c r="BI57" s="992"/>
      <c r="BJ57" s="220"/>
      <c r="BK57" s="220"/>
      <c r="BL57" s="220"/>
      <c r="BM57" s="220"/>
      <c r="BN57" s="220"/>
      <c r="BO57" s="229"/>
      <c r="BP57" s="229"/>
      <c r="BQ57" s="226">
        <v>51</v>
      </c>
      <c r="BR57" s="227"/>
      <c r="BS57" s="1011"/>
      <c r="BT57" s="1012"/>
      <c r="BU57" s="1012"/>
      <c r="BV57" s="1012"/>
      <c r="BW57" s="1012"/>
      <c r="BX57" s="1012"/>
      <c r="BY57" s="1012"/>
      <c r="BZ57" s="1012"/>
      <c r="CA57" s="1012"/>
      <c r="CB57" s="1012"/>
      <c r="CC57" s="1012"/>
      <c r="CD57" s="1012"/>
      <c r="CE57" s="1012"/>
      <c r="CF57" s="1012"/>
      <c r="CG57" s="1033"/>
      <c r="CH57" s="1008"/>
      <c r="CI57" s="1009"/>
      <c r="CJ57" s="1009"/>
      <c r="CK57" s="1009"/>
      <c r="CL57" s="1010"/>
      <c r="CM57" s="1008"/>
      <c r="CN57" s="1009"/>
      <c r="CO57" s="1009"/>
      <c r="CP57" s="1009"/>
      <c r="CQ57" s="1010"/>
      <c r="CR57" s="1008"/>
      <c r="CS57" s="1009"/>
      <c r="CT57" s="1009"/>
      <c r="CU57" s="1009"/>
      <c r="CV57" s="1010"/>
      <c r="CW57" s="1008"/>
      <c r="CX57" s="1009"/>
      <c r="CY57" s="1009"/>
      <c r="CZ57" s="1009"/>
      <c r="DA57" s="1010"/>
      <c r="DB57" s="1008"/>
      <c r="DC57" s="1009"/>
      <c r="DD57" s="1009"/>
      <c r="DE57" s="1009"/>
      <c r="DF57" s="1010"/>
      <c r="DG57" s="1008"/>
      <c r="DH57" s="1009"/>
      <c r="DI57" s="1009"/>
      <c r="DJ57" s="1009"/>
      <c r="DK57" s="1010"/>
      <c r="DL57" s="1008"/>
      <c r="DM57" s="1009"/>
      <c r="DN57" s="1009"/>
      <c r="DO57" s="1009"/>
      <c r="DP57" s="1010"/>
      <c r="DQ57" s="1008"/>
      <c r="DR57" s="1009"/>
      <c r="DS57" s="1009"/>
      <c r="DT57" s="1009"/>
      <c r="DU57" s="1010"/>
      <c r="DV57" s="1011"/>
      <c r="DW57" s="1012"/>
      <c r="DX57" s="1012"/>
      <c r="DY57" s="1012"/>
      <c r="DZ57" s="1013"/>
      <c r="EA57" s="218"/>
    </row>
    <row r="58" spans="1:131" ht="26.25" customHeight="1" x14ac:dyDescent="0.15">
      <c r="A58" s="226">
        <v>31</v>
      </c>
      <c r="B58" s="1049"/>
      <c r="C58" s="1050"/>
      <c r="D58" s="1050"/>
      <c r="E58" s="1050"/>
      <c r="F58" s="1050"/>
      <c r="G58" s="1050"/>
      <c r="H58" s="1050"/>
      <c r="I58" s="1050"/>
      <c r="J58" s="1050"/>
      <c r="K58" s="1050"/>
      <c r="L58" s="1050"/>
      <c r="M58" s="1050"/>
      <c r="N58" s="1050"/>
      <c r="O58" s="1050"/>
      <c r="P58" s="1051"/>
      <c r="Q58" s="1052"/>
      <c r="R58" s="1044"/>
      <c r="S58" s="1044"/>
      <c r="T58" s="1044"/>
      <c r="U58" s="1044"/>
      <c r="V58" s="1044"/>
      <c r="W58" s="1044"/>
      <c r="X58" s="1044"/>
      <c r="Y58" s="1044"/>
      <c r="Z58" s="1044"/>
      <c r="AA58" s="1044"/>
      <c r="AB58" s="1044"/>
      <c r="AC58" s="1044"/>
      <c r="AD58" s="1044"/>
      <c r="AE58" s="1053"/>
      <c r="AF58" s="1054"/>
      <c r="AG58" s="1055"/>
      <c r="AH58" s="1055"/>
      <c r="AI58" s="1055"/>
      <c r="AJ58" s="1056"/>
      <c r="AK58" s="1043"/>
      <c r="AL58" s="1044"/>
      <c r="AM58" s="1044"/>
      <c r="AN58" s="1044"/>
      <c r="AO58" s="1044"/>
      <c r="AP58" s="1044"/>
      <c r="AQ58" s="1044"/>
      <c r="AR58" s="1044"/>
      <c r="AS58" s="1044"/>
      <c r="AT58" s="1044"/>
      <c r="AU58" s="1044"/>
      <c r="AV58" s="1044"/>
      <c r="AW58" s="1044"/>
      <c r="AX58" s="1044"/>
      <c r="AY58" s="1044"/>
      <c r="AZ58" s="1045"/>
      <c r="BA58" s="1045"/>
      <c r="BB58" s="1045"/>
      <c r="BC58" s="1045"/>
      <c r="BD58" s="1045"/>
      <c r="BE58" s="991"/>
      <c r="BF58" s="991"/>
      <c r="BG58" s="991"/>
      <c r="BH58" s="991"/>
      <c r="BI58" s="992"/>
      <c r="BJ58" s="220"/>
      <c r="BK58" s="220"/>
      <c r="BL58" s="220"/>
      <c r="BM58" s="220"/>
      <c r="BN58" s="220"/>
      <c r="BO58" s="229"/>
      <c r="BP58" s="229"/>
      <c r="BQ58" s="226">
        <v>52</v>
      </c>
      <c r="BR58" s="227"/>
      <c r="BS58" s="1011"/>
      <c r="BT58" s="1012"/>
      <c r="BU58" s="1012"/>
      <c r="BV58" s="1012"/>
      <c r="BW58" s="1012"/>
      <c r="BX58" s="1012"/>
      <c r="BY58" s="1012"/>
      <c r="BZ58" s="1012"/>
      <c r="CA58" s="1012"/>
      <c r="CB58" s="1012"/>
      <c r="CC58" s="1012"/>
      <c r="CD58" s="1012"/>
      <c r="CE58" s="1012"/>
      <c r="CF58" s="1012"/>
      <c r="CG58" s="1033"/>
      <c r="CH58" s="1008"/>
      <c r="CI58" s="1009"/>
      <c r="CJ58" s="1009"/>
      <c r="CK58" s="1009"/>
      <c r="CL58" s="1010"/>
      <c r="CM58" s="1008"/>
      <c r="CN58" s="1009"/>
      <c r="CO58" s="1009"/>
      <c r="CP58" s="1009"/>
      <c r="CQ58" s="1010"/>
      <c r="CR58" s="1008"/>
      <c r="CS58" s="1009"/>
      <c r="CT58" s="1009"/>
      <c r="CU58" s="1009"/>
      <c r="CV58" s="1010"/>
      <c r="CW58" s="1008"/>
      <c r="CX58" s="1009"/>
      <c r="CY58" s="1009"/>
      <c r="CZ58" s="1009"/>
      <c r="DA58" s="1010"/>
      <c r="DB58" s="1008"/>
      <c r="DC58" s="1009"/>
      <c r="DD58" s="1009"/>
      <c r="DE58" s="1009"/>
      <c r="DF58" s="1010"/>
      <c r="DG58" s="1008"/>
      <c r="DH58" s="1009"/>
      <c r="DI58" s="1009"/>
      <c r="DJ58" s="1009"/>
      <c r="DK58" s="1010"/>
      <c r="DL58" s="1008"/>
      <c r="DM58" s="1009"/>
      <c r="DN58" s="1009"/>
      <c r="DO58" s="1009"/>
      <c r="DP58" s="1010"/>
      <c r="DQ58" s="1008"/>
      <c r="DR58" s="1009"/>
      <c r="DS58" s="1009"/>
      <c r="DT58" s="1009"/>
      <c r="DU58" s="1010"/>
      <c r="DV58" s="1011"/>
      <c r="DW58" s="1012"/>
      <c r="DX58" s="1012"/>
      <c r="DY58" s="1012"/>
      <c r="DZ58" s="1013"/>
      <c r="EA58" s="218"/>
    </row>
    <row r="59" spans="1:131" ht="26.25" customHeight="1" x14ac:dyDescent="0.15">
      <c r="A59" s="226">
        <v>32</v>
      </c>
      <c r="B59" s="1049"/>
      <c r="C59" s="1050"/>
      <c r="D59" s="1050"/>
      <c r="E59" s="1050"/>
      <c r="F59" s="1050"/>
      <c r="G59" s="1050"/>
      <c r="H59" s="1050"/>
      <c r="I59" s="1050"/>
      <c r="J59" s="1050"/>
      <c r="K59" s="1050"/>
      <c r="L59" s="1050"/>
      <c r="M59" s="1050"/>
      <c r="N59" s="1050"/>
      <c r="O59" s="1050"/>
      <c r="P59" s="1051"/>
      <c r="Q59" s="1052"/>
      <c r="R59" s="1044"/>
      <c r="S59" s="1044"/>
      <c r="T59" s="1044"/>
      <c r="U59" s="1044"/>
      <c r="V59" s="1044"/>
      <c r="W59" s="1044"/>
      <c r="X59" s="1044"/>
      <c r="Y59" s="1044"/>
      <c r="Z59" s="1044"/>
      <c r="AA59" s="1044"/>
      <c r="AB59" s="1044"/>
      <c r="AC59" s="1044"/>
      <c r="AD59" s="1044"/>
      <c r="AE59" s="1053"/>
      <c r="AF59" s="1054"/>
      <c r="AG59" s="1055"/>
      <c r="AH59" s="1055"/>
      <c r="AI59" s="1055"/>
      <c r="AJ59" s="1056"/>
      <c r="AK59" s="1043"/>
      <c r="AL59" s="1044"/>
      <c r="AM59" s="1044"/>
      <c r="AN59" s="1044"/>
      <c r="AO59" s="1044"/>
      <c r="AP59" s="1044"/>
      <c r="AQ59" s="1044"/>
      <c r="AR59" s="1044"/>
      <c r="AS59" s="1044"/>
      <c r="AT59" s="1044"/>
      <c r="AU59" s="1044"/>
      <c r="AV59" s="1044"/>
      <c r="AW59" s="1044"/>
      <c r="AX59" s="1044"/>
      <c r="AY59" s="1044"/>
      <c r="AZ59" s="1045"/>
      <c r="BA59" s="1045"/>
      <c r="BB59" s="1045"/>
      <c r="BC59" s="1045"/>
      <c r="BD59" s="1045"/>
      <c r="BE59" s="991"/>
      <c r="BF59" s="991"/>
      <c r="BG59" s="991"/>
      <c r="BH59" s="991"/>
      <c r="BI59" s="992"/>
      <c r="BJ59" s="220"/>
      <c r="BK59" s="220"/>
      <c r="BL59" s="220"/>
      <c r="BM59" s="220"/>
      <c r="BN59" s="220"/>
      <c r="BO59" s="229"/>
      <c r="BP59" s="229"/>
      <c r="BQ59" s="226">
        <v>53</v>
      </c>
      <c r="BR59" s="227"/>
      <c r="BS59" s="1011"/>
      <c r="BT59" s="1012"/>
      <c r="BU59" s="1012"/>
      <c r="BV59" s="1012"/>
      <c r="BW59" s="1012"/>
      <c r="BX59" s="1012"/>
      <c r="BY59" s="1012"/>
      <c r="BZ59" s="1012"/>
      <c r="CA59" s="1012"/>
      <c r="CB59" s="1012"/>
      <c r="CC59" s="1012"/>
      <c r="CD59" s="1012"/>
      <c r="CE59" s="1012"/>
      <c r="CF59" s="1012"/>
      <c r="CG59" s="1033"/>
      <c r="CH59" s="1008"/>
      <c r="CI59" s="1009"/>
      <c r="CJ59" s="1009"/>
      <c r="CK59" s="1009"/>
      <c r="CL59" s="1010"/>
      <c r="CM59" s="1008"/>
      <c r="CN59" s="1009"/>
      <c r="CO59" s="1009"/>
      <c r="CP59" s="1009"/>
      <c r="CQ59" s="1010"/>
      <c r="CR59" s="1008"/>
      <c r="CS59" s="1009"/>
      <c r="CT59" s="1009"/>
      <c r="CU59" s="1009"/>
      <c r="CV59" s="1010"/>
      <c r="CW59" s="1008"/>
      <c r="CX59" s="1009"/>
      <c r="CY59" s="1009"/>
      <c r="CZ59" s="1009"/>
      <c r="DA59" s="1010"/>
      <c r="DB59" s="1008"/>
      <c r="DC59" s="1009"/>
      <c r="DD59" s="1009"/>
      <c r="DE59" s="1009"/>
      <c r="DF59" s="1010"/>
      <c r="DG59" s="1008"/>
      <c r="DH59" s="1009"/>
      <c r="DI59" s="1009"/>
      <c r="DJ59" s="1009"/>
      <c r="DK59" s="1010"/>
      <c r="DL59" s="1008"/>
      <c r="DM59" s="1009"/>
      <c r="DN59" s="1009"/>
      <c r="DO59" s="1009"/>
      <c r="DP59" s="1010"/>
      <c r="DQ59" s="1008"/>
      <c r="DR59" s="1009"/>
      <c r="DS59" s="1009"/>
      <c r="DT59" s="1009"/>
      <c r="DU59" s="1010"/>
      <c r="DV59" s="1011"/>
      <c r="DW59" s="1012"/>
      <c r="DX59" s="1012"/>
      <c r="DY59" s="1012"/>
      <c r="DZ59" s="1013"/>
      <c r="EA59" s="218"/>
    </row>
    <row r="60" spans="1:131" ht="26.25" customHeight="1" x14ac:dyDescent="0.15">
      <c r="A60" s="226">
        <v>33</v>
      </c>
      <c r="B60" s="1049"/>
      <c r="C60" s="1050"/>
      <c r="D60" s="1050"/>
      <c r="E60" s="1050"/>
      <c r="F60" s="1050"/>
      <c r="G60" s="1050"/>
      <c r="H60" s="1050"/>
      <c r="I60" s="1050"/>
      <c r="J60" s="1050"/>
      <c r="K60" s="1050"/>
      <c r="L60" s="1050"/>
      <c r="M60" s="1050"/>
      <c r="N60" s="1050"/>
      <c r="O60" s="1050"/>
      <c r="P60" s="1051"/>
      <c r="Q60" s="1052"/>
      <c r="R60" s="1044"/>
      <c r="S60" s="1044"/>
      <c r="T60" s="1044"/>
      <c r="U60" s="1044"/>
      <c r="V60" s="1044"/>
      <c r="W60" s="1044"/>
      <c r="X60" s="1044"/>
      <c r="Y60" s="1044"/>
      <c r="Z60" s="1044"/>
      <c r="AA60" s="1044"/>
      <c r="AB60" s="1044"/>
      <c r="AC60" s="1044"/>
      <c r="AD60" s="1044"/>
      <c r="AE60" s="1053"/>
      <c r="AF60" s="1054"/>
      <c r="AG60" s="1055"/>
      <c r="AH60" s="1055"/>
      <c r="AI60" s="1055"/>
      <c r="AJ60" s="1056"/>
      <c r="AK60" s="1043"/>
      <c r="AL60" s="1044"/>
      <c r="AM60" s="1044"/>
      <c r="AN60" s="1044"/>
      <c r="AO60" s="1044"/>
      <c r="AP60" s="1044"/>
      <c r="AQ60" s="1044"/>
      <c r="AR60" s="1044"/>
      <c r="AS60" s="1044"/>
      <c r="AT60" s="1044"/>
      <c r="AU60" s="1044"/>
      <c r="AV60" s="1044"/>
      <c r="AW60" s="1044"/>
      <c r="AX60" s="1044"/>
      <c r="AY60" s="1044"/>
      <c r="AZ60" s="1045"/>
      <c r="BA60" s="1045"/>
      <c r="BB60" s="1045"/>
      <c r="BC60" s="1045"/>
      <c r="BD60" s="1045"/>
      <c r="BE60" s="991"/>
      <c r="BF60" s="991"/>
      <c r="BG60" s="991"/>
      <c r="BH60" s="991"/>
      <c r="BI60" s="992"/>
      <c r="BJ60" s="220"/>
      <c r="BK60" s="220"/>
      <c r="BL60" s="220"/>
      <c r="BM60" s="220"/>
      <c r="BN60" s="220"/>
      <c r="BO60" s="229"/>
      <c r="BP60" s="229"/>
      <c r="BQ60" s="226">
        <v>54</v>
      </c>
      <c r="BR60" s="227"/>
      <c r="BS60" s="1011"/>
      <c r="BT60" s="1012"/>
      <c r="BU60" s="1012"/>
      <c r="BV60" s="1012"/>
      <c r="BW60" s="1012"/>
      <c r="BX60" s="1012"/>
      <c r="BY60" s="1012"/>
      <c r="BZ60" s="1012"/>
      <c r="CA60" s="1012"/>
      <c r="CB60" s="1012"/>
      <c r="CC60" s="1012"/>
      <c r="CD60" s="1012"/>
      <c r="CE60" s="1012"/>
      <c r="CF60" s="1012"/>
      <c r="CG60" s="1033"/>
      <c r="CH60" s="1008"/>
      <c r="CI60" s="1009"/>
      <c r="CJ60" s="1009"/>
      <c r="CK60" s="1009"/>
      <c r="CL60" s="1010"/>
      <c r="CM60" s="1008"/>
      <c r="CN60" s="1009"/>
      <c r="CO60" s="1009"/>
      <c r="CP60" s="1009"/>
      <c r="CQ60" s="1010"/>
      <c r="CR60" s="1008"/>
      <c r="CS60" s="1009"/>
      <c r="CT60" s="1009"/>
      <c r="CU60" s="1009"/>
      <c r="CV60" s="1010"/>
      <c r="CW60" s="1008"/>
      <c r="CX60" s="1009"/>
      <c r="CY60" s="1009"/>
      <c r="CZ60" s="1009"/>
      <c r="DA60" s="1010"/>
      <c r="DB60" s="1008"/>
      <c r="DC60" s="1009"/>
      <c r="DD60" s="1009"/>
      <c r="DE60" s="1009"/>
      <c r="DF60" s="1010"/>
      <c r="DG60" s="1008"/>
      <c r="DH60" s="1009"/>
      <c r="DI60" s="1009"/>
      <c r="DJ60" s="1009"/>
      <c r="DK60" s="1010"/>
      <c r="DL60" s="1008"/>
      <c r="DM60" s="1009"/>
      <c r="DN60" s="1009"/>
      <c r="DO60" s="1009"/>
      <c r="DP60" s="1010"/>
      <c r="DQ60" s="1008"/>
      <c r="DR60" s="1009"/>
      <c r="DS60" s="1009"/>
      <c r="DT60" s="1009"/>
      <c r="DU60" s="1010"/>
      <c r="DV60" s="1011"/>
      <c r="DW60" s="1012"/>
      <c r="DX60" s="1012"/>
      <c r="DY60" s="1012"/>
      <c r="DZ60" s="1013"/>
      <c r="EA60" s="218"/>
    </row>
    <row r="61" spans="1:131" ht="26.25" customHeight="1" thickBot="1" x14ac:dyDescent="0.2">
      <c r="A61" s="226">
        <v>34</v>
      </c>
      <c r="B61" s="1049"/>
      <c r="C61" s="1050"/>
      <c r="D61" s="1050"/>
      <c r="E61" s="1050"/>
      <c r="F61" s="1050"/>
      <c r="G61" s="1050"/>
      <c r="H61" s="1050"/>
      <c r="I61" s="1050"/>
      <c r="J61" s="1050"/>
      <c r="K61" s="1050"/>
      <c r="L61" s="1050"/>
      <c r="M61" s="1050"/>
      <c r="N61" s="1050"/>
      <c r="O61" s="1050"/>
      <c r="P61" s="1051"/>
      <c r="Q61" s="1052"/>
      <c r="R61" s="1044"/>
      <c r="S61" s="1044"/>
      <c r="T61" s="1044"/>
      <c r="U61" s="1044"/>
      <c r="V61" s="1044"/>
      <c r="W61" s="1044"/>
      <c r="X61" s="1044"/>
      <c r="Y61" s="1044"/>
      <c r="Z61" s="1044"/>
      <c r="AA61" s="1044"/>
      <c r="AB61" s="1044"/>
      <c r="AC61" s="1044"/>
      <c r="AD61" s="1044"/>
      <c r="AE61" s="1053"/>
      <c r="AF61" s="1054"/>
      <c r="AG61" s="1055"/>
      <c r="AH61" s="1055"/>
      <c r="AI61" s="1055"/>
      <c r="AJ61" s="1056"/>
      <c r="AK61" s="1043"/>
      <c r="AL61" s="1044"/>
      <c r="AM61" s="1044"/>
      <c r="AN61" s="1044"/>
      <c r="AO61" s="1044"/>
      <c r="AP61" s="1044"/>
      <c r="AQ61" s="1044"/>
      <c r="AR61" s="1044"/>
      <c r="AS61" s="1044"/>
      <c r="AT61" s="1044"/>
      <c r="AU61" s="1044"/>
      <c r="AV61" s="1044"/>
      <c r="AW61" s="1044"/>
      <c r="AX61" s="1044"/>
      <c r="AY61" s="1044"/>
      <c r="AZ61" s="1045"/>
      <c r="BA61" s="1045"/>
      <c r="BB61" s="1045"/>
      <c r="BC61" s="1045"/>
      <c r="BD61" s="1045"/>
      <c r="BE61" s="991"/>
      <c r="BF61" s="991"/>
      <c r="BG61" s="991"/>
      <c r="BH61" s="991"/>
      <c r="BI61" s="992"/>
      <c r="BJ61" s="220"/>
      <c r="BK61" s="220"/>
      <c r="BL61" s="220"/>
      <c r="BM61" s="220"/>
      <c r="BN61" s="220"/>
      <c r="BO61" s="229"/>
      <c r="BP61" s="229"/>
      <c r="BQ61" s="226">
        <v>55</v>
      </c>
      <c r="BR61" s="227"/>
      <c r="BS61" s="1011"/>
      <c r="BT61" s="1012"/>
      <c r="BU61" s="1012"/>
      <c r="BV61" s="1012"/>
      <c r="BW61" s="1012"/>
      <c r="BX61" s="1012"/>
      <c r="BY61" s="1012"/>
      <c r="BZ61" s="1012"/>
      <c r="CA61" s="1012"/>
      <c r="CB61" s="1012"/>
      <c r="CC61" s="1012"/>
      <c r="CD61" s="1012"/>
      <c r="CE61" s="1012"/>
      <c r="CF61" s="1012"/>
      <c r="CG61" s="1033"/>
      <c r="CH61" s="1008"/>
      <c r="CI61" s="1009"/>
      <c r="CJ61" s="1009"/>
      <c r="CK61" s="1009"/>
      <c r="CL61" s="1010"/>
      <c r="CM61" s="1008"/>
      <c r="CN61" s="1009"/>
      <c r="CO61" s="1009"/>
      <c r="CP61" s="1009"/>
      <c r="CQ61" s="1010"/>
      <c r="CR61" s="1008"/>
      <c r="CS61" s="1009"/>
      <c r="CT61" s="1009"/>
      <c r="CU61" s="1009"/>
      <c r="CV61" s="1010"/>
      <c r="CW61" s="1008"/>
      <c r="CX61" s="1009"/>
      <c r="CY61" s="1009"/>
      <c r="CZ61" s="1009"/>
      <c r="DA61" s="1010"/>
      <c r="DB61" s="1008"/>
      <c r="DC61" s="1009"/>
      <c r="DD61" s="1009"/>
      <c r="DE61" s="1009"/>
      <c r="DF61" s="1010"/>
      <c r="DG61" s="1008"/>
      <c r="DH61" s="1009"/>
      <c r="DI61" s="1009"/>
      <c r="DJ61" s="1009"/>
      <c r="DK61" s="1010"/>
      <c r="DL61" s="1008"/>
      <c r="DM61" s="1009"/>
      <c r="DN61" s="1009"/>
      <c r="DO61" s="1009"/>
      <c r="DP61" s="1010"/>
      <c r="DQ61" s="1008"/>
      <c r="DR61" s="1009"/>
      <c r="DS61" s="1009"/>
      <c r="DT61" s="1009"/>
      <c r="DU61" s="1010"/>
      <c r="DV61" s="1011"/>
      <c r="DW61" s="1012"/>
      <c r="DX61" s="1012"/>
      <c r="DY61" s="1012"/>
      <c r="DZ61" s="1013"/>
      <c r="EA61" s="218"/>
    </row>
    <row r="62" spans="1:131" ht="26.25" customHeight="1" x14ac:dyDescent="0.15">
      <c r="A62" s="226">
        <v>35</v>
      </c>
      <c r="B62" s="1049"/>
      <c r="C62" s="1050"/>
      <c r="D62" s="1050"/>
      <c r="E62" s="1050"/>
      <c r="F62" s="1050"/>
      <c r="G62" s="1050"/>
      <c r="H62" s="1050"/>
      <c r="I62" s="1050"/>
      <c r="J62" s="1050"/>
      <c r="K62" s="1050"/>
      <c r="L62" s="1050"/>
      <c r="M62" s="1050"/>
      <c r="N62" s="1050"/>
      <c r="O62" s="1050"/>
      <c r="P62" s="1051"/>
      <c r="Q62" s="1052"/>
      <c r="R62" s="1044"/>
      <c r="S62" s="1044"/>
      <c r="T62" s="1044"/>
      <c r="U62" s="1044"/>
      <c r="V62" s="1044"/>
      <c r="W62" s="1044"/>
      <c r="X62" s="1044"/>
      <c r="Y62" s="1044"/>
      <c r="Z62" s="1044"/>
      <c r="AA62" s="1044"/>
      <c r="AB62" s="1044"/>
      <c r="AC62" s="1044"/>
      <c r="AD62" s="1044"/>
      <c r="AE62" s="1053"/>
      <c r="AF62" s="1054"/>
      <c r="AG62" s="1055"/>
      <c r="AH62" s="1055"/>
      <c r="AI62" s="1055"/>
      <c r="AJ62" s="1056"/>
      <c r="AK62" s="1043"/>
      <c r="AL62" s="1044"/>
      <c r="AM62" s="1044"/>
      <c r="AN62" s="1044"/>
      <c r="AO62" s="1044"/>
      <c r="AP62" s="1044"/>
      <c r="AQ62" s="1044"/>
      <c r="AR62" s="1044"/>
      <c r="AS62" s="1044"/>
      <c r="AT62" s="1044"/>
      <c r="AU62" s="1044"/>
      <c r="AV62" s="1044"/>
      <c r="AW62" s="1044"/>
      <c r="AX62" s="1044"/>
      <c r="AY62" s="1044"/>
      <c r="AZ62" s="1045"/>
      <c r="BA62" s="1045"/>
      <c r="BB62" s="1045"/>
      <c r="BC62" s="1045"/>
      <c r="BD62" s="1045"/>
      <c r="BE62" s="991"/>
      <c r="BF62" s="991"/>
      <c r="BG62" s="991"/>
      <c r="BH62" s="991"/>
      <c r="BI62" s="992"/>
      <c r="BJ62" s="1046" t="s">
        <v>395</v>
      </c>
      <c r="BK62" s="1047"/>
      <c r="BL62" s="1047"/>
      <c r="BM62" s="1047"/>
      <c r="BN62" s="1048"/>
      <c r="BO62" s="229"/>
      <c r="BP62" s="229"/>
      <c r="BQ62" s="226">
        <v>56</v>
      </c>
      <c r="BR62" s="227"/>
      <c r="BS62" s="1011"/>
      <c r="BT62" s="1012"/>
      <c r="BU62" s="1012"/>
      <c r="BV62" s="1012"/>
      <c r="BW62" s="1012"/>
      <c r="BX62" s="1012"/>
      <c r="BY62" s="1012"/>
      <c r="BZ62" s="1012"/>
      <c r="CA62" s="1012"/>
      <c r="CB62" s="1012"/>
      <c r="CC62" s="1012"/>
      <c r="CD62" s="1012"/>
      <c r="CE62" s="1012"/>
      <c r="CF62" s="1012"/>
      <c r="CG62" s="1033"/>
      <c r="CH62" s="1008"/>
      <c r="CI62" s="1009"/>
      <c r="CJ62" s="1009"/>
      <c r="CK62" s="1009"/>
      <c r="CL62" s="1010"/>
      <c r="CM62" s="1008"/>
      <c r="CN62" s="1009"/>
      <c r="CO62" s="1009"/>
      <c r="CP62" s="1009"/>
      <c r="CQ62" s="1010"/>
      <c r="CR62" s="1008"/>
      <c r="CS62" s="1009"/>
      <c r="CT62" s="1009"/>
      <c r="CU62" s="1009"/>
      <c r="CV62" s="1010"/>
      <c r="CW62" s="1008"/>
      <c r="CX62" s="1009"/>
      <c r="CY62" s="1009"/>
      <c r="CZ62" s="1009"/>
      <c r="DA62" s="1010"/>
      <c r="DB62" s="1008"/>
      <c r="DC62" s="1009"/>
      <c r="DD62" s="1009"/>
      <c r="DE62" s="1009"/>
      <c r="DF62" s="1010"/>
      <c r="DG62" s="1008"/>
      <c r="DH62" s="1009"/>
      <c r="DI62" s="1009"/>
      <c r="DJ62" s="1009"/>
      <c r="DK62" s="1010"/>
      <c r="DL62" s="1008"/>
      <c r="DM62" s="1009"/>
      <c r="DN62" s="1009"/>
      <c r="DO62" s="1009"/>
      <c r="DP62" s="1010"/>
      <c r="DQ62" s="1008"/>
      <c r="DR62" s="1009"/>
      <c r="DS62" s="1009"/>
      <c r="DT62" s="1009"/>
      <c r="DU62" s="1010"/>
      <c r="DV62" s="1011"/>
      <c r="DW62" s="1012"/>
      <c r="DX62" s="1012"/>
      <c r="DY62" s="1012"/>
      <c r="DZ62" s="1013"/>
      <c r="EA62" s="218"/>
    </row>
    <row r="63" spans="1:131" ht="26.25" customHeight="1" thickBot="1" x14ac:dyDescent="0.2">
      <c r="A63" s="228" t="s">
        <v>379</v>
      </c>
      <c r="B63" s="956" t="s">
        <v>396</v>
      </c>
      <c r="C63" s="957"/>
      <c r="D63" s="957"/>
      <c r="E63" s="957"/>
      <c r="F63" s="957"/>
      <c r="G63" s="957"/>
      <c r="H63" s="957"/>
      <c r="I63" s="957"/>
      <c r="J63" s="957"/>
      <c r="K63" s="957"/>
      <c r="L63" s="957"/>
      <c r="M63" s="957"/>
      <c r="N63" s="957"/>
      <c r="O63" s="957"/>
      <c r="P63" s="967"/>
      <c r="Q63" s="981"/>
      <c r="R63" s="982"/>
      <c r="S63" s="982"/>
      <c r="T63" s="982"/>
      <c r="U63" s="982"/>
      <c r="V63" s="982"/>
      <c r="W63" s="982"/>
      <c r="X63" s="982"/>
      <c r="Y63" s="982"/>
      <c r="Z63" s="982"/>
      <c r="AA63" s="982"/>
      <c r="AB63" s="982"/>
      <c r="AC63" s="982"/>
      <c r="AD63" s="982"/>
      <c r="AE63" s="1039"/>
      <c r="AF63" s="1040">
        <v>92</v>
      </c>
      <c r="AG63" s="978"/>
      <c r="AH63" s="978"/>
      <c r="AI63" s="978"/>
      <c r="AJ63" s="1041"/>
      <c r="AK63" s="1042"/>
      <c r="AL63" s="982"/>
      <c r="AM63" s="982"/>
      <c r="AN63" s="982"/>
      <c r="AO63" s="982"/>
      <c r="AP63" s="978">
        <v>3203</v>
      </c>
      <c r="AQ63" s="978"/>
      <c r="AR63" s="978"/>
      <c r="AS63" s="978"/>
      <c r="AT63" s="978"/>
      <c r="AU63" s="978">
        <v>2709</v>
      </c>
      <c r="AV63" s="978"/>
      <c r="AW63" s="978"/>
      <c r="AX63" s="978"/>
      <c r="AY63" s="978"/>
      <c r="AZ63" s="1036"/>
      <c r="BA63" s="1036"/>
      <c r="BB63" s="1036"/>
      <c r="BC63" s="1036"/>
      <c r="BD63" s="1036"/>
      <c r="BE63" s="979"/>
      <c r="BF63" s="979"/>
      <c r="BG63" s="979"/>
      <c r="BH63" s="979"/>
      <c r="BI63" s="980"/>
      <c r="BJ63" s="1037" t="s">
        <v>121</v>
      </c>
      <c r="BK63" s="972"/>
      <c r="BL63" s="972"/>
      <c r="BM63" s="972"/>
      <c r="BN63" s="1038"/>
      <c r="BO63" s="229"/>
      <c r="BP63" s="229"/>
      <c r="BQ63" s="226">
        <v>57</v>
      </c>
      <c r="BR63" s="227"/>
      <c r="BS63" s="1011"/>
      <c r="BT63" s="1012"/>
      <c r="BU63" s="1012"/>
      <c r="BV63" s="1012"/>
      <c r="BW63" s="1012"/>
      <c r="BX63" s="1012"/>
      <c r="BY63" s="1012"/>
      <c r="BZ63" s="1012"/>
      <c r="CA63" s="1012"/>
      <c r="CB63" s="1012"/>
      <c r="CC63" s="1012"/>
      <c r="CD63" s="1012"/>
      <c r="CE63" s="1012"/>
      <c r="CF63" s="1012"/>
      <c r="CG63" s="1033"/>
      <c r="CH63" s="1008"/>
      <c r="CI63" s="1009"/>
      <c r="CJ63" s="1009"/>
      <c r="CK63" s="1009"/>
      <c r="CL63" s="1010"/>
      <c r="CM63" s="1008"/>
      <c r="CN63" s="1009"/>
      <c r="CO63" s="1009"/>
      <c r="CP63" s="1009"/>
      <c r="CQ63" s="1010"/>
      <c r="CR63" s="1008"/>
      <c r="CS63" s="1009"/>
      <c r="CT63" s="1009"/>
      <c r="CU63" s="1009"/>
      <c r="CV63" s="1010"/>
      <c r="CW63" s="1008"/>
      <c r="CX63" s="1009"/>
      <c r="CY63" s="1009"/>
      <c r="CZ63" s="1009"/>
      <c r="DA63" s="1010"/>
      <c r="DB63" s="1008"/>
      <c r="DC63" s="1009"/>
      <c r="DD63" s="1009"/>
      <c r="DE63" s="1009"/>
      <c r="DF63" s="1010"/>
      <c r="DG63" s="1008"/>
      <c r="DH63" s="1009"/>
      <c r="DI63" s="1009"/>
      <c r="DJ63" s="1009"/>
      <c r="DK63" s="1010"/>
      <c r="DL63" s="1008"/>
      <c r="DM63" s="1009"/>
      <c r="DN63" s="1009"/>
      <c r="DO63" s="1009"/>
      <c r="DP63" s="1010"/>
      <c r="DQ63" s="1008"/>
      <c r="DR63" s="1009"/>
      <c r="DS63" s="1009"/>
      <c r="DT63" s="1009"/>
      <c r="DU63" s="1010"/>
      <c r="DV63" s="1011"/>
      <c r="DW63" s="1012"/>
      <c r="DX63" s="1012"/>
      <c r="DY63" s="1012"/>
      <c r="DZ63" s="1013"/>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11"/>
      <c r="BT64" s="1012"/>
      <c r="BU64" s="1012"/>
      <c r="BV64" s="1012"/>
      <c r="BW64" s="1012"/>
      <c r="BX64" s="1012"/>
      <c r="BY64" s="1012"/>
      <c r="BZ64" s="1012"/>
      <c r="CA64" s="1012"/>
      <c r="CB64" s="1012"/>
      <c r="CC64" s="1012"/>
      <c r="CD64" s="1012"/>
      <c r="CE64" s="1012"/>
      <c r="CF64" s="1012"/>
      <c r="CG64" s="1033"/>
      <c r="CH64" s="1008"/>
      <c r="CI64" s="1009"/>
      <c r="CJ64" s="1009"/>
      <c r="CK64" s="1009"/>
      <c r="CL64" s="1010"/>
      <c r="CM64" s="1008"/>
      <c r="CN64" s="1009"/>
      <c r="CO64" s="1009"/>
      <c r="CP64" s="1009"/>
      <c r="CQ64" s="1010"/>
      <c r="CR64" s="1008"/>
      <c r="CS64" s="1009"/>
      <c r="CT64" s="1009"/>
      <c r="CU64" s="1009"/>
      <c r="CV64" s="1010"/>
      <c r="CW64" s="1008"/>
      <c r="CX64" s="1009"/>
      <c r="CY64" s="1009"/>
      <c r="CZ64" s="1009"/>
      <c r="DA64" s="1010"/>
      <c r="DB64" s="1008"/>
      <c r="DC64" s="1009"/>
      <c r="DD64" s="1009"/>
      <c r="DE64" s="1009"/>
      <c r="DF64" s="1010"/>
      <c r="DG64" s="1008"/>
      <c r="DH64" s="1009"/>
      <c r="DI64" s="1009"/>
      <c r="DJ64" s="1009"/>
      <c r="DK64" s="1010"/>
      <c r="DL64" s="1008"/>
      <c r="DM64" s="1009"/>
      <c r="DN64" s="1009"/>
      <c r="DO64" s="1009"/>
      <c r="DP64" s="1010"/>
      <c r="DQ64" s="1008"/>
      <c r="DR64" s="1009"/>
      <c r="DS64" s="1009"/>
      <c r="DT64" s="1009"/>
      <c r="DU64" s="1010"/>
      <c r="DV64" s="1011"/>
      <c r="DW64" s="1012"/>
      <c r="DX64" s="1012"/>
      <c r="DY64" s="1012"/>
      <c r="DZ64" s="1013"/>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11"/>
      <c r="BT65" s="1012"/>
      <c r="BU65" s="1012"/>
      <c r="BV65" s="1012"/>
      <c r="BW65" s="1012"/>
      <c r="BX65" s="1012"/>
      <c r="BY65" s="1012"/>
      <c r="BZ65" s="1012"/>
      <c r="CA65" s="1012"/>
      <c r="CB65" s="1012"/>
      <c r="CC65" s="1012"/>
      <c r="CD65" s="1012"/>
      <c r="CE65" s="1012"/>
      <c r="CF65" s="1012"/>
      <c r="CG65" s="1033"/>
      <c r="CH65" s="1008"/>
      <c r="CI65" s="1009"/>
      <c r="CJ65" s="1009"/>
      <c r="CK65" s="1009"/>
      <c r="CL65" s="1010"/>
      <c r="CM65" s="1008"/>
      <c r="CN65" s="1009"/>
      <c r="CO65" s="1009"/>
      <c r="CP65" s="1009"/>
      <c r="CQ65" s="1010"/>
      <c r="CR65" s="1008"/>
      <c r="CS65" s="1009"/>
      <c r="CT65" s="1009"/>
      <c r="CU65" s="1009"/>
      <c r="CV65" s="1010"/>
      <c r="CW65" s="1008"/>
      <c r="CX65" s="1009"/>
      <c r="CY65" s="1009"/>
      <c r="CZ65" s="1009"/>
      <c r="DA65" s="1010"/>
      <c r="DB65" s="1008"/>
      <c r="DC65" s="1009"/>
      <c r="DD65" s="1009"/>
      <c r="DE65" s="1009"/>
      <c r="DF65" s="1010"/>
      <c r="DG65" s="1008"/>
      <c r="DH65" s="1009"/>
      <c r="DI65" s="1009"/>
      <c r="DJ65" s="1009"/>
      <c r="DK65" s="1010"/>
      <c r="DL65" s="1008"/>
      <c r="DM65" s="1009"/>
      <c r="DN65" s="1009"/>
      <c r="DO65" s="1009"/>
      <c r="DP65" s="1010"/>
      <c r="DQ65" s="1008"/>
      <c r="DR65" s="1009"/>
      <c r="DS65" s="1009"/>
      <c r="DT65" s="1009"/>
      <c r="DU65" s="1010"/>
      <c r="DV65" s="1011"/>
      <c r="DW65" s="1012"/>
      <c r="DX65" s="1012"/>
      <c r="DY65" s="1012"/>
      <c r="DZ65" s="1013"/>
      <c r="EA65" s="218"/>
    </row>
    <row r="66" spans="1:131" ht="26.25" customHeight="1" x14ac:dyDescent="0.15">
      <c r="A66" s="1014" t="s">
        <v>398</v>
      </c>
      <c r="B66" s="1015"/>
      <c r="C66" s="1015"/>
      <c r="D66" s="1015"/>
      <c r="E66" s="1015"/>
      <c r="F66" s="1015"/>
      <c r="G66" s="1015"/>
      <c r="H66" s="1015"/>
      <c r="I66" s="1015"/>
      <c r="J66" s="1015"/>
      <c r="K66" s="1015"/>
      <c r="L66" s="1015"/>
      <c r="M66" s="1015"/>
      <c r="N66" s="1015"/>
      <c r="O66" s="1015"/>
      <c r="P66" s="1016"/>
      <c r="Q66" s="1020" t="s">
        <v>383</v>
      </c>
      <c r="R66" s="1021"/>
      <c r="S66" s="1021"/>
      <c r="T66" s="1021"/>
      <c r="U66" s="1022"/>
      <c r="V66" s="1020" t="s">
        <v>384</v>
      </c>
      <c r="W66" s="1021"/>
      <c r="X66" s="1021"/>
      <c r="Y66" s="1021"/>
      <c r="Z66" s="1022"/>
      <c r="AA66" s="1020" t="s">
        <v>385</v>
      </c>
      <c r="AB66" s="1021"/>
      <c r="AC66" s="1021"/>
      <c r="AD66" s="1021"/>
      <c r="AE66" s="1022"/>
      <c r="AF66" s="1026" t="s">
        <v>386</v>
      </c>
      <c r="AG66" s="1027"/>
      <c r="AH66" s="1027"/>
      <c r="AI66" s="1027"/>
      <c r="AJ66" s="1028"/>
      <c r="AK66" s="1020" t="s">
        <v>387</v>
      </c>
      <c r="AL66" s="1015"/>
      <c r="AM66" s="1015"/>
      <c r="AN66" s="1015"/>
      <c r="AO66" s="1016"/>
      <c r="AP66" s="1020" t="s">
        <v>388</v>
      </c>
      <c r="AQ66" s="1021"/>
      <c r="AR66" s="1021"/>
      <c r="AS66" s="1021"/>
      <c r="AT66" s="1022"/>
      <c r="AU66" s="1020" t="s">
        <v>399</v>
      </c>
      <c r="AV66" s="1021"/>
      <c r="AW66" s="1021"/>
      <c r="AX66" s="1021"/>
      <c r="AY66" s="1022"/>
      <c r="AZ66" s="1020" t="s">
        <v>364</v>
      </c>
      <c r="BA66" s="1021"/>
      <c r="BB66" s="1021"/>
      <c r="BC66" s="1021"/>
      <c r="BD66" s="1034"/>
      <c r="BE66" s="229"/>
      <c r="BF66" s="229"/>
      <c r="BG66" s="229"/>
      <c r="BH66" s="229"/>
      <c r="BI66" s="229"/>
      <c r="BJ66" s="229"/>
      <c r="BK66" s="229"/>
      <c r="BL66" s="229"/>
      <c r="BM66" s="229"/>
      <c r="BN66" s="229"/>
      <c r="BO66" s="229"/>
      <c r="BP66" s="229"/>
      <c r="BQ66" s="226">
        <v>60</v>
      </c>
      <c r="BR66" s="231"/>
      <c r="BS66" s="964"/>
      <c r="BT66" s="965"/>
      <c r="BU66" s="965"/>
      <c r="BV66" s="965"/>
      <c r="BW66" s="965"/>
      <c r="BX66" s="965"/>
      <c r="BY66" s="965"/>
      <c r="BZ66" s="965"/>
      <c r="CA66" s="965"/>
      <c r="CB66" s="965"/>
      <c r="CC66" s="965"/>
      <c r="CD66" s="965"/>
      <c r="CE66" s="965"/>
      <c r="CF66" s="965"/>
      <c r="CG66" s="974"/>
      <c r="CH66" s="975"/>
      <c r="CI66" s="976"/>
      <c r="CJ66" s="976"/>
      <c r="CK66" s="976"/>
      <c r="CL66" s="977"/>
      <c r="CM66" s="975"/>
      <c r="CN66" s="976"/>
      <c r="CO66" s="976"/>
      <c r="CP66" s="976"/>
      <c r="CQ66" s="977"/>
      <c r="CR66" s="975"/>
      <c r="CS66" s="976"/>
      <c r="CT66" s="976"/>
      <c r="CU66" s="976"/>
      <c r="CV66" s="977"/>
      <c r="CW66" s="975"/>
      <c r="CX66" s="976"/>
      <c r="CY66" s="976"/>
      <c r="CZ66" s="976"/>
      <c r="DA66" s="977"/>
      <c r="DB66" s="975"/>
      <c r="DC66" s="976"/>
      <c r="DD66" s="976"/>
      <c r="DE66" s="976"/>
      <c r="DF66" s="977"/>
      <c r="DG66" s="975"/>
      <c r="DH66" s="976"/>
      <c r="DI66" s="976"/>
      <c r="DJ66" s="976"/>
      <c r="DK66" s="977"/>
      <c r="DL66" s="975"/>
      <c r="DM66" s="976"/>
      <c r="DN66" s="976"/>
      <c r="DO66" s="976"/>
      <c r="DP66" s="977"/>
      <c r="DQ66" s="975"/>
      <c r="DR66" s="976"/>
      <c r="DS66" s="976"/>
      <c r="DT66" s="976"/>
      <c r="DU66" s="977"/>
      <c r="DV66" s="964"/>
      <c r="DW66" s="965"/>
      <c r="DX66" s="965"/>
      <c r="DY66" s="965"/>
      <c r="DZ66" s="966"/>
      <c r="EA66" s="218"/>
    </row>
    <row r="67" spans="1:131" ht="26.25" customHeight="1" thickBot="1" x14ac:dyDescent="0.2">
      <c r="A67" s="1017"/>
      <c r="B67" s="1018"/>
      <c r="C67" s="1018"/>
      <c r="D67" s="1018"/>
      <c r="E67" s="1018"/>
      <c r="F67" s="1018"/>
      <c r="G67" s="1018"/>
      <c r="H67" s="1018"/>
      <c r="I67" s="1018"/>
      <c r="J67" s="1018"/>
      <c r="K67" s="1018"/>
      <c r="L67" s="1018"/>
      <c r="M67" s="1018"/>
      <c r="N67" s="1018"/>
      <c r="O67" s="1018"/>
      <c r="P67" s="1019"/>
      <c r="Q67" s="1023"/>
      <c r="R67" s="1024"/>
      <c r="S67" s="1024"/>
      <c r="T67" s="1024"/>
      <c r="U67" s="1025"/>
      <c r="V67" s="1023"/>
      <c r="W67" s="1024"/>
      <c r="X67" s="1024"/>
      <c r="Y67" s="1024"/>
      <c r="Z67" s="1025"/>
      <c r="AA67" s="1023"/>
      <c r="AB67" s="1024"/>
      <c r="AC67" s="1024"/>
      <c r="AD67" s="1024"/>
      <c r="AE67" s="1025"/>
      <c r="AF67" s="1029"/>
      <c r="AG67" s="1030"/>
      <c r="AH67" s="1030"/>
      <c r="AI67" s="1030"/>
      <c r="AJ67" s="1031"/>
      <c r="AK67" s="1032"/>
      <c r="AL67" s="1018"/>
      <c r="AM67" s="1018"/>
      <c r="AN67" s="1018"/>
      <c r="AO67" s="1019"/>
      <c r="AP67" s="1023"/>
      <c r="AQ67" s="1024"/>
      <c r="AR67" s="1024"/>
      <c r="AS67" s="1024"/>
      <c r="AT67" s="1025"/>
      <c r="AU67" s="1023"/>
      <c r="AV67" s="1024"/>
      <c r="AW67" s="1024"/>
      <c r="AX67" s="1024"/>
      <c r="AY67" s="1025"/>
      <c r="AZ67" s="1023"/>
      <c r="BA67" s="1024"/>
      <c r="BB67" s="1024"/>
      <c r="BC67" s="1024"/>
      <c r="BD67" s="1035"/>
      <c r="BE67" s="229"/>
      <c r="BF67" s="229"/>
      <c r="BG67" s="229"/>
      <c r="BH67" s="229"/>
      <c r="BI67" s="229"/>
      <c r="BJ67" s="229"/>
      <c r="BK67" s="229"/>
      <c r="BL67" s="229"/>
      <c r="BM67" s="229"/>
      <c r="BN67" s="229"/>
      <c r="BO67" s="229"/>
      <c r="BP67" s="229"/>
      <c r="BQ67" s="226">
        <v>61</v>
      </c>
      <c r="BR67" s="231"/>
      <c r="BS67" s="964"/>
      <c r="BT67" s="965"/>
      <c r="BU67" s="965"/>
      <c r="BV67" s="965"/>
      <c r="BW67" s="965"/>
      <c r="BX67" s="965"/>
      <c r="BY67" s="965"/>
      <c r="BZ67" s="965"/>
      <c r="CA67" s="965"/>
      <c r="CB67" s="965"/>
      <c r="CC67" s="965"/>
      <c r="CD67" s="965"/>
      <c r="CE67" s="965"/>
      <c r="CF67" s="965"/>
      <c r="CG67" s="974"/>
      <c r="CH67" s="975"/>
      <c r="CI67" s="976"/>
      <c r="CJ67" s="976"/>
      <c r="CK67" s="976"/>
      <c r="CL67" s="977"/>
      <c r="CM67" s="975"/>
      <c r="CN67" s="976"/>
      <c r="CO67" s="976"/>
      <c r="CP67" s="976"/>
      <c r="CQ67" s="977"/>
      <c r="CR67" s="975"/>
      <c r="CS67" s="976"/>
      <c r="CT67" s="976"/>
      <c r="CU67" s="976"/>
      <c r="CV67" s="977"/>
      <c r="CW67" s="975"/>
      <c r="CX67" s="976"/>
      <c r="CY67" s="976"/>
      <c r="CZ67" s="976"/>
      <c r="DA67" s="977"/>
      <c r="DB67" s="975"/>
      <c r="DC67" s="976"/>
      <c r="DD67" s="976"/>
      <c r="DE67" s="976"/>
      <c r="DF67" s="977"/>
      <c r="DG67" s="975"/>
      <c r="DH67" s="976"/>
      <c r="DI67" s="976"/>
      <c r="DJ67" s="976"/>
      <c r="DK67" s="977"/>
      <c r="DL67" s="975"/>
      <c r="DM67" s="976"/>
      <c r="DN67" s="976"/>
      <c r="DO67" s="976"/>
      <c r="DP67" s="977"/>
      <c r="DQ67" s="975"/>
      <c r="DR67" s="976"/>
      <c r="DS67" s="976"/>
      <c r="DT67" s="976"/>
      <c r="DU67" s="977"/>
      <c r="DV67" s="964"/>
      <c r="DW67" s="965"/>
      <c r="DX67" s="965"/>
      <c r="DY67" s="965"/>
      <c r="DZ67" s="966"/>
      <c r="EA67" s="218"/>
    </row>
    <row r="68" spans="1:131" ht="26.25" customHeight="1" thickTop="1" x14ac:dyDescent="0.15">
      <c r="A68" s="224">
        <v>1</v>
      </c>
      <c r="B68" s="1004"/>
      <c r="C68" s="1005"/>
      <c r="D68" s="1005"/>
      <c r="E68" s="1005"/>
      <c r="F68" s="1005"/>
      <c r="G68" s="1005"/>
      <c r="H68" s="1005"/>
      <c r="I68" s="1005"/>
      <c r="J68" s="1005"/>
      <c r="K68" s="1005"/>
      <c r="L68" s="1005"/>
      <c r="M68" s="1005"/>
      <c r="N68" s="1005"/>
      <c r="O68" s="1005"/>
      <c r="P68" s="1006"/>
      <c r="Q68" s="1007"/>
      <c r="R68" s="1001"/>
      <c r="S68" s="1001"/>
      <c r="T68" s="1001"/>
      <c r="U68" s="1001"/>
      <c r="V68" s="1001"/>
      <c r="W68" s="1001"/>
      <c r="X68" s="1001"/>
      <c r="Y68" s="1001"/>
      <c r="Z68" s="1001"/>
      <c r="AA68" s="1001"/>
      <c r="AB68" s="1001"/>
      <c r="AC68" s="1001"/>
      <c r="AD68" s="1001"/>
      <c r="AE68" s="1001"/>
      <c r="AF68" s="1001"/>
      <c r="AG68" s="1001"/>
      <c r="AH68" s="1001"/>
      <c r="AI68" s="1001"/>
      <c r="AJ68" s="1001"/>
      <c r="AK68" s="1001"/>
      <c r="AL68" s="1001"/>
      <c r="AM68" s="1001"/>
      <c r="AN68" s="1001"/>
      <c r="AO68" s="1001"/>
      <c r="AP68" s="1001"/>
      <c r="AQ68" s="1001"/>
      <c r="AR68" s="1001"/>
      <c r="AS68" s="1001"/>
      <c r="AT68" s="1001"/>
      <c r="AU68" s="1001"/>
      <c r="AV68" s="1001"/>
      <c r="AW68" s="1001"/>
      <c r="AX68" s="1001"/>
      <c r="AY68" s="1001"/>
      <c r="AZ68" s="1002"/>
      <c r="BA68" s="1002"/>
      <c r="BB68" s="1002"/>
      <c r="BC68" s="1002"/>
      <c r="BD68" s="1003"/>
      <c r="BE68" s="229"/>
      <c r="BF68" s="229"/>
      <c r="BG68" s="229"/>
      <c r="BH68" s="229"/>
      <c r="BI68" s="229"/>
      <c r="BJ68" s="229"/>
      <c r="BK68" s="229"/>
      <c r="BL68" s="229"/>
      <c r="BM68" s="229"/>
      <c r="BN68" s="229"/>
      <c r="BO68" s="229"/>
      <c r="BP68" s="229"/>
      <c r="BQ68" s="226">
        <v>62</v>
      </c>
      <c r="BR68" s="231"/>
      <c r="BS68" s="964"/>
      <c r="BT68" s="965"/>
      <c r="BU68" s="965"/>
      <c r="BV68" s="965"/>
      <c r="BW68" s="965"/>
      <c r="BX68" s="965"/>
      <c r="BY68" s="965"/>
      <c r="BZ68" s="965"/>
      <c r="CA68" s="965"/>
      <c r="CB68" s="965"/>
      <c r="CC68" s="965"/>
      <c r="CD68" s="965"/>
      <c r="CE68" s="965"/>
      <c r="CF68" s="965"/>
      <c r="CG68" s="974"/>
      <c r="CH68" s="975"/>
      <c r="CI68" s="976"/>
      <c r="CJ68" s="976"/>
      <c r="CK68" s="976"/>
      <c r="CL68" s="977"/>
      <c r="CM68" s="975"/>
      <c r="CN68" s="976"/>
      <c r="CO68" s="976"/>
      <c r="CP68" s="976"/>
      <c r="CQ68" s="977"/>
      <c r="CR68" s="975"/>
      <c r="CS68" s="976"/>
      <c r="CT68" s="976"/>
      <c r="CU68" s="976"/>
      <c r="CV68" s="977"/>
      <c r="CW68" s="975"/>
      <c r="CX68" s="976"/>
      <c r="CY68" s="976"/>
      <c r="CZ68" s="976"/>
      <c r="DA68" s="977"/>
      <c r="DB68" s="975"/>
      <c r="DC68" s="976"/>
      <c r="DD68" s="976"/>
      <c r="DE68" s="976"/>
      <c r="DF68" s="977"/>
      <c r="DG68" s="975"/>
      <c r="DH68" s="976"/>
      <c r="DI68" s="976"/>
      <c r="DJ68" s="976"/>
      <c r="DK68" s="977"/>
      <c r="DL68" s="975"/>
      <c r="DM68" s="976"/>
      <c r="DN68" s="976"/>
      <c r="DO68" s="976"/>
      <c r="DP68" s="977"/>
      <c r="DQ68" s="975"/>
      <c r="DR68" s="976"/>
      <c r="DS68" s="976"/>
      <c r="DT68" s="976"/>
      <c r="DU68" s="977"/>
      <c r="DV68" s="964"/>
      <c r="DW68" s="965"/>
      <c r="DX68" s="965"/>
      <c r="DY68" s="965"/>
      <c r="DZ68" s="966"/>
      <c r="EA68" s="218"/>
    </row>
    <row r="69" spans="1:131" ht="26.25" customHeight="1" x14ac:dyDescent="0.15">
      <c r="A69" s="226">
        <v>2</v>
      </c>
      <c r="B69" s="993"/>
      <c r="C69" s="994"/>
      <c r="D69" s="994"/>
      <c r="E69" s="994"/>
      <c r="F69" s="994"/>
      <c r="G69" s="994"/>
      <c r="H69" s="994"/>
      <c r="I69" s="994"/>
      <c r="J69" s="994"/>
      <c r="K69" s="994"/>
      <c r="L69" s="994"/>
      <c r="M69" s="994"/>
      <c r="N69" s="994"/>
      <c r="O69" s="994"/>
      <c r="P69" s="995"/>
      <c r="Q69" s="996"/>
      <c r="R69" s="990"/>
      <c r="S69" s="990"/>
      <c r="T69" s="990"/>
      <c r="U69" s="990"/>
      <c r="V69" s="990"/>
      <c r="W69" s="990"/>
      <c r="X69" s="990"/>
      <c r="Y69" s="990"/>
      <c r="Z69" s="990"/>
      <c r="AA69" s="990"/>
      <c r="AB69" s="990"/>
      <c r="AC69" s="990"/>
      <c r="AD69" s="990"/>
      <c r="AE69" s="990"/>
      <c r="AF69" s="990"/>
      <c r="AG69" s="990"/>
      <c r="AH69" s="990"/>
      <c r="AI69" s="990"/>
      <c r="AJ69" s="990"/>
      <c r="AK69" s="990"/>
      <c r="AL69" s="990"/>
      <c r="AM69" s="990"/>
      <c r="AN69" s="990"/>
      <c r="AO69" s="990"/>
      <c r="AP69" s="990"/>
      <c r="AQ69" s="990"/>
      <c r="AR69" s="990"/>
      <c r="AS69" s="990"/>
      <c r="AT69" s="990"/>
      <c r="AU69" s="990"/>
      <c r="AV69" s="990"/>
      <c r="AW69" s="990"/>
      <c r="AX69" s="990"/>
      <c r="AY69" s="990"/>
      <c r="AZ69" s="991"/>
      <c r="BA69" s="991"/>
      <c r="BB69" s="991"/>
      <c r="BC69" s="991"/>
      <c r="BD69" s="992"/>
      <c r="BE69" s="229"/>
      <c r="BF69" s="229"/>
      <c r="BG69" s="229"/>
      <c r="BH69" s="229"/>
      <c r="BI69" s="229"/>
      <c r="BJ69" s="229"/>
      <c r="BK69" s="229"/>
      <c r="BL69" s="229"/>
      <c r="BM69" s="229"/>
      <c r="BN69" s="229"/>
      <c r="BO69" s="229"/>
      <c r="BP69" s="229"/>
      <c r="BQ69" s="226">
        <v>63</v>
      </c>
      <c r="BR69" s="231"/>
      <c r="BS69" s="964"/>
      <c r="BT69" s="965"/>
      <c r="BU69" s="965"/>
      <c r="BV69" s="965"/>
      <c r="BW69" s="965"/>
      <c r="BX69" s="965"/>
      <c r="BY69" s="965"/>
      <c r="BZ69" s="965"/>
      <c r="CA69" s="965"/>
      <c r="CB69" s="965"/>
      <c r="CC69" s="965"/>
      <c r="CD69" s="965"/>
      <c r="CE69" s="965"/>
      <c r="CF69" s="965"/>
      <c r="CG69" s="974"/>
      <c r="CH69" s="975"/>
      <c r="CI69" s="976"/>
      <c r="CJ69" s="976"/>
      <c r="CK69" s="976"/>
      <c r="CL69" s="977"/>
      <c r="CM69" s="975"/>
      <c r="CN69" s="976"/>
      <c r="CO69" s="976"/>
      <c r="CP69" s="976"/>
      <c r="CQ69" s="977"/>
      <c r="CR69" s="975"/>
      <c r="CS69" s="976"/>
      <c r="CT69" s="976"/>
      <c r="CU69" s="976"/>
      <c r="CV69" s="977"/>
      <c r="CW69" s="975"/>
      <c r="CX69" s="976"/>
      <c r="CY69" s="976"/>
      <c r="CZ69" s="976"/>
      <c r="DA69" s="977"/>
      <c r="DB69" s="975"/>
      <c r="DC69" s="976"/>
      <c r="DD69" s="976"/>
      <c r="DE69" s="976"/>
      <c r="DF69" s="977"/>
      <c r="DG69" s="975"/>
      <c r="DH69" s="976"/>
      <c r="DI69" s="976"/>
      <c r="DJ69" s="976"/>
      <c r="DK69" s="977"/>
      <c r="DL69" s="975"/>
      <c r="DM69" s="976"/>
      <c r="DN69" s="976"/>
      <c r="DO69" s="976"/>
      <c r="DP69" s="977"/>
      <c r="DQ69" s="975"/>
      <c r="DR69" s="976"/>
      <c r="DS69" s="976"/>
      <c r="DT69" s="976"/>
      <c r="DU69" s="977"/>
      <c r="DV69" s="964"/>
      <c r="DW69" s="965"/>
      <c r="DX69" s="965"/>
      <c r="DY69" s="965"/>
      <c r="DZ69" s="966"/>
      <c r="EA69" s="218"/>
    </row>
    <row r="70" spans="1:131" ht="26.25" customHeight="1" x14ac:dyDescent="0.15">
      <c r="A70" s="226">
        <v>3</v>
      </c>
      <c r="B70" s="993"/>
      <c r="C70" s="994"/>
      <c r="D70" s="994"/>
      <c r="E70" s="994"/>
      <c r="F70" s="994"/>
      <c r="G70" s="994"/>
      <c r="H70" s="994"/>
      <c r="I70" s="994"/>
      <c r="J70" s="994"/>
      <c r="K70" s="994"/>
      <c r="L70" s="994"/>
      <c r="M70" s="994"/>
      <c r="N70" s="994"/>
      <c r="O70" s="994"/>
      <c r="P70" s="995"/>
      <c r="Q70" s="996"/>
      <c r="R70" s="990"/>
      <c r="S70" s="990"/>
      <c r="T70" s="990"/>
      <c r="U70" s="990"/>
      <c r="V70" s="990"/>
      <c r="W70" s="990"/>
      <c r="X70" s="990"/>
      <c r="Y70" s="990"/>
      <c r="Z70" s="990"/>
      <c r="AA70" s="990"/>
      <c r="AB70" s="990"/>
      <c r="AC70" s="990"/>
      <c r="AD70" s="990"/>
      <c r="AE70" s="990"/>
      <c r="AF70" s="990"/>
      <c r="AG70" s="990"/>
      <c r="AH70" s="990"/>
      <c r="AI70" s="990"/>
      <c r="AJ70" s="990"/>
      <c r="AK70" s="990"/>
      <c r="AL70" s="990"/>
      <c r="AM70" s="990"/>
      <c r="AN70" s="990"/>
      <c r="AO70" s="990"/>
      <c r="AP70" s="990"/>
      <c r="AQ70" s="990"/>
      <c r="AR70" s="990"/>
      <c r="AS70" s="990"/>
      <c r="AT70" s="990"/>
      <c r="AU70" s="990"/>
      <c r="AV70" s="990"/>
      <c r="AW70" s="990"/>
      <c r="AX70" s="990"/>
      <c r="AY70" s="990"/>
      <c r="AZ70" s="991"/>
      <c r="BA70" s="991"/>
      <c r="BB70" s="991"/>
      <c r="BC70" s="991"/>
      <c r="BD70" s="992"/>
      <c r="BE70" s="229"/>
      <c r="BF70" s="229"/>
      <c r="BG70" s="229"/>
      <c r="BH70" s="229"/>
      <c r="BI70" s="229"/>
      <c r="BJ70" s="229"/>
      <c r="BK70" s="229"/>
      <c r="BL70" s="229"/>
      <c r="BM70" s="229"/>
      <c r="BN70" s="229"/>
      <c r="BO70" s="229"/>
      <c r="BP70" s="229"/>
      <c r="BQ70" s="226">
        <v>64</v>
      </c>
      <c r="BR70" s="231"/>
      <c r="BS70" s="964"/>
      <c r="BT70" s="965"/>
      <c r="BU70" s="965"/>
      <c r="BV70" s="965"/>
      <c r="BW70" s="965"/>
      <c r="BX70" s="965"/>
      <c r="BY70" s="965"/>
      <c r="BZ70" s="965"/>
      <c r="CA70" s="965"/>
      <c r="CB70" s="965"/>
      <c r="CC70" s="965"/>
      <c r="CD70" s="965"/>
      <c r="CE70" s="965"/>
      <c r="CF70" s="965"/>
      <c r="CG70" s="974"/>
      <c r="CH70" s="975"/>
      <c r="CI70" s="976"/>
      <c r="CJ70" s="976"/>
      <c r="CK70" s="976"/>
      <c r="CL70" s="977"/>
      <c r="CM70" s="975"/>
      <c r="CN70" s="976"/>
      <c r="CO70" s="976"/>
      <c r="CP70" s="976"/>
      <c r="CQ70" s="977"/>
      <c r="CR70" s="975"/>
      <c r="CS70" s="976"/>
      <c r="CT70" s="976"/>
      <c r="CU70" s="976"/>
      <c r="CV70" s="977"/>
      <c r="CW70" s="975"/>
      <c r="CX70" s="976"/>
      <c r="CY70" s="976"/>
      <c r="CZ70" s="976"/>
      <c r="DA70" s="977"/>
      <c r="DB70" s="975"/>
      <c r="DC70" s="976"/>
      <c r="DD70" s="976"/>
      <c r="DE70" s="976"/>
      <c r="DF70" s="977"/>
      <c r="DG70" s="975"/>
      <c r="DH70" s="976"/>
      <c r="DI70" s="976"/>
      <c r="DJ70" s="976"/>
      <c r="DK70" s="977"/>
      <c r="DL70" s="975"/>
      <c r="DM70" s="976"/>
      <c r="DN70" s="976"/>
      <c r="DO70" s="976"/>
      <c r="DP70" s="977"/>
      <c r="DQ70" s="975"/>
      <c r="DR70" s="976"/>
      <c r="DS70" s="976"/>
      <c r="DT70" s="976"/>
      <c r="DU70" s="977"/>
      <c r="DV70" s="964"/>
      <c r="DW70" s="965"/>
      <c r="DX70" s="965"/>
      <c r="DY70" s="965"/>
      <c r="DZ70" s="966"/>
      <c r="EA70" s="218"/>
    </row>
    <row r="71" spans="1:131" ht="26.25" customHeight="1" x14ac:dyDescent="0.15">
      <c r="A71" s="226">
        <v>4</v>
      </c>
      <c r="B71" s="993"/>
      <c r="C71" s="994"/>
      <c r="D71" s="994"/>
      <c r="E71" s="994"/>
      <c r="F71" s="994"/>
      <c r="G71" s="994"/>
      <c r="H71" s="994"/>
      <c r="I71" s="994"/>
      <c r="J71" s="994"/>
      <c r="K71" s="994"/>
      <c r="L71" s="994"/>
      <c r="M71" s="994"/>
      <c r="N71" s="994"/>
      <c r="O71" s="994"/>
      <c r="P71" s="995"/>
      <c r="Q71" s="996"/>
      <c r="R71" s="990"/>
      <c r="S71" s="990"/>
      <c r="T71" s="990"/>
      <c r="U71" s="990"/>
      <c r="V71" s="990"/>
      <c r="W71" s="990"/>
      <c r="X71" s="990"/>
      <c r="Y71" s="990"/>
      <c r="Z71" s="990"/>
      <c r="AA71" s="990"/>
      <c r="AB71" s="990"/>
      <c r="AC71" s="990"/>
      <c r="AD71" s="990"/>
      <c r="AE71" s="990"/>
      <c r="AF71" s="990"/>
      <c r="AG71" s="990"/>
      <c r="AH71" s="990"/>
      <c r="AI71" s="990"/>
      <c r="AJ71" s="990"/>
      <c r="AK71" s="990"/>
      <c r="AL71" s="990"/>
      <c r="AM71" s="990"/>
      <c r="AN71" s="990"/>
      <c r="AO71" s="990"/>
      <c r="AP71" s="990"/>
      <c r="AQ71" s="990"/>
      <c r="AR71" s="990"/>
      <c r="AS71" s="990"/>
      <c r="AT71" s="990"/>
      <c r="AU71" s="990"/>
      <c r="AV71" s="990"/>
      <c r="AW71" s="990"/>
      <c r="AX71" s="990"/>
      <c r="AY71" s="990"/>
      <c r="AZ71" s="991"/>
      <c r="BA71" s="991"/>
      <c r="BB71" s="991"/>
      <c r="BC71" s="991"/>
      <c r="BD71" s="992"/>
      <c r="BE71" s="229"/>
      <c r="BF71" s="229"/>
      <c r="BG71" s="229"/>
      <c r="BH71" s="229"/>
      <c r="BI71" s="229"/>
      <c r="BJ71" s="229"/>
      <c r="BK71" s="229"/>
      <c r="BL71" s="229"/>
      <c r="BM71" s="229"/>
      <c r="BN71" s="229"/>
      <c r="BO71" s="229"/>
      <c r="BP71" s="229"/>
      <c r="BQ71" s="226">
        <v>65</v>
      </c>
      <c r="BR71" s="231"/>
      <c r="BS71" s="964"/>
      <c r="BT71" s="965"/>
      <c r="BU71" s="965"/>
      <c r="BV71" s="965"/>
      <c r="BW71" s="965"/>
      <c r="BX71" s="965"/>
      <c r="BY71" s="965"/>
      <c r="BZ71" s="965"/>
      <c r="CA71" s="965"/>
      <c r="CB71" s="965"/>
      <c r="CC71" s="965"/>
      <c r="CD71" s="965"/>
      <c r="CE71" s="965"/>
      <c r="CF71" s="965"/>
      <c r="CG71" s="974"/>
      <c r="CH71" s="975"/>
      <c r="CI71" s="976"/>
      <c r="CJ71" s="976"/>
      <c r="CK71" s="976"/>
      <c r="CL71" s="977"/>
      <c r="CM71" s="975"/>
      <c r="CN71" s="976"/>
      <c r="CO71" s="976"/>
      <c r="CP71" s="976"/>
      <c r="CQ71" s="977"/>
      <c r="CR71" s="975"/>
      <c r="CS71" s="976"/>
      <c r="CT71" s="976"/>
      <c r="CU71" s="976"/>
      <c r="CV71" s="977"/>
      <c r="CW71" s="975"/>
      <c r="CX71" s="976"/>
      <c r="CY71" s="976"/>
      <c r="CZ71" s="976"/>
      <c r="DA71" s="977"/>
      <c r="DB71" s="975"/>
      <c r="DC71" s="976"/>
      <c r="DD71" s="976"/>
      <c r="DE71" s="976"/>
      <c r="DF71" s="977"/>
      <c r="DG71" s="975"/>
      <c r="DH71" s="976"/>
      <c r="DI71" s="976"/>
      <c r="DJ71" s="976"/>
      <c r="DK71" s="977"/>
      <c r="DL71" s="975"/>
      <c r="DM71" s="976"/>
      <c r="DN71" s="976"/>
      <c r="DO71" s="976"/>
      <c r="DP71" s="977"/>
      <c r="DQ71" s="975"/>
      <c r="DR71" s="976"/>
      <c r="DS71" s="976"/>
      <c r="DT71" s="976"/>
      <c r="DU71" s="977"/>
      <c r="DV71" s="964"/>
      <c r="DW71" s="965"/>
      <c r="DX71" s="965"/>
      <c r="DY71" s="965"/>
      <c r="DZ71" s="966"/>
      <c r="EA71" s="218"/>
    </row>
    <row r="72" spans="1:131" ht="26.25" customHeight="1" x14ac:dyDescent="0.15">
      <c r="A72" s="226">
        <v>5</v>
      </c>
      <c r="B72" s="993"/>
      <c r="C72" s="994"/>
      <c r="D72" s="994"/>
      <c r="E72" s="994"/>
      <c r="F72" s="994"/>
      <c r="G72" s="994"/>
      <c r="H72" s="994"/>
      <c r="I72" s="994"/>
      <c r="J72" s="994"/>
      <c r="K72" s="994"/>
      <c r="L72" s="994"/>
      <c r="M72" s="994"/>
      <c r="N72" s="994"/>
      <c r="O72" s="994"/>
      <c r="P72" s="995"/>
      <c r="Q72" s="996"/>
      <c r="R72" s="990"/>
      <c r="S72" s="990"/>
      <c r="T72" s="990"/>
      <c r="U72" s="990"/>
      <c r="V72" s="990"/>
      <c r="W72" s="990"/>
      <c r="X72" s="990"/>
      <c r="Y72" s="990"/>
      <c r="Z72" s="990"/>
      <c r="AA72" s="990"/>
      <c r="AB72" s="990"/>
      <c r="AC72" s="990"/>
      <c r="AD72" s="990"/>
      <c r="AE72" s="990"/>
      <c r="AF72" s="990"/>
      <c r="AG72" s="990"/>
      <c r="AH72" s="990"/>
      <c r="AI72" s="990"/>
      <c r="AJ72" s="990"/>
      <c r="AK72" s="990"/>
      <c r="AL72" s="990"/>
      <c r="AM72" s="990"/>
      <c r="AN72" s="990"/>
      <c r="AO72" s="990"/>
      <c r="AP72" s="990"/>
      <c r="AQ72" s="990"/>
      <c r="AR72" s="990"/>
      <c r="AS72" s="990"/>
      <c r="AT72" s="990"/>
      <c r="AU72" s="990"/>
      <c r="AV72" s="990"/>
      <c r="AW72" s="990"/>
      <c r="AX72" s="990"/>
      <c r="AY72" s="990"/>
      <c r="AZ72" s="991"/>
      <c r="BA72" s="991"/>
      <c r="BB72" s="991"/>
      <c r="BC72" s="991"/>
      <c r="BD72" s="992"/>
      <c r="BE72" s="229"/>
      <c r="BF72" s="229"/>
      <c r="BG72" s="229"/>
      <c r="BH72" s="229"/>
      <c r="BI72" s="229"/>
      <c r="BJ72" s="229"/>
      <c r="BK72" s="229"/>
      <c r="BL72" s="229"/>
      <c r="BM72" s="229"/>
      <c r="BN72" s="229"/>
      <c r="BO72" s="229"/>
      <c r="BP72" s="229"/>
      <c r="BQ72" s="226">
        <v>66</v>
      </c>
      <c r="BR72" s="231"/>
      <c r="BS72" s="964"/>
      <c r="BT72" s="965"/>
      <c r="BU72" s="965"/>
      <c r="BV72" s="965"/>
      <c r="BW72" s="965"/>
      <c r="BX72" s="965"/>
      <c r="BY72" s="965"/>
      <c r="BZ72" s="965"/>
      <c r="CA72" s="965"/>
      <c r="CB72" s="965"/>
      <c r="CC72" s="965"/>
      <c r="CD72" s="965"/>
      <c r="CE72" s="965"/>
      <c r="CF72" s="965"/>
      <c r="CG72" s="974"/>
      <c r="CH72" s="975"/>
      <c r="CI72" s="976"/>
      <c r="CJ72" s="976"/>
      <c r="CK72" s="976"/>
      <c r="CL72" s="977"/>
      <c r="CM72" s="975"/>
      <c r="CN72" s="976"/>
      <c r="CO72" s="976"/>
      <c r="CP72" s="976"/>
      <c r="CQ72" s="977"/>
      <c r="CR72" s="975"/>
      <c r="CS72" s="976"/>
      <c r="CT72" s="976"/>
      <c r="CU72" s="976"/>
      <c r="CV72" s="977"/>
      <c r="CW72" s="975"/>
      <c r="CX72" s="976"/>
      <c r="CY72" s="976"/>
      <c r="CZ72" s="976"/>
      <c r="DA72" s="977"/>
      <c r="DB72" s="975"/>
      <c r="DC72" s="976"/>
      <c r="DD72" s="976"/>
      <c r="DE72" s="976"/>
      <c r="DF72" s="977"/>
      <c r="DG72" s="975"/>
      <c r="DH72" s="976"/>
      <c r="DI72" s="976"/>
      <c r="DJ72" s="976"/>
      <c r="DK72" s="977"/>
      <c r="DL72" s="975"/>
      <c r="DM72" s="976"/>
      <c r="DN72" s="976"/>
      <c r="DO72" s="976"/>
      <c r="DP72" s="977"/>
      <c r="DQ72" s="975"/>
      <c r="DR72" s="976"/>
      <c r="DS72" s="976"/>
      <c r="DT72" s="976"/>
      <c r="DU72" s="977"/>
      <c r="DV72" s="964"/>
      <c r="DW72" s="965"/>
      <c r="DX72" s="965"/>
      <c r="DY72" s="965"/>
      <c r="DZ72" s="966"/>
      <c r="EA72" s="218"/>
    </row>
    <row r="73" spans="1:131" ht="26.25" customHeight="1" x14ac:dyDescent="0.15">
      <c r="A73" s="226">
        <v>6</v>
      </c>
      <c r="B73" s="993"/>
      <c r="C73" s="994"/>
      <c r="D73" s="994"/>
      <c r="E73" s="994"/>
      <c r="F73" s="994"/>
      <c r="G73" s="994"/>
      <c r="H73" s="994"/>
      <c r="I73" s="994"/>
      <c r="J73" s="994"/>
      <c r="K73" s="994"/>
      <c r="L73" s="994"/>
      <c r="M73" s="994"/>
      <c r="N73" s="994"/>
      <c r="O73" s="994"/>
      <c r="P73" s="995"/>
      <c r="Q73" s="996"/>
      <c r="R73" s="990"/>
      <c r="S73" s="990"/>
      <c r="T73" s="990"/>
      <c r="U73" s="990"/>
      <c r="V73" s="990"/>
      <c r="W73" s="990"/>
      <c r="X73" s="990"/>
      <c r="Y73" s="990"/>
      <c r="Z73" s="990"/>
      <c r="AA73" s="990"/>
      <c r="AB73" s="990"/>
      <c r="AC73" s="990"/>
      <c r="AD73" s="990"/>
      <c r="AE73" s="990"/>
      <c r="AF73" s="990"/>
      <c r="AG73" s="990"/>
      <c r="AH73" s="990"/>
      <c r="AI73" s="990"/>
      <c r="AJ73" s="990"/>
      <c r="AK73" s="990"/>
      <c r="AL73" s="990"/>
      <c r="AM73" s="990"/>
      <c r="AN73" s="990"/>
      <c r="AO73" s="990"/>
      <c r="AP73" s="990"/>
      <c r="AQ73" s="990"/>
      <c r="AR73" s="990"/>
      <c r="AS73" s="990"/>
      <c r="AT73" s="990"/>
      <c r="AU73" s="990"/>
      <c r="AV73" s="990"/>
      <c r="AW73" s="990"/>
      <c r="AX73" s="990"/>
      <c r="AY73" s="990"/>
      <c r="AZ73" s="991"/>
      <c r="BA73" s="991"/>
      <c r="BB73" s="991"/>
      <c r="BC73" s="991"/>
      <c r="BD73" s="992"/>
      <c r="BE73" s="229"/>
      <c r="BF73" s="229"/>
      <c r="BG73" s="229"/>
      <c r="BH73" s="229"/>
      <c r="BI73" s="229"/>
      <c r="BJ73" s="229"/>
      <c r="BK73" s="229"/>
      <c r="BL73" s="229"/>
      <c r="BM73" s="229"/>
      <c r="BN73" s="229"/>
      <c r="BO73" s="229"/>
      <c r="BP73" s="229"/>
      <c r="BQ73" s="226">
        <v>67</v>
      </c>
      <c r="BR73" s="231"/>
      <c r="BS73" s="964"/>
      <c r="BT73" s="965"/>
      <c r="BU73" s="965"/>
      <c r="BV73" s="965"/>
      <c r="BW73" s="965"/>
      <c r="BX73" s="965"/>
      <c r="BY73" s="965"/>
      <c r="BZ73" s="965"/>
      <c r="CA73" s="965"/>
      <c r="CB73" s="965"/>
      <c r="CC73" s="965"/>
      <c r="CD73" s="965"/>
      <c r="CE73" s="965"/>
      <c r="CF73" s="965"/>
      <c r="CG73" s="974"/>
      <c r="CH73" s="975"/>
      <c r="CI73" s="976"/>
      <c r="CJ73" s="976"/>
      <c r="CK73" s="976"/>
      <c r="CL73" s="977"/>
      <c r="CM73" s="975"/>
      <c r="CN73" s="976"/>
      <c r="CO73" s="976"/>
      <c r="CP73" s="976"/>
      <c r="CQ73" s="977"/>
      <c r="CR73" s="975"/>
      <c r="CS73" s="976"/>
      <c r="CT73" s="976"/>
      <c r="CU73" s="976"/>
      <c r="CV73" s="977"/>
      <c r="CW73" s="975"/>
      <c r="CX73" s="976"/>
      <c r="CY73" s="976"/>
      <c r="CZ73" s="976"/>
      <c r="DA73" s="977"/>
      <c r="DB73" s="975"/>
      <c r="DC73" s="976"/>
      <c r="DD73" s="976"/>
      <c r="DE73" s="976"/>
      <c r="DF73" s="977"/>
      <c r="DG73" s="975"/>
      <c r="DH73" s="976"/>
      <c r="DI73" s="976"/>
      <c r="DJ73" s="976"/>
      <c r="DK73" s="977"/>
      <c r="DL73" s="975"/>
      <c r="DM73" s="976"/>
      <c r="DN73" s="976"/>
      <c r="DO73" s="976"/>
      <c r="DP73" s="977"/>
      <c r="DQ73" s="975"/>
      <c r="DR73" s="976"/>
      <c r="DS73" s="976"/>
      <c r="DT73" s="976"/>
      <c r="DU73" s="977"/>
      <c r="DV73" s="964"/>
      <c r="DW73" s="965"/>
      <c r="DX73" s="965"/>
      <c r="DY73" s="965"/>
      <c r="DZ73" s="966"/>
      <c r="EA73" s="218"/>
    </row>
    <row r="74" spans="1:131" ht="26.25" customHeight="1" x14ac:dyDescent="0.15">
      <c r="A74" s="226">
        <v>7</v>
      </c>
      <c r="B74" s="993"/>
      <c r="C74" s="994"/>
      <c r="D74" s="994"/>
      <c r="E74" s="994"/>
      <c r="F74" s="994"/>
      <c r="G74" s="994"/>
      <c r="H74" s="994"/>
      <c r="I74" s="994"/>
      <c r="J74" s="994"/>
      <c r="K74" s="994"/>
      <c r="L74" s="994"/>
      <c r="M74" s="994"/>
      <c r="N74" s="994"/>
      <c r="O74" s="994"/>
      <c r="P74" s="995"/>
      <c r="Q74" s="996"/>
      <c r="R74" s="990"/>
      <c r="S74" s="990"/>
      <c r="T74" s="990"/>
      <c r="U74" s="990"/>
      <c r="V74" s="990"/>
      <c r="W74" s="990"/>
      <c r="X74" s="990"/>
      <c r="Y74" s="990"/>
      <c r="Z74" s="990"/>
      <c r="AA74" s="990"/>
      <c r="AB74" s="990"/>
      <c r="AC74" s="990"/>
      <c r="AD74" s="990"/>
      <c r="AE74" s="990"/>
      <c r="AF74" s="990"/>
      <c r="AG74" s="990"/>
      <c r="AH74" s="990"/>
      <c r="AI74" s="990"/>
      <c r="AJ74" s="990"/>
      <c r="AK74" s="990"/>
      <c r="AL74" s="990"/>
      <c r="AM74" s="990"/>
      <c r="AN74" s="990"/>
      <c r="AO74" s="990"/>
      <c r="AP74" s="990"/>
      <c r="AQ74" s="990"/>
      <c r="AR74" s="990"/>
      <c r="AS74" s="990"/>
      <c r="AT74" s="990"/>
      <c r="AU74" s="990"/>
      <c r="AV74" s="990"/>
      <c r="AW74" s="990"/>
      <c r="AX74" s="990"/>
      <c r="AY74" s="990"/>
      <c r="AZ74" s="991"/>
      <c r="BA74" s="991"/>
      <c r="BB74" s="991"/>
      <c r="BC74" s="991"/>
      <c r="BD74" s="992"/>
      <c r="BE74" s="229"/>
      <c r="BF74" s="229"/>
      <c r="BG74" s="229"/>
      <c r="BH74" s="229"/>
      <c r="BI74" s="229"/>
      <c r="BJ74" s="229"/>
      <c r="BK74" s="229"/>
      <c r="BL74" s="229"/>
      <c r="BM74" s="229"/>
      <c r="BN74" s="229"/>
      <c r="BO74" s="229"/>
      <c r="BP74" s="229"/>
      <c r="BQ74" s="226">
        <v>68</v>
      </c>
      <c r="BR74" s="231"/>
      <c r="BS74" s="964"/>
      <c r="BT74" s="965"/>
      <c r="BU74" s="965"/>
      <c r="BV74" s="965"/>
      <c r="BW74" s="965"/>
      <c r="BX74" s="965"/>
      <c r="BY74" s="965"/>
      <c r="BZ74" s="965"/>
      <c r="CA74" s="965"/>
      <c r="CB74" s="965"/>
      <c r="CC74" s="965"/>
      <c r="CD74" s="965"/>
      <c r="CE74" s="965"/>
      <c r="CF74" s="965"/>
      <c r="CG74" s="974"/>
      <c r="CH74" s="975"/>
      <c r="CI74" s="976"/>
      <c r="CJ74" s="976"/>
      <c r="CK74" s="976"/>
      <c r="CL74" s="977"/>
      <c r="CM74" s="975"/>
      <c r="CN74" s="976"/>
      <c r="CO74" s="976"/>
      <c r="CP74" s="976"/>
      <c r="CQ74" s="977"/>
      <c r="CR74" s="975"/>
      <c r="CS74" s="976"/>
      <c r="CT74" s="976"/>
      <c r="CU74" s="976"/>
      <c r="CV74" s="977"/>
      <c r="CW74" s="975"/>
      <c r="CX74" s="976"/>
      <c r="CY74" s="976"/>
      <c r="CZ74" s="976"/>
      <c r="DA74" s="977"/>
      <c r="DB74" s="975"/>
      <c r="DC74" s="976"/>
      <c r="DD74" s="976"/>
      <c r="DE74" s="976"/>
      <c r="DF74" s="977"/>
      <c r="DG74" s="975"/>
      <c r="DH74" s="976"/>
      <c r="DI74" s="976"/>
      <c r="DJ74" s="976"/>
      <c r="DK74" s="977"/>
      <c r="DL74" s="975"/>
      <c r="DM74" s="976"/>
      <c r="DN74" s="976"/>
      <c r="DO74" s="976"/>
      <c r="DP74" s="977"/>
      <c r="DQ74" s="975"/>
      <c r="DR74" s="976"/>
      <c r="DS74" s="976"/>
      <c r="DT74" s="976"/>
      <c r="DU74" s="977"/>
      <c r="DV74" s="964"/>
      <c r="DW74" s="965"/>
      <c r="DX74" s="965"/>
      <c r="DY74" s="965"/>
      <c r="DZ74" s="966"/>
      <c r="EA74" s="218"/>
    </row>
    <row r="75" spans="1:131" ht="26.25" customHeight="1" x14ac:dyDescent="0.15">
      <c r="A75" s="226">
        <v>8</v>
      </c>
      <c r="B75" s="993"/>
      <c r="C75" s="994"/>
      <c r="D75" s="994"/>
      <c r="E75" s="994"/>
      <c r="F75" s="994"/>
      <c r="G75" s="994"/>
      <c r="H75" s="994"/>
      <c r="I75" s="994"/>
      <c r="J75" s="994"/>
      <c r="K75" s="994"/>
      <c r="L75" s="994"/>
      <c r="M75" s="994"/>
      <c r="N75" s="994"/>
      <c r="O75" s="994"/>
      <c r="P75" s="995"/>
      <c r="Q75" s="997"/>
      <c r="R75" s="998"/>
      <c r="S75" s="998"/>
      <c r="T75" s="998"/>
      <c r="U75" s="999"/>
      <c r="V75" s="1000"/>
      <c r="W75" s="998"/>
      <c r="X75" s="998"/>
      <c r="Y75" s="998"/>
      <c r="Z75" s="999"/>
      <c r="AA75" s="1000"/>
      <c r="AB75" s="998"/>
      <c r="AC75" s="998"/>
      <c r="AD75" s="998"/>
      <c r="AE75" s="999"/>
      <c r="AF75" s="1000"/>
      <c r="AG75" s="998"/>
      <c r="AH75" s="998"/>
      <c r="AI75" s="998"/>
      <c r="AJ75" s="999"/>
      <c r="AK75" s="1000"/>
      <c r="AL75" s="998"/>
      <c r="AM75" s="998"/>
      <c r="AN75" s="998"/>
      <c r="AO75" s="999"/>
      <c r="AP75" s="1000"/>
      <c r="AQ75" s="998"/>
      <c r="AR75" s="998"/>
      <c r="AS75" s="998"/>
      <c r="AT75" s="999"/>
      <c r="AU75" s="1000"/>
      <c r="AV75" s="998"/>
      <c r="AW75" s="998"/>
      <c r="AX75" s="998"/>
      <c r="AY75" s="999"/>
      <c r="AZ75" s="991"/>
      <c r="BA75" s="991"/>
      <c r="BB75" s="991"/>
      <c r="BC75" s="991"/>
      <c r="BD75" s="992"/>
      <c r="BE75" s="229"/>
      <c r="BF75" s="229"/>
      <c r="BG75" s="229"/>
      <c r="BH75" s="229"/>
      <c r="BI75" s="229"/>
      <c r="BJ75" s="229"/>
      <c r="BK75" s="229"/>
      <c r="BL75" s="229"/>
      <c r="BM75" s="229"/>
      <c r="BN75" s="229"/>
      <c r="BO75" s="229"/>
      <c r="BP75" s="229"/>
      <c r="BQ75" s="226">
        <v>69</v>
      </c>
      <c r="BR75" s="231"/>
      <c r="BS75" s="964"/>
      <c r="BT75" s="965"/>
      <c r="BU75" s="965"/>
      <c r="BV75" s="965"/>
      <c r="BW75" s="965"/>
      <c r="BX75" s="965"/>
      <c r="BY75" s="965"/>
      <c r="BZ75" s="965"/>
      <c r="CA75" s="965"/>
      <c r="CB75" s="965"/>
      <c r="CC75" s="965"/>
      <c r="CD75" s="965"/>
      <c r="CE75" s="965"/>
      <c r="CF75" s="965"/>
      <c r="CG75" s="974"/>
      <c r="CH75" s="975"/>
      <c r="CI75" s="976"/>
      <c r="CJ75" s="976"/>
      <c r="CK75" s="976"/>
      <c r="CL75" s="977"/>
      <c r="CM75" s="975"/>
      <c r="CN75" s="976"/>
      <c r="CO75" s="976"/>
      <c r="CP75" s="976"/>
      <c r="CQ75" s="977"/>
      <c r="CR75" s="975"/>
      <c r="CS75" s="976"/>
      <c r="CT75" s="976"/>
      <c r="CU75" s="976"/>
      <c r="CV75" s="977"/>
      <c r="CW75" s="975"/>
      <c r="CX75" s="976"/>
      <c r="CY75" s="976"/>
      <c r="CZ75" s="976"/>
      <c r="DA75" s="977"/>
      <c r="DB75" s="975"/>
      <c r="DC75" s="976"/>
      <c r="DD75" s="976"/>
      <c r="DE75" s="976"/>
      <c r="DF75" s="977"/>
      <c r="DG75" s="975"/>
      <c r="DH75" s="976"/>
      <c r="DI75" s="976"/>
      <c r="DJ75" s="976"/>
      <c r="DK75" s="977"/>
      <c r="DL75" s="975"/>
      <c r="DM75" s="976"/>
      <c r="DN75" s="976"/>
      <c r="DO75" s="976"/>
      <c r="DP75" s="977"/>
      <c r="DQ75" s="975"/>
      <c r="DR75" s="976"/>
      <c r="DS75" s="976"/>
      <c r="DT75" s="976"/>
      <c r="DU75" s="977"/>
      <c r="DV75" s="964"/>
      <c r="DW75" s="965"/>
      <c r="DX75" s="965"/>
      <c r="DY75" s="965"/>
      <c r="DZ75" s="966"/>
      <c r="EA75" s="218"/>
    </row>
    <row r="76" spans="1:131" ht="26.25" customHeight="1" x14ac:dyDescent="0.15">
      <c r="A76" s="226">
        <v>9</v>
      </c>
      <c r="B76" s="993"/>
      <c r="C76" s="994"/>
      <c r="D76" s="994"/>
      <c r="E76" s="994"/>
      <c r="F76" s="994"/>
      <c r="G76" s="994"/>
      <c r="H76" s="994"/>
      <c r="I76" s="994"/>
      <c r="J76" s="994"/>
      <c r="K76" s="994"/>
      <c r="L76" s="994"/>
      <c r="M76" s="994"/>
      <c r="N76" s="994"/>
      <c r="O76" s="994"/>
      <c r="P76" s="995"/>
      <c r="Q76" s="997"/>
      <c r="R76" s="998"/>
      <c r="S76" s="998"/>
      <c r="T76" s="998"/>
      <c r="U76" s="999"/>
      <c r="V76" s="1000"/>
      <c r="W76" s="998"/>
      <c r="X76" s="998"/>
      <c r="Y76" s="998"/>
      <c r="Z76" s="999"/>
      <c r="AA76" s="1000"/>
      <c r="AB76" s="998"/>
      <c r="AC76" s="998"/>
      <c r="AD76" s="998"/>
      <c r="AE76" s="999"/>
      <c r="AF76" s="1000"/>
      <c r="AG76" s="998"/>
      <c r="AH76" s="998"/>
      <c r="AI76" s="998"/>
      <c r="AJ76" s="999"/>
      <c r="AK76" s="1000"/>
      <c r="AL76" s="998"/>
      <c r="AM76" s="998"/>
      <c r="AN76" s="998"/>
      <c r="AO76" s="999"/>
      <c r="AP76" s="1000"/>
      <c r="AQ76" s="998"/>
      <c r="AR76" s="998"/>
      <c r="AS76" s="998"/>
      <c r="AT76" s="999"/>
      <c r="AU76" s="1000"/>
      <c r="AV76" s="998"/>
      <c r="AW76" s="998"/>
      <c r="AX76" s="998"/>
      <c r="AY76" s="999"/>
      <c r="AZ76" s="991"/>
      <c r="BA76" s="991"/>
      <c r="BB76" s="991"/>
      <c r="BC76" s="991"/>
      <c r="BD76" s="992"/>
      <c r="BE76" s="229"/>
      <c r="BF76" s="229"/>
      <c r="BG76" s="229"/>
      <c r="BH76" s="229"/>
      <c r="BI76" s="229"/>
      <c r="BJ76" s="229"/>
      <c r="BK76" s="229"/>
      <c r="BL76" s="229"/>
      <c r="BM76" s="229"/>
      <c r="BN76" s="229"/>
      <c r="BO76" s="229"/>
      <c r="BP76" s="229"/>
      <c r="BQ76" s="226">
        <v>70</v>
      </c>
      <c r="BR76" s="231"/>
      <c r="BS76" s="964"/>
      <c r="BT76" s="965"/>
      <c r="BU76" s="965"/>
      <c r="BV76" s="965"/>
      <c r="BW76" s="965"/>
      <c r="BX76" s="965"/>
      <c r="BY76" s="965"/>
      <c r="BZ76" s="965"/>
      <c r="CA76" s="965"/>
      <c r="CB76" s="965"/>
      <c r="CC76" s="965"/>
      <c r="CD76" s="965"/>
      <c r="CE76" s="965"/>
      <c r="CF76" s="965"/>
      <c r="CG76" s="974"/>
      <c r="CH76" s="975"/>
      <c r="CI76" s="976"/>
      <c r="CJ76" s="976"/>
      <c r="CK76" s="976"/>
      <c r="CL76" s="977"/>
      <c r="CM76" s="975"/>
      <c r="CN76" s="976"/>
      <c r="CO76" s="976"/>
      <c r="CP76" s="976"/>
      <c r="CQ76" s="977"/>
      <c r="CR76" s="975"/>
      <c r="CS76" s="976"/>
      <c r="CT76" s="976"/>
      <c r="CU76" s="976"/>
      <c r="CV76" s="977"/>
      <c r="CW76" s="975"/>
      <c r="CX76" s="976"/>
      <c r="CY76" s="976"/>
      <c r="CZ76" s="976"/>
      <c r="DA76" s="977"/>
      <c r="DB76" s="975"/>
      <c r="DC76" s="976"/>
      <c r="DD76" s="976"/>
      <c r="DE76" s="976"/>
      <c r="DF76" s="977"/>
      <c r="DG76" s="975"/>
      <c r="DH76" s="976"/>
      <c r="DI76" s="976"/>
      <c r="DJ76" s="976"/>
      <c r="DK76" s="977"/>
      <c r="DL76" s="975"/>
      <c r="DM76" s="976"/>
      <c r="DN76" s="976"/>
      <c r="DO76" s="976"/>
      <c r="DP76" s="977"/>
      <c r="DQ76" s="975"/>
      <c r="DR76" s="976"/>
      <c r="DS76" s="976"/>
      <c r="DT76" s="976"/>
      <c r="DU76" s="977"/>
      <c r="DV76" s="964"/>
      <c r="DW76" s="965"/>
      <c r="DX76" s="965"/>
      <c r="DY76" s="965"/>
      <c r="DZ76" s="966"/>
      <c r="EA76" s="218"/>
    </row>
    <row r="77" spans="1:131" ht="26.25" customHeight="1" x14ac:dyDescent="0.15">
      <c r="A77" s="226">
        <v>10</v>
      </c>
      <c r="B77" s="993"/>
      <c r="C77" s="994"/>
      <c r="D77" s="994"/>
      <c r="E77" s="994"/>
      <c r="F77" s="994"/>
      <c r="G77" s="994"/>
      <c r="H77" s="994"/>
      <c r="I77" s="994"/>
      <c r="J77" s="994"/>
      <c r="K77" s="994"/>
      <c r="L77" s="994"/>
      <c r="M77" s="994"/>
      <c r="N77" s="994"/>
      <c r="O77" s="994"/>
      <c r="P77" s="995"/>
      <c r="Q77" s="997"/>
      <c r="R77" s="998"/>
      <c r="S77" s="998"/>
      <c r="T77" s="998"/>
      <c r="U77" s="999"/>
      <c r="V77" s="1000"/>
      <c r="W77" s="998"/>
      <c r="X77" s="998"/>
      <c r="Y77" s="998"/>
      <c r="Z77" s="999"/>
      <c r="AA77" s="1000"/>
      <c r="AB77" s="998"/>
      <c r="AC77" s="998"/>
      <c r="AD77" s="998"/>
      <c r="AE77" s="999"/>
      <c r="AF77" s="1000"/>
      <c r="AG77" s="998"/>
      <c r="AH77" s="998"/>
      <c r="AI77" s="998"/>
      <c r="AJ77" s="999"/>
      <c r="AK77" s="1000"/>
      <c r="AL77" s="998"/>
      <c r="AM77" s="998"/>
      <c r="AN77" s="998"/>
      <c r="AO77" s="999"/>
      <c r="AP77" s="1000"/>
      <c r="AQ77" s="998"/>
      <c r="AR77" s="998"/>
      <c r="AS77" s="998"/>
      <c r="AT77" s="999"/>
      <c r="AU77" s="1000"/>
      <c r="AV77" s="998"/>
      <c r="AW77" s="998"/>
      <c r="AX77" s="998"/>
      <c r="AY77" s="999"/>
      <c r="AZ77" s="991"/>
      <c r="BA77" s="991"/>
      <c r="BB77" s="991"/>
      <c r="BC77" s="991"/>
      <c r="BD77" s="992"/>
      <c r="BE77" s="229"/>
      <c r="BF77" s="229"/>
      <c r="BG77" s="229"/>
      <c r="BH77" s="229"/>
      <c r="BI77" s="229"/>
      <c r="BJ77" s="229"/>
      <c r="BK77" s="229"/>
      <c r="BL77" s="229"/>
      <c r="BM77" s="229"/>
      <c r="BN77" s="229"/>
      <c r="BO77" s="229"/>
      <c r="BP77" s="229"/>
      <c r="BQ77" s="226">
        <v>71</v>
      </c>
      <c r="BR77" s="231"/>
      <c r="BS77" s="964"/>
      <c r="BT77" s="965"/>
      <c r="BU77" s="965"/>
      <c r="BV77" s="965"/>
      <c r="BW77" s="965"/>
      <c r="BX77" s="965"/>
      <c r="BY77" s="965"/>
      <c r="BZ77" s="965"/>
      <c r="CA77" s="965"/>
      <c r="CB77" s="965"/>
      <c r="CC77" s="965"/>
      <c r="CD77" s="965"/>
      <c r="CE77" s="965"/>
      <c r="CF77" s="965"/>
      <c r="CG77" s="974"/>
      <c r="CH77" s="975"/>
      <c r="CI77" s="976"/>
      <c r="CJ77" s="976"/>
      <c r="CK77" s="976"/>
      <c r="CL77" s="977"/>
      <c r="CM77" s="975"/>
      <c r="CN77" s="976"/>
      <c r="CO77" s="976"/>
      <c r="CP77" s="976"/>
      <c r="CQ77" s="977"/>
      <c r="CR77" s="975"/>
      <c r="CS77" s="976"/>
      <c r="CT77" s="976"/>
      <c r="CU77" s="976"/>
      <c r="CV77" s="977"/>
      <c r="CW77" s="975"/>
      <c r="CX77" s="976"/>
      <c r="CY77" s="976"/>
      <c r="CZ77" s="976"/>
      <c r="DA77" s="977"/>
      <c r="DB77" s="975"/>
      <c r="DC77" s="976"/>
      <c r="DD77" s="976"/>
      <c r="DE77" s="976"/>
      <c r="DF77" s="977"/>
      <c r="DG77" s="975"/>
      <c r="DH77" s="976"/>
      <c r="DI77" s="976"/>
      <c r="DJ77" s="976"/>
      <c r="DK77" s="977"/>
      <c r="DL77" s="975"/>
      <c r="DM77" s="976"/>
      <c r="DN77" s="976"/>
      <c r="DO77" s="976"/>
      <c r="DP77" s="977"/>
      <c r="DQ77" s="975"/>
      <c r="DR77" s="976"/>
      <c r="DS77" s="976"/>
      <c r="DT77" s="976"/>
      <c r="DU77" s="977"/>
      <c r="DV77" s="964"/>
      <c r="DW77" s="965"/>
      <c r="DX77" s="965"/>
      <c r="DY77" s="965"/>
      <c r="DZ77" s="966"/>
      <c r="EA77" s="218"/>
    </row>
    <row r="78" spans="1:131" ht="26.25" customHeight="1" x14ac:dyDescent="0.15">
      <c r="A78" s="226">
        <v>11</v>
      </c>
      <c r="B78" s="993"/>
      <c r="C78" s="994"/>
      <c r="D78" s="994"/>
      <c r="E78" s="994"/>
      <c r="F78" s="994"/>
      <c r="G78" s="994"/>
      <c r="H78" s="994"/>
      <c r="I78" s="994"/>
      <c r="J78" s="994"/>
      <c r="K78" s="994"/>
      <c r="L78" s="994"/>
      <c r="M78" s="994"/>
      <c r="N78" s="994"/>
      <c r="O78" s="994"/>
      <c r="P78" s="995"/>
      <c r="Q78" s="996"/>
      <c r="R78" s="990"/>
      <c r="S78" s="990"/>
      <c r="T78" s="990"/>
      <c r="U78" s="990"/>
      <c r="V78" s="990"/>
      <c r="W78" s="990"/>
      <c r="X78" s="990"/>
      <c r="Y78" s="990"/>
      <c r="Z78" s="990"/>
      <c r="AA78" s="990"/>
      <c r="AB78" s="990"/>
      <c r="AC78" s="990"/>
      <c r="AD78" s="990"/>
      <c r="AE78" s="990"/>
      <c r="AF78" s="990"/>
      <c r="AG78" s="990"/>
      <c r="AH78" s="990"/>
      <c r="AI78" s="990"/>
      <c r="AJ78" s="990"/>
      <c r="AK78" s="990"/>
      <c r="AL78" s="990"/>
      <c r="AM78" s="990"/>
      <c r="AN78" s="990"/>
      <c r="AO78" s="990"/>
      <c r="AP78" s="990"/>
      <c r="AQ78" s="990"/>
      <c r="AR78" s="990"/>
      <c r="AS78" s="990"/>
      <c r="AT78" s="990"/>
      <c r="AU78" s="990"/>
      <c r="AV78" s="990"/>
      <c r="AW78" s="990"/>
      <c r="AX78" s="990"/>
      <c r="AY78" s="990"/>
      <c r="AZ78" s="991"/>
      <c r="BA78" s="991"/>
      <c r="BB78" s="991"/>
      <c r="BC78" s="991"/>
      <c r="BD78" s="992"/>
      <c r="BE78" s="229"/>
      <c r="BF78" s="229"/>
      <c r="BG78" s="229"/>
      <c r="BH78" s="229"/>
      <c r="BI78" s="229"/>
      <c r="BJ78" s="218"/>
      <c r="BK78" s="218"/>
      <c r="BL78" s="218"/>
      <c r="BM78" s="218"/>
      <c r="BN78" s="218"/>
      <c r="BO78" s="229"/>
      <c r="BP78" s="229"/>
      <c r="BQ78" s="226">
        <v>72</v>
      </c>
      <c r="BR78" s="231"/>
      <c r="BS78" s="964"/>
      <c r="BT78" s="965"/>
      <c r="BU78" s="965"/>
      <c r="BV78" s="965"/>
      <c r="BW78" s="965"/>
      <c r="BX78" s="965"/>
      <c r="BY78" s="965"/>
      <c r="BZ78" s="965"/>
      <c r="CA78" s="965"/>
      <c r="CB78" s="965"/>
      <c r="CC78" s="965"/>
      <c r="CD78" s="965"/>
      <c r="CE78" s="965"/>
      <c r="CF78" s="965"/>
      <c r="CG78" s="974"/>
      <c r="CH78" s="975"/>
      <c r="CI78" s="976"/>
      <c r="CJ78" s="976"/>
      <c r="CK78" s="976"/>
      <c r="CL78" s="977"/>
      <c r="CM78" s="975"/>
      <c r="CN78" s="976"/>
      <c r="CO78" s="976"/>
      <c r="CP78" s="976"/>
      <c r="CQ78" s="977"/>
      <c r="CR78" s="975"/>
      <c r="CS78" s="976"/>
      <c r="CT78" s="976"/>
      <c r="CU78" s="976"/>
      <c r="CV78" s="977"/>
      <c r="CW78" s="975"/>
      <c r="CX78" s="976"/>
      <c r="CY78" s="976"/>
      <c r="CZ78" s="976"/>
      <c r="DA78" s="977"/>
      <c r="DB78" s="975"/>
      <c r="DC78" s="976"/>
      <c r="DD78" s="976"/>
      <c r="DE78" s="976"/>
      <c r="DF78" s="977"/>
      <c r="DG78" s="975"/>
      <c r="DH78" s="976"/>
      <c r="DI78" s="976"/>
      <c r="DJ78" s="976"/>
      <c r="DK78" s="977"/>
      <c r="DL78" s="975"/>
      <c r="DM78" s="976"/>
      <c r="DN78" s="976"/>
      <c r="DO78" s="976"/>
      <c r="DP78" s="977"/>
      <c r="DQ78" s="975"/>
      <c r="DR78" s="976"/>
      <c r="DS78" s="976"/>
      <c r="DT78" s="976"/>
      <c r="DU78" s="977"/>
      <c r="DV78" s="964"/>
      <c r="DW78" s="965"/>
      <c r="DX78" s="965"/>
      <c r="DY78" s="965"/>
      <c r="DZ78" s="966"/>
      <c r="EA78" s="218"/>
    </row>
    <row r="79" spans="1:131" ht="26.25" customHeight="1" x14ac:dyDescent="0.15">
      <c r="A79" s="226">
        <v>12</v>
      </c>
      <c r="B79" s="993"/>
      <c r="C79" s="994"/>
      <c r="D79" s="994"/>
      <c r="E79" s="994"/>
      <c r="F79" s="994"/>
      <c r="G79" s="994"/>
      <c r="H79" s="994"/>
      <c r="I79" s="994"/>
      <c r="J79" s="994"/>
      <c r="K79" s="994"/>
      <c r="L79" s="994"/>
      <c r="M79" s="994"/>
      <c r="N79" s="994"/>
      <c r="O79" s="994"/>
      <c r="P79" s="995"/>
      <c r="Q79" s="996"/>
      <c r="R79" s="990"/>
      <c r="S79" s="990"/>
      <c r="T79" s="990"/>
      <c r="U79" s="990"/>
      <c r="V79" s="990"/>
      <c r="W79" s="990"/>
      <c r="X79" s="990"/>
      <c r="Y79" s="990"/>
      <c r="Z79" s="990"/>
      <c r="AA79" s="990"/>
      <c r="AB79" s="990"/>
      <c r="AC79" s="990"/>
      <c r="AD79" s="990"/>
      <c r="AE79" s="990"/>
      <c r="AF79" s="990"/>
      <c r="AG79" s="990"/>
      <c r="AH79" s="990"/>
      <c r="AI79" s="990"/>
      <c r="AJ79" s="990"/>
      <c r="AK79" s="990"/>
      <c r="AL79" s="990"/>
      <c r="AM79" s="990"/>
      <c r="AN79" s="990"/>
      <c r="AO79" s="990"/>
      <c r="AP79" s="990"/>
      <c r="AQ79" s="990"/>
      <c r="AR79" s="990"/>
      <c r="AS79" s="990"/>
      <c r="AT79" s="990"/>
      <c r="AU79" s="990"/>
      <c r="AV79" s="990"/>
      <c r="AW79" s="990"/>
      <c r="AX79" s="990"/>
      <c r="AY79" s="990"/>
      <c r="AZ79" s="991"/>
      <c r="BA79" s="991"/>
      <c r="BB79" s="991"/>
      <c r="BC79" s="991"/>
      <c r="BD79" s="992"/>
      <c r="BE79" s="229"/>
      <c r="BF79" s="229"/>
      <c r="BG79" s="229"/>
      <c r="BH79" s="229"/>
      <c r="BI79" s="229"/>
      <c r="BJ79" s="218"/>
      <c r="BK79" s="218"/>
      <c r="BL79" s="218"/>
      <c r="BM79" s="218"/>
      <c r="BN79" s="218"/>
      <c r="BO79" s="229"/>
      <c r="BP79" s="229"/>
      <c r="BQ79" s="226">
        <v>73</v>
      </c>
      <c r="BR79" s="231"/>
      <c r="BS79" s="964"/>
      <c r="BT79" s="965"/>
      <c r="BU79" s="965"/>
      <c r="BV79" s="965"/>
      <c r="BW79" s="965"/>
      <c r="BX79" s="965"/>
      <c r="BY79" s="965"/>
      <c r="BZ79" s="965"/>
      <c r="CA79" s="965"/>
      <c r="CB79" s="965"/>
      <c r="CC79" s="965"/>
      <c r="CD79" s="965"/>
      <c r="CE79" s="965"/>
      <c r="CF79" s="965"/>
      <c r="CG79" s="974"/>
      <c r="CH79" s="975"/>
      <c r="CI79" s="976"/>
      <c r="CJ79" s="976"/>
      <c r="CK79" s="976"/>
      <c r="CL79" s="977"/>
      <c r="CM79" s="975"/>
      <c r="CN79" s="976"/>
      <c r="CO79" s="976"/>
      <c r="CP79" s="976"/>
      <c r="CQ79" s="977"/>
      <c r="CR79" s="975"/>
      <c r="CS79" s="976"/>
      <c r="CT79" s="976"/>
      <c r="CU79" s="976"/>
      <c r="CV79" s="977"/>
      <c r="CW79" s="975"/>
      <c r="CX79" s="976"/>
      <c r="CY79" s="976"/>
      <c r="CZ79" s="976"/>
      <c r="DA79" s="977"/>
      <c r="DB79" s="975"/>
      <c r="DC79" s="976"/>
      <c r="DD79" s="976"/>
      <c r="DE79" s="976"/>
      <c r="DF79" s="977"/>
      <c r="DG79" s="975"/>
      <c r="DH79" s="976"/>
      <c r="DI79" s="976"/>
      <c r="DJ79" s="976"/>
      <c r="DK79" s="977"/>
      <c r="DL79" s="975"/>
      <c r="DM79" s="976"/>
      <c r="DN79" s="976"/>
      <c r="DO79" s="976"/>
      <c r="DP79" s="977"/>
      <c r="DQ79" s="975"/>
      <c r="DR79" s="976"/>
      <c r="DS79" s="976"/>
      <c r="DT79" s="976"/>
      <c r="DU79" s="977"/>
      <c r="DV79" s="964"/>
      <c r="DW79" s="965"/>
      <c r="DX79" s="965"/>
      <c r="DY79" s="965"/>
      <c r="DZ79" s="966"/>
      <c r="EA79" s="218"/>
    </row>
    <row r="80" spans="1:131" ht="26.25" customHeight="1" x14ac:dyDescent="0.15">
      <c r="A80" s="226">
        <v>13</v>
      </c>
      <c r="B80" s="993"/>
      <c r="C80" s="994"/>
      <c r="D80" s="994"/>
      <c r="E80" s="994"/>
      <c r="F80" s="994"/>
      <c r="G80" s="994"/>
      <c r="H80" s="994"/>
      <c r="I80" s="994"/>
      <c r="J80" s="994"/>
      <c r="K80" s="994"/>
      <c r="L80" s="994"/>
      <c r="M80" s="994"/>
      <c r="N80" s="994"/>
      <c r="O80" s="994"/>
      <c r="P80" s="995"/>
      <c r="Q80" s="996"/>
      <c r="R80" s="990"/>
      <c r="S80" s="990"/>
      <c r="T80" s="990"/>
      <c r="U80" s="990"/>
      <c r="V80" s="990"/>
      <c r="W80" s="990"/>
      <c r="X80" s="990"/>
      <c r="Y80" s="990"/>
      <c r="Z80" s="990"/>
      <c r="AA80" s="990"/>
      <c r="AB80" s="990"/>
      <c r="AC80" s="990"/>
      <c r="AD80" s="990"/>
      <c r="AE80" s="990"/>
      <c r="AF80" s="990"/>
      <c r="AG80" s="990"/>
      <c r="AH80" s="990"/>
      <c r="AI80" s="990"/>
      <c r="AJ80" s="990"/>
      <c r="AK80" s="990"/>
      <c r="AL80" s="990"/>
      <c r="AM80" s="990"/>
      <c r="AN80" s="990"/>
      <c r="AO80" s="990"/>
      <c r="AP80" s="990"/>
      <c r="AQ80" s="990"/>
      <c r="AR80" s="990"/>
      <c r="AS80" s="990"/>
      <c r="AT80" s="990"/>
      <c r="AU80" s="990"/>
      <c r="AV80" s="990"/>
      <c r="AW80" s="990"/>
      <c r="AX80" s="990"/>
      <c r="AY80" s="990"/>
      <c r="AZ80" s="991"/>
      <c r="BA80" s="991"/>
      <c r="BB80" s="991"/>
      <c r="BC80" s="991"/>
      <c r="BD80" s="992"/>
      <c r="BE80" s="229"/>
      <c r="BF80" s="229"/>
      <c r="BG80" s="229"/>
      <c r="BH80" s="229"/>
      <c r="BI80" s="229"/>
      <c r="BJ80" s="229"/>
      <c r="BK80" s="229"/>
      <c r="BL80" s="229"/>
      <c r="BM80" s="229"/>
      <c r="BN80" s="229"/>
      <c r="BO80" s="229"/>
      <c r="BP80" s="229"/>
      <c r="BQ80" s="226">
        <v>74</v>
      </c>
      <c r="BR80" s="231"/>
      <c r="BS80" s="964"/>
      <c r="BT80" s="965"/>
      <c r="BU80" s="965"/>
      <c r="BV80" s="965"/>
      <c r="BW80" s="965"/>
      <c r="BX80" s="965"/>
      <c r="BY80" s="965"/>
      <c r="BZ80" s="965"/>
      <c r="CA80" s="965"/>
      <c r="CB80" s="965"/>
      <c r="CC80" s="965"/>
      <c r="CD80" s="965"/>
      <c r="CE80" s="965"/>
      <c r="CF80" s="965"/>
      <c r="CG80" s="974"/>
      <c r="CH80" s="975"/>
      <c r="CI80" s="976"/>
      <c r="CJ80" s="976"/>
      <c r="CK80" s="976"/>
      <c r="CL80" s="977"/>
      <c r="CM80" s="975"/>
      <c r="CN80" s="976"/>
      <c r="CO80" s="976"/>
      <c r="CP80" s="976"/>
      <c r="CQ80" s="977"/>
      <c r="CR80" s="975"/>
      <c r="CS80" s="976"/>
      <c r="CT80" s="976"/>
      <c r="CU80" s="976"/>
      <c r="CV80" s="977"/>
      <c r="CW80" s="975"/>
      <c r="CX80" s="976"/>
      <c r="CY80" s="976"/>
      <c r="CZ80" s="976"/>
      <c r="DA80" s="977"/>
      <c r="DB80" s="975"/>
      <c r="DC80" s="976"/>
      <c r="DD80" s="976"/>
      <c r="DE80" s="976"/>
      <c r="DF80" s="977"/>
      <c r="DG80" s="975"/>
      <c r="DH80" s="976"/>
      <c r="DI80" s="976"/>
      <c r="DJ80" s="976"/>
      <c r="DK80" s="977"/>
      <c r="DL80" s="975"/>
      <c r="DM80" s="976"/>
      <c r="DN80" s="976"/>
      <c r="DO80" s="976"/>
      <c r="DP80" s="977"/>
      <c r="DQ80" s="975"/>
      <c r="DR80" s="976"/>
      <c r="DS80" s="976"/>
      <c r="DT80" s="976"/>
      <c r="DU80" s="977"/>
      <c r="DV80" s="964"/>
      <c r="DW80" s="965"/>
      <c r="DX80" s="965"/>
      <c r="DY80" s="965"/>
      <c r="DZ80" s="966"/>
      <c r="EA80" s="218"/>
    </row>
    <row r="81" spans="1:131" ht="26.25" customHeight="1" x14ac:dyDescent="0.15">
      <c r="A81" s="226">
        <v>14</v>
      </c>
      <c r="B81" s="993"/>
      <c r="C81" s="994"/>
      <c r="D81" s="994"/>
      <c r="E81" s="994"/>
      <c r="F81" s="994"/>
      <c r="G81" s="994"/>
      <c r="H81" s="994"/>
      <c r="I81" s="994"/>
      <c r="J81" s="994"/>
      <c r="K81" s="994"/>
      <c r="L81" s="994"/>
      <c r="M81" s="994"/>
      <c r="N81" s="994"/>
      <c r="O81" s="994"/>
      <c r="P81" s="995"/>
      <c r="Q81" s="996"/>
      <c r="R81" s="990"/>
      <c r="S81" s="990"/>
      <c r="T81" s="990"/>
      <c r="U81" s="990"/>
      <c r="V81" s="990"/>
      <c r="W81" s="990"/>
      <c r="X81" s="990"/>
      <c r="Y81" s="990"/>
      <c r="Z81" s="990"/>
      <c r="AA81" s="990"/>
      <c r="AB81" s="990"/>
      <c r="AC81" s="990"/>
      <c r="AD81" s="990"/>
      <c r="AE81" s="990"/>
      <c r="AF81" s="990"/>
      <c r="AG81" s="990"/>
      <c r="AH81" s="990"/>
      <c r="AI81" s="990"/>
      <c r="AJ81" s="990"/>
      <c r="AK81" s="990"/>
      <c r="AL81" s="990"/>
      <c r="AM81" s="990"/>
      <c r="AN81" s="990"/>
      <c r="AO81" s="990"/>
      <c r="AP81" s="990"/>
      <c r="AQ81" s="990"/>
      <c r="AR81" s="990"/>
      <c r="AS81" s="990"/>
      <c r="AT81" s="990"/>
      <c r="AU81" s="990"/>
      <c r="AV81" s="990"/>
      <c r="AW81" s="990"/>
      <c r="AX81" s="990"/>
      <c r="AY81" s="990"/>
      <c r="AZ81" s="991"/>
      <c r="BA81" s="991"/>
      <c r="BB81" s="991"/>
      <c r="BC81" s="991"/>
      <c r="BD81" s="992"/>
      <c r="BE81" s="229"/>
      <c r="BF81" s="229"/>
      <c r="BG81" s="229"/>
      <c r="BH81" s="229"/>
      <c r="BI81" s="229"/>
      <c r="BJ81" s="229"/>
      <c r="BK81" s="229"/>
      <c r="BL81" s="229"/>
      <c r="BM81" s="229"/>
      <c r="BN81" s="229"/>
      <c r="BO81" s="229"/>
      <c r="BP81" s="229"/>
      <c r="BQ81" s="226">
        <v>75</v>
      </c>
      <c r="BR81" s="231"/>
      <c r="BS81" s="964"/>
      <c r="BT81" s="965"/>
      <c r="BU81" s="965"/>
      <c r="BV81" s="965"/>
      <c r="BW81" s="965"/>
      <c r="BX81" s="965"/>
      <c r="BY81" s="965"/>
      <c r="BZ81" s="965"/>
      <c r="CA81" s="965"/>
      <c r="CB81" s="965"/>
      <c r="CC81" s="965"/>
      <c r="CD81" s="965"/>
      <c r="CE81" s="965"/>
      <c r="CF81" s="965"/>
      <c r="CG81" s="974"/>
      <c r="CH81" s="975"/>
      <c r="CI81" s="976"/>
      <c r="CJ81" s="976"/>
      <c r="CK81" s="976"/>
      <c r="CL81" s="977"/>
      <c r="CM81" s="975"/>
      <c r="CN81" s="976"/>
      <c r="CO81" s="976"/>
      <c r="CP81" s="976"/>
      <c r="CQ81" s="977"/>
      <c r="CR81" s="975"/>
      <c r="CS81" s="976"/>
      <c r="CT81" s="976"/>
      <c r="CU81" s="976"/>
      <c r="CV81" s="977"/>
      <c r="CW81" s="975"/>
      <c r="CX81" s="976"/>
      <c r="CY81" s="976"/>
      <c r="CZ81" s="976"/>
      <c r="DA81" s="977"/>
      <c r="DB81" s="975"/>
      <c r="DC81" s="976"/>
      <c r="DD81" s="976"/>
      <c r="DE81" s="976"/>
      <c r="DF81" s="977"/>
      <c r="DG81" s="975"/>
      <c r="DH81" s="976"/>
      <c r="DI81" s="976"/>
      <c r="DJ81" s="976"/>
      <c r="DK81" s="977"/>
      <c r="DL81" s="975"/>
      <c r="DM81" s="976"/>
      <c r="DN81" s="976"/>
      <c r="DO81" s="976"/>
      <c r="DP81" s="977"/>
      <c r="DQ81" s="975"/>
      <c r="DR81" s="976"/>
      <c r="DS81" s="976"/>
      <c r="DT81" s="976"/>
      <c r="DU81" s="977"/>
      <c r="DV81" s="964"/>
      <c r="DW81" s="965"/>
      <c r="DX81" s="965"/>
      <c r="DY81" s="965"/>
      <c r="DZ81" s="966"/>
      <c r="EA81" s="218"/>
    </row>
    <row r="82" spans="1:131" ht="26.25" customHeight="1" x14ac:dyDescent="0.15">
      <c r="A82" s="226">
        <v>15</v>
      </c>
      <c r="B82" s="993"/>
      <c r="C82" s="994"/>
      <c r="D82" s="994"/>
      <c r="E82" s="994"/>
      <c r="F82" s="994"/>
      <c r="G82" s="994"/>
      <c r="H82" s="994"/>
      <c r="I82" s="994"/>
      <c r="J82" s="994"/>
      <c r="K82" s="994"/>
      <c r="L82" s="994"/>
      <c r="M82" s="994"/>
      <c r="N82" s="994"/>
      <c r="O82" s="994"/>
      <c r="P82" s="995"/>
      <c r="Q82" s="996"/>
      <c r="R82" s="990"/>
      <c r="S82" s="990"/>
      <c r="T82" s="990"/>
      <c r="U82" s="990"/>
      <c r="V82" s="990"/>
      <c r="W82" s="990"/>
      <c r="X82" s="990"/>
      <c r="Y82" s="990"/>
      <c r="Z82" s="990"/>
      <c r="AA82" s="990"/>
      <c r="AB82" s="990"/>
      <c r="AC82" s="990"/>
      <c r="AD82" s="990"/>
      <c r="AE82" s="990"/>
      <c r="AF82" s="990"/>
      <c r="AG82" s="990"/>
      <c r="AH82" s="990"/>
      <c r="AI82" s="990"/>
      <c r="AJ82" s="990"/>
      <c r="AK82" s="990"/>
      <c r="AL82" s="990"/>
      <c r="AM82" s="990"/>
      <c r="AN82" s="990"/>
      <c r="AO82" s="990"/>
      <c r="AP82" s="990"/>
      <c r="AQ82" s="990"/>
      <c r="AR82" s="990"/>
      <c r="AS82" s="990"/>
      <c r="AT82" s="990"/>
      <c r="AU82" s="990"/>
      <c r="AV82" s="990"/>
      <c r="AW82" s="990"/>
      <c r="AX82" s="990"/>
      <c r="AY82" s="990"/>
      <c r="AZ82" s="991"/>
      <c r="BA82" s="991"/>
      <c r="BB82" s="991"/>
      <c r="BC82" s="991"/>
      <c r="BD82" s="992"/>
      <c r="BE82" s="229"/>
      <c r="BF82" s="229"/>
      <c r="BG82" s="229"/>
      <c r="BH82" s="229"/>
      <c r="BI82" s="229"/>
      <c r="BJ82" s="229"/>
      <c r="BK82" s="229"/>
      <c r="BL82" s="229"/>
      <c r="BM82" s="229"/>
      <c r="BN82" s="229"/>
      <c r="BO82" s="229"/>
      <c r="BP82" s="229"/>
      <c r="BQ82" s="226">
        <v>76</v>
      </c>
      <c r="BR82" s="231"/>
      <c r="BS82" s="964"/>
      <c r="BT82" s="965"/>
      <c r="BU82" s="965"/>
      <c r="BV82" s="965"/>
      <c r="BW82" s="965"/>
      <c r="BX82" s="965"/>
      <c r="BY82" s="965"/>
      <c r="BZ82" s="965"/>
      <c r="CA82" s="965"/>
      <c r="CB82" s="965"/>
      <c r="CC82" s="965"/>
      <c r="CD82" s="965"/>
      <c r="CE82" s="965"/>
      <c r="CF82" s="965"/>
      <c r="CG82" s="974"/>
      <c r="CH82" s="975"/>
      <c r="CI82" s="976"/>
      <c r="CJ82" s="976"/>
      <c r="CK82" s="976"/>
      <c r="CL82" s="977"/>
      <c r="CM82" s="975"/>
      <c r="CN82" s="976"/>
      <c r="CO82" s="976"/>
      <c r="CP82" s="976"/>
      <c r="CQ82" s="977"/>
      <c r="CR82" s="975"/>
      <c r="CS82" s="976"/>
      <c r="CT82" s="976"/>
      <c r="CU82" s="976"/>
      <c r="CV82" s="977"/>
      <c r="CW82" s="975"/>
      <c r="CX82" s="976"/>
      <c r="CY82" s="976"/>
      <c r="CZ82" s="976"/>
      <c r="DA82" s="977"/>
      <c r="DB82" s="975"/>
      <c r="DC82" s="976"/>
      <c r="DD82" s="976"/>
      <c r="DE82" s="976"/>
      <c r="DF82" s="977"/>
      <c r="DG82" s="975"/>
      <c r="DH82" s="976"/>
      <c r="DI82" s="976"/>
      <c r="DJ82" s="976"/>
      <c r="DK82" s="977"/>
      <c r="DL82" s="975"/>
      <c r="DM82" s="976"/>
      <c r="DN82" s="976"/>
      <c r="DO82" s="976"/>
      <c r="DP82" s="977"/>
      <c r="DQ82" s="975"/>
      <c r="DR82" s="976"/>
      <c r="DS82" s="976"/>
      <c r="DT82" s="976"/>
      <c r="DU82" s="977"/>
      <c r="DV82" s="964"/>
      <c r="DW82" s="965"/>
      <c r="DX82" s="965"/>
      <c r="DY82" s="965"/>
      <c r="DZ82" s="966"/>
      <c r="EA82" s="218"/>
    </row>
    <row r="83" spans="1:131" ht="26.25" customHeight="1" x14ac:dyDescent="0.15">
      <c r="A83" s="226">
        <v>16</v>
      </c>
      <c r="B83" s="993"/>
      <c r="C83" s="994"/>
      <c r="D83" s="994"/>
      <c r="E83" s="994"/>
      <c r="F83" s="994"/>
      <c r="G83" s="994"/>
      <c r="H83" s="994"/>
      <c r="I83" s="994"/>
      <c r="J83" s="994"/>
      <c r="K83" s="994"/>
      <c r="L83" s="994"/>
      <c r="M83" s="994"/>
      <c r="N83" s="994"/>
      <c r="O83" s="994"/>
      <c r="P83" s="995"/>
      <c r="Q83" s="996"/>
      <c r="R83" s="990"/>
      <c r="S83" s="990"/>
      <c r="T83" s="990"/>
      <c r="U83" s="990"/>
      <c r="V83" s="990"/>
      <c r="W83" s="990"/>
      <c r="X83" s="990"/>
      <c r="Y83" s="990"/>
      <c r="Z83" s="990"/>
      <c r="AA83" s="990"/>
      <c r="AB83" s="990"/>
      <c r="AC83" s="990"/>
      <c r="AD83" s="990"/>
      <c r="AE83" s="990"/>
      <c r="AF83" s="990"/>
      <c r="AG83" s="990"/>
      <c r="AH83" s="990"/>
      <c r="AI83" s="990"/>
      <c r="AJ83" s="990"/>
      <c r="AK83" s="990"/>
      <c r="AL83" s="990"/>
      <c r="AM83" s="990"/>
      <c r="AN83" s="990"/>
      <c r="AO83" s="990"/>
      <c r="AP83" s="990"/>
      <c r="AQ83" s="990"/>
      <c r="AR83" s="990"/>
      <c r="AS83" s="990"/>
      <c r="AT83" s="990"/>
      <c r="AU83" s="990"/>
      <c r="AV83" s="990"/>
      <c r="AW83" s="990"/>
      <c r="AX83" s="990"/>
      <c r="AY83" s="990"/>
      <c r="AZ83" s="991"/>
      <c r="BA83" s="991"/>
      <c r="BB83" s="991"/>
      <c r="BC83" s="991"/>
      <c r="BD83" s="992"/>
      <c r="BE83" s="229"/>
      <c r="BF83" s="229"/>
      <c r="BG83" s="229"/>
      <c r="BH83" s="229"/>
      <c r="BI83" s="229"/>
      <c r="BJ83" s="229"/>
      <c r="BK83" s="229"/>
      <c r="BL83" s="229"/>
      <c r="BM83" s="229"/>
      <c r="BN83" s="229"/>
      <c r="BO83" s="229"/>
      <c r="BP83" s="229"/>
      <c r="BQ83" s="226">
        <v>77</v>
      </c>
      <c r="BR83" s="231"/>
      <c r="BS83" s="964"/>
      <c r="BT83" s="965"/>
      <c r="BU83" s="965"/>
      <c r="BV83" s="965"/>
      <c r="BW83" s="965"/>
      <c r="BX83" s="965"/>
      <c r="BY83" s="965"/>
      <c r="BZ83" s="965"/>
      <c r="CA83" s="965"/>
      <c r="CB83" s="965"/>
      <c r="CC83" s="965"/>
      <c r="CD83" s="965"/>
      <c r="CE83" s="965"/>
      <c r="CF83" s="965"/>
      <c r="CG83" s="974"/>
      <c r="CH83" s="975"/>
      <c r="CI83" s="976"/>
      <c r="CJ83" s="976"/>
      <c r="CK83" s="976"/>
      <c r="CL83" s="977"/>
      <c r="CM83" s="975"/>
      <c r="CN83" s="976"/>
      <c r="CO83" s="976"/>
      <c r="CP83" s="976"/>
      <c r="CQ83" s="977"/>
      <c r="CR83" s="975"/>
      <c r="CS83" s="976"/>
      <c r="CT83" s="976"/>
      <c r="CU83" s="976"/>
      <c r="CV83" s="977"/>
      <c r="CW83" s="975"/>
      <c r="CX83" s="976"/>
      <c r="CY83" s="976"/>
      <c r="CZ83" s="976"/>
      <c r="DA83" s="977"/>
      <c r="DB83" s="975"/>
      <c r="DC83" s="976"/>
      <c r="DD83" s="976"/>
      <c r="DE83" s="976"/>
      <c r="DF83" s="977"/>
      <c r="DG83" s="975"/>
      <c r="DH83" s="976"/>
      <c r="DI83" s="976"/>
      <c r="DJ83" s="976"/>
      <c r="DK83" s="977"/>
      <c r="DL83" s="975"/>
      <c r="DM83" s="976"/>
      <c r="DN83" s="976"/>
      <c r="DO83" s="976"/>
      <c r="DP83" s="977"/>
      <c r="DQ83" s="975"/>
      <c r="DR83" s="976"/>
      <c r="DS83" s="976"/>
      <c r="DT83" s="976"/>
      <c r="DU83" s="977"/>
      <c r="DV83" s="964"/>
      <c r="DW83" s="965"/>
      <c r="DX83" s="965"/>
      <c r="DY83" s="965"/>
      <c r="DZ83" s="966"/>
      <c r="EA83" s="218"/>
    </row>
    <row r="84" spans="1:131" ht="26.25" customHeight="1" x14ac:dyDescent="0.15">
      <c r="A84" s="226">
        <v>17</v>
      </c>
      <c r="B84" s="993"/>
      <c r="C84" s="994"/>
      <c r="D84" s="994"/>
      <c r="E84" s="994"/>
      <c r="F84" s="994"/>
      <c r="G84" s="994"/>
      <c r="H84" s="994"/>
      <c r="I84" s="994"/>
      <c r="J84" s="994"/>
      <c r="K84" s="994"/>
      <c r="L84" s="994"/>
      <c r="M84" s="994"/>
      <c r="N84" s="994"/>
      <c r="O84" s="994"/>
      <c r="P84" s="995"/>
      <c r="Q84" s="996"/>
      <c r="R84" s="990"/>
      <c r="S84" s="990"/>
      <c r="T84" s="990"/>
      <c r="U84" s="990"/>
      <c r="V84" s="990"/>
      <c r="W84" s="990"/>
      <c r="X84" s="990"/>
      <c r="Y84" s="990"/>
      <c r="Z84" s="990"/>
      <c r="AA84" s="990"/>
      <c r="AB84" s="990"/>
      <c r="AC84" s="990"/>
      <c r="AD84" s="990"/>
      <c r="AE84" s="990"/>
      <c r="AF84" s="990"/>
      <c r="AG84" s="990"/>
      <c r="AH84" s="990"/>
      <c r="AI84" s="990"/>
      <c r="AJ84" s="990"/>
      <c r="AK84" s="990"/>
      <c r="AL84" s="990"/>
      <c r="AM84" s="990"/>
      <c r="AN84" s="990"/>
      <c r="AO84" s="990"/>
      <c r="AP84" s="990"/>
      <c r="AQ84" s="990"/>
      <c r="AR84" s="990"/>
      <c r="AS84" s="990"/>
      <c r="AT84" s="990"/>
      <c r="AU84" s="990"/>
      <c r="AV84" s="990"/>
      <c r="AW84" s="990"/>
      <c r="AX84" s="990"/>
      <c r="AY84" s="990"/>
      <c r="AZ84" s="991"/>
      <c r="BA84" s="991"/>
      <c r="BB84" s="991"/>
      <c r="BC84" s="991"/>
      <c r="BD84" s="992"/>
      <c r="BE84" s="229"/>
      <c r="BF84" s="229"/>
      <c r="BG84" s="229"/>
      <c r="BH84" s="229"/>
      <c r="BI84" s="229"/>
      <c r="BJ84" s="229"/>
      <c r="BK84" s="229"/>
      <c r="BL84" s="229"/>
      <c r="BM84" s="229"/>
      <c r="BN84" s="229"/>
      <c r="BO84" s="229"/>
      <c r="BP84" s="229"/>
      <c r="BQ84" s="226">
        <v>78</v>
      </c>
      <c r="BR84" s="231"/>
      <c r="BS84" s="964"/>
      <c r="BT84" s="965"/>
      <c r="BU84" s="965"/>
      <c r="BV84" s="965"/>
      <c r="BW84" s="965"/>
      <c r="BX84" s="965"/>
      <c r="BY84" s="965"/>
      <c r="BZ84" s="965"/>
      <c r="CA84" s="965"/>
      <c r="CB84" s="965"/>
      <c r="CC84" s="965"/>
      <c r="CD84" s="965"/>
      <c r="CE84" s="965"/>
      <c r="CF84" s="965"/>
      <c r="CG84" s="974"/>
      <c r="CH84" s="975"/>
      <c r="CI84" s="976"/>
      <c r="CJ84" s="976"/>
      <c r="CK84" s="976"/>
      <c r="CL84" s="977"/>
      <c r="CM84" s="975"/>
      <c r="CN84" s="976"/>
      <c r="CO84" s="976"/>
      <c r="CP84" s="976"/>
      <c r="CQ84" s="977"/>
      <c r="CR84" s="975"/>
      <c r="CS84" s="976"/>
      <c r="CT84" s="976"/>
      <c r="CU84" s="976"/>
      <c r="CV84" s="977"/>
      <c r="CW84" s="975"/>
      <c r="CX84" s="976"/>
      <c r="CY84" s="976"/>
      <c r="CZ84" s="976"/>
      <c r="DA84" s="977"/>
      <c r="DB84" s="975"/>
      <c r="DC84" s="976"/>
      <c r="DD84" s="976"/>
      <c r="DE84" s="976"/>
      <c r="DF84" s="977"/>
      <c r="DG84" s="975"/>
      <c r="DH84" s="976"/>
      <c r="DI84" s="976"/>
      <c r="DJ84" s="976"/>
      <c r="DK84" s="977"/>
      <c r="DL84" s="975"/>
      <c r="DM84" s="976"/>
      <c r="DN84" s="976"/>
      <c r="DO84" s="976"/>
      <c r="DP84" s="977"/>
      <c r="DQ84" s="975"/>
      <c r="DR84" s="976"/>
      <c r="DS84" s="976"/>
      <c r="DT84" s="976"/>
      <c r="DU84" s="977"/>
      <c r="DV84" s="964"/>
      <c r="DW84" s="965"/>
      <c r="DX84" s="965"/>
      <c r="DY84" s="965"/>
      <c r="DZ84" s="966"/>
      <c r="EA84" s="218"/>
    </row>
    <row r="85" spans="1:131" ht="26.25" customHeight="1" x14ac:dyDescent="0.15">
      <c r="A85" s="226">
        <v>18</v>
      </c>
      <c r="B85" s="993"/>
      <c r="C85" s="994"/>
      <c r="D85" s="994"/>
      <c r="E85" s="994"/>
      <c r="F85" s="994"/>
      <c r="G85" s="994"/>
      <c r="H85" s="994"/>
      <c r="I85" s="994"/>
      <c r="J85" s="994"/>
      <c r="K85" s="994"/>
      <c r="L85" s="994"/>
      <c r="M85" s="994"/>
      <c r="N85" s="994"/>
      <c r="O85" s="994"/>
      <c r="P85" s="995"/>
      <c r="Q85" s="996"/>
      <c r="R85" s="990"/>
      <c r="S85" s="990"/>
      <c r="T85" s="990"/>
      <c r="U85" s="990"/>
      <c r="V85" s="990"/>
      <c r="W85" s="990"/>
      <c r="X85" s="990"/>
      <c r="Y85" s="990"/>
      <c r="Z85" s="990"/>
      <c r="AA85" s="990"/>
      <c r="AB85" s="990"/>
      <c r="AC85" s="990"/>
      <c r="AD85" s="990"/>
      <c r="AE85" s="990"/>
      <c r="AF85" s="990"/>
      <c r="AG85" s="990"/>
      <c r="AH85" s="990"/>
      <c r="AI85" s="990"/>
      <c r="AJ85" s="990"/>
      <c r="AK85" s="990"/>
      <c r="AL85" s="990"/>
      <c r="AM85" s="990"/>
      <c r="AN85" s="990"/>
      <c r="AO85" s="990"/>
      <c r="AP85" s="990"/>
      <c r="AQ85" s="990"/>
      <c r="AR85" s="990"/>
      <c r="AS85" s="990"/>
      <c r="AT85" s="990"/>
      <c r="AU85" s="990"/>
      <c r="AV85" s="990"/>
      <c r="AW85" s="990"/>
      <c r="AX85" s="990"/>
      <c r="AY85" s="990"/>
      <c r="AZ85" s="991"/>
      <c r="BA85" s="991"/>
      <c r="BB85" s="991"/>
      <c r="BC85" s="991"/>
      <c r="BD85" s="992"/>
      <c r="BE85" s="229"/>
      <c r="BF85" s="229"/>
      <c r="BG85" s="229"/>
      <c r="BH85" s="229"/>
      <c r="BI85" s="229"/>
      <c r="BJ85" s="229"/>
      <c r="BK85" s="229"/>
      <c r="BL85" s="229"/>
      <c r="BM85" s="229"/>
      <c r="BN85" s="229"/>
      <c r="BO85" s="229"/>
      <c r="BP85" s="229"/>
      <c r="BQ85" s="226">
        <v>79</v>
      </c>
      <c r="BR85" s="231"/>
      <c r="BS85" s="964"/>
      <c r="BT85" s="965"/>
      <c r="BU85" s="965"/>
      <c r="BV85" s="965"/>
      <c r="BW85" s="965"/>
      <c r="BX85" s="965"/>
      <c r="BY85" s="965"/>
      <c r="BZ85" s="965"/>
      <c r="CA85" s="965"/>
      <c r="CB85" s="965"/>
      <c r="CC85" s="965"/>
      <c r="CD85" s="965"/>
      <c r="CE85" s="965"/>
      <c r="CF85" s="965"/>
      <c r="CG85" s="974"/>
      <c r="CH85" s="975"/>
      <c r="CI85" s="976"/>
      <c r="CJ85" s="976"/>
      <c r="CK85" s="976"/>
      <c r="CL85" s="977"/>
      <c r="CM85" s="975"/>
      <c r="CN85" s="976"/>
      <c r="CO85" s="976"/>
      <c r="CP85" s="976"/>
      <c r="CQ85" s="977"/>
      <c r="CR85" s="975"/>
      <c r="CS85" s="976"/>
      <c r="CT85" s="976"/>
      <c r="CU85" s="976"/>
      <c r="CV85" s="977"/>
      <c r="CW85" s="975"/>
      <c r="CX85" s="976"/>
      <c r="CY85" s="976"/>
      <c r="CZ85" s="976"/>
      <c r="DA85" s="977"/>
      <c r="DB85" s="975"/>
      <c r="DC85" s="976"/>
      <c r="DD85" s="976"/>
      <c r="DE85" s="976"/>
      <c r="DF85" s="977"/>
      <c r="DG85" s="975"/>
      <c r="DH85" s="976"/>
      <c r="DI85" s="976"/>
      <c r="DJ85" s="976"/>
      <c r="DK85" s="977"/>
      <c r="DL85" s="975"/>
      <c r="DM85" s="976"/>
      <c r="DN85" s="976"/>
      <c r="DO85" s="976"/>
      <c r="DP85" s="977"/>
      <c r="DQ85" s="975"/>
      <c r="DR85" s="976"/>
      <c r="DS85" s="976"/>
      <c r="DT85" s="976"/>
      <c r="DU85" s="977"/>
      <c r="DV85" s="964"/>
      <c r="DW85" s="965"/>
      <c r="DX85" s="965"/>
      <c r="DY85" s="965"/>
      <c r="DZ85" s="966"/>
      <c r="EA85" s="218"/>
    </row>
    <row r="86" spans="1:131" ht="26.25" customHeight="1" x14ac:dyDescent="0.15">
      <c r="A86" s="226">
        <v>19</v>
      </c>
      <c r="B86" s="993"/>
      <c r="C86" s="994"/>
      <c r="D86" s="994"/>
      <c r="E86" s="994"/>
      <c r="F86" s="994"/>
      <c r="G86" s="994"/>
      <c r="H86" s="994"/>
      <c r="I86" s="994"/>
      <c r="J86" s="994"/>
      <c r="K86" s="994"/>
      <c r="L86" s="994"/>
      <c r="M86" s="994"/>
      <c r="N86" s="994"/>
      <c r="O86" s="994"/>
      <c r="P86" s="995"/>
      <c r="Q86" s="996"/>
      <c r="R86" s="990"/>
      <c r="S86" s="990"/>
      <c r="T86" s="990"/>
      <c r="U86" s="990"/>
      <c r="V86" s="990"/>
      <c r="W86" s="990"/>
      <c r="X86" s="990"/>
      <c r="Y86" s="990"/>
      <c r="Z86" s="990"/>
      <c r="AA86" s="990"/>
      <c r="AB86" s="990"/>
      <c r="AC86" s="990"/>
      <c r="AD86" s="990"/>
      <c r="AE86" s="990"/>
      <c r="AF86" s="990"/>
      <c r="AG86" s="990"/>
      <c r="AH86" s="990"/>
      <c r="AI86" s="990"/>
      <c r="AJ86" s="990"/>
      <c r="AK86" s="990"/>
      <c r="AL86" s="990"/>
      <c r="AM86" s="990"/>
      <c r="AN86" s="990"/>
      <c r="AO86" s="990"/>
      <c r="AP86" s="990"/>
      <c r="AQ86" s="990"/>
      <c r="AR86" s="990"/>
      <c r="AS86" s="990"/>
      <c r="AT86" s="990"/>
      <c r="AU86" s="990"/>
      <c r="AV86" s="990"/>
      <c r="AW86" s="990"/>
      <c r="AX86" s="990"/>
      <c r="AY86" s="990"/>
      <c r="AZ86" s="991"/>
      <c r="BA86" s="991"/>
      <c r="BB86" s="991"/>
      <c r="BC86" s="991"/>
      <c r="BD86" s="992"/>
      <c r="BE86" s="229"/>
      <c r="BF86" s="229"/>
      <c r="BG86" s="229"/>
      <c r="BH86" s="229"/>
      <c r="BI86" s="229"/>
      <c r="BJ86" s="229"/>
      <c r="BK86" s="229"/>
      <c r="BL86" s="229"/>
      <c r="BM86" s="229"/>
      <c r="BN86" s="229"/>
      <c r="BO86" s="229"/>
      <c r="BP86" s="229"/>
      <c r="BQ86" s="226">
        <v>80</v>
      </c>
      <c r="BR86" s="231"/>
      <c r="BS86" s="964"/>
      <c r="BT86" s="965"/>
      <c r="BU86" s="965"/>
      <c r="BV86" s="965"/>
      <c r="BW86" s="965"/>
      <c r="BX86" s="965"/>
      <c r="BY86" s="965"/>
      <c r="BZ86" s="965"/>
      <c r="CA86" s="965"/>
      <c r="CB86" s="965"/>
      <c r="CC86" s="965"/>
      <c r="CD86" s="965"/>
      <c r="CE86" s="965"/>
      <c r="CF86" s="965"/>
      <c r="CG86" s="974"/>
      <c r="CH86" s="975"/>
      <c r="CI86" s="976"/>
      <c r="CJ86" s="976"/>
      <c r="CK86" s="976"/>
      <c r="CL86" s="977"/>
      <c r="CM86" s="975"/>
      <c r="CN86" s="976"/>
      <c r="CO86" s="976"/>
      <c r="CP86" s="976"/>
      <c r="CQ86" s="977"/>
      <c r="CR86" s="975"/>
      <c r="CS86" s="976"/>
      <c r="CT86" s="976"/>
      <c r="CU86" s="976"/>
      <c r="CV86" s="977"/>
      <c r="CW86" s="975"/>
      <c r="CX86" s="976"/>
      <c r="CY86" s="976"/>
      <c r="CZ86" s="976"/>
      <c r="DA86" s="977"/>
      <c r="DB86" s="975"/>
      <c r="DC86" s="976"/>
      <c r="DD86" s="976"/>
      <c r="DE86" s="976"/>
      <c r="DF86" s="977"/>
      <c r="DG86" s="975"/>
      <c r="DH86" s="976"/>
      <c r="DI86" s="976"/>
      <c r="DJ86" s="976"/>
      <c r="DK86" s="977"/>
      <c r="DL86" s="975"/>
      <c r="DM86" s="976"/>
      <c r="DN86" s="976"/>
      <c r="DO86" s="976"/>
      <c r="DP86" s="977"/>
      <c r="DQ86" s="975"/>
      <c r="DR86" s="976"/>
      <c r="DS86" s="976"/>
      <c r="DT86" s="976"/>
      <c r="DU86" s="977"/>
      <c r="DV86" s="964"/>
      <c r="DW86" s="965"/>
      <c r="DX86" s="965"/>
      <c r="DY86" s="965"/>
      <c r="DZ86" s="966"/>
      <c r="EA86" s="218"/>
    </row>
    <row r="87" spans="1:131" ht="26.25" customHeight="1" x14ac:dyDescent="0.15">
      <c r="A87" s="232">
        <v>20</v>
      </c>
      <c r="B87" s="983"/>
      <c r="C87" s="984"/>
      <c r="D87" s="984"/>
      <c r="E87" s="984"/>
      <c r="F87" s="984"/>
      <c r="G87" s="984"/>
      <c r="H87" s="984"/>
      <c r="I87" s="984"/>
      <c r="J87" s="984"/>
      <c r="K87" s="984"/>
      <c r="L87" s="984"/>
      <c r="M87" s="984"/>
      <c r="N87" s="984"/>
      <c r="O87" s="984"/>
      <c r="P87" s="985"/>
      <c r="Q87" s="986"/>
      <c r="R87" s="987"/>
      <c r="S87" s="987"/>
      <c r="T87" s="987"/>
      <c r="U87" s="987"/>
      <c r="V87" s="987"/>
      <c r="W87" s="987"/>
      <c r="X87" s="987"/>
      <c r="Y87" s="987"/>
      <c r="Z87" s="987"/>
      <c r="AA87" s="987"/>
      <c r="AB87" s="987"/>
      <c r="AC87" s="987"/>
      <c r="AD87" s="987"/>
      <c r="AE87" s="987"/>
      <c r="AF87" s="987"/>
      <c r="AG87" s="987"/>
      <c r="AH87" s="987"/>
      <c r="AI87" s="987"/>
      <c r="AJ87" s="987"/>
      <c r="AK87" s="987"/>
      <c r="AL87" s="987"/>
      <c r="AM87" s="987"/>
      <c r="AN87" s="987"/>
      <c r="AO87" s="987"/>
      <c r="AP87" s="987"/>
      <c r="AQ87" s="987"/>
      <c r="AR87" s="987"/>
      <c r="AS87" s="987"/>
      <c r="AT87" s="987"/>
      <c r="AU87" s="987"/>
      <c r="AV87" s="987"/>
      <c r="AW87" s="987"/>
      <c r="AX87" s="987"/>
      <c r="AY87" s="987"/>
      <c r="AZ87" s="988"/>
      <c r="BA87" s="988"/>
      <c r="BB87" s="988"/>
      <c r="BC87" s="988"/>
      <c r="BD87" s="989"/>
      <c r="BE87" s="229"/>
      <c r="BF87" s="229"/>
      <c r="BG87" s="229"/>
      <c r="BH87" s="229"/>
      <c r="BI87" s="229"/>
      <c r="BJ87" s="229"/>
      <c r="BK87" s="229"/>
      <c r="BL87" s="229"/>
      <c r="BM87" s="229"/>
      <c r="BN87" s="229"/>
      <c r="BO87" s="229"/>
      <c r="BP87" s="229"/>
      <c r="BQ87" s="226">
        <v>81</v>
      </c>
      <c r="BR87" s="231"/>
      <c r="BS87" s="964"/>
      <c r="BT87" s="965"/>
      <c r="BU87" s="965"/>
      <c r="BV87" s="965"/>
      <c r="BW87" s="965"/>
      <c r="BX87" s="965"/>
      <c r="BY87" s="965"/>
      <c r="BZ87" s="965"/>
      <c r="CA87" s="965"/>
      <c r="CB87" s="965"/>
      <c r="CC87" s="965"/>
      <c r="CD87" s="965"/>
      <c r="CE87" s="965"/>
      <c r="CF87" s="965"/>
      <c r="CG87" s="974"/>
      <c r="CH87" s="975"/>
      <c r="CI87" s="976"/>
      <c r="CJ87" s="976"/>
      <c r="CK87" s="976"/>
      <c r="CL87" s="977"/>
      <c r="CM87" s="975"/>
      <c r="CN87" s="976"/>
      <c r="CO87" s="976"/>
      <c r="CP87" s="976"/>
      <c r="CQ87" s="977"/>
      <c r="CR87" s="975"/>
      <c r="CS87" s="976"/>
      <c r="CT87" s="976"/>
      <c r="CU87" s="976"/>
      <c r="CV87" s="977"/>
      <c r="CW87" s="975"/>
      <c r="CX87" s="976"/>
      <c r="CY87" s="976"/>
      <c r="CZ87" s="976"/>
      <c r="DA87" s="977"/>
      <c r="DB87" s="975"/>
      <c r="DC87" s="976"/>
      <c r="DD87" s="976"/>
      <c r="DE87" s="976"/>
      <c r="DF87" s="977"/>
      <c r="DG87" s="975"/>
      <c r="DH87" s="976"/>
      <c r="DI87" s="976"/>
      <c r="DJ87" s="976"/>
      <c r="DK87" s="977"/>
      <c r="DL87" s="975"/>
      <c r="DM87" s="976"/>
      <c r="DN87" s="976"/>
      <c r="DO87" s="976"/>
      <c r="DP87" s="977"/>
      <c r="DQ87" s="975"/>
      <c r="DR87" s="976"/>
      <c r="DS87" s="976"/>
      <c r="DT87" s="976"/>
      <c r="DU87" s="977"/>
      <c r="DV87" s="964"/>
      <c r="DW87" s="965"/>
      <c r="DX87" s="965"/>
      <c r="DY87" s="965"/>
      <c r="DZ87" s="966"/>
      <c r="EA87" s="218"/>
    </row>
    <row r="88" spans="1:131" ht="26.25" customHeight="1" thickBot="1" x14ac:dyDescent="0.2">
      <c r="A88" s="228" t="s">
        <v>379</v>
      </c>
      <c r="B88" s="956" t="s">
        <v>400</v>
      </c>
      <c r="C88" s="957"/>
      <c r="D88" s="957"/>
      <c r="E88" s="957"/>
      <c r="F88" s="957"/>
      <c r="G88" s="957"/>
      <c r="H88" s="957"/>
      <c r="I88" s="957"/>
      <c r="J88" s="957"/>
      <c r="K88" s="957"/>
      <c r="L88" s="957"/>
      <c r="M88" s="957"/>
      <c r="N88" s="957"/>
      <c r="O88" s="957"/>
      <c r="P88" s="967"/>
      <c r="Q88" s="981"/>
      <c r="R88" s="982"/>
      <c r="S88" s="982"/>
      <c r="T88" s="982"/>
      <c r="U88" s="982"/>
      <c r="V88" s="982"/>
      <c r="W88" s="982"/>
      <c r="X88" s="982"/>
      <c r="Y88" s="982"/>
      <c r="Z88" s="982"/>
      <c r="AA88" s="982"/>
      <c r="AB88" s="982"/>
      <c r="AC88" s="982"/>
      <c r="AD88" s="982"/>
      <c r="AE88" s="982"/>
      <c r="AF88" s="978"/>
      <c r="AG88" s="978"/>
      <c r="AH88" s="978"/>
      <c r="AI88" s="978"/>
      <c r="AJ88" s="978"/>
      <c r="AK88" s="982"/>
      <c r="AL88" s="982"/>
      <c r="AM88" s="982"/>
      <c r="AN88" s="982"/>
      <c r="AO88" s="982"/>
      <c r="AP88" s="978"/>
      <c r="AQ88" s="978"/>
      <c r="AR88" s="978"/>
      <c r="AS88" s="978"/>
      <c r="AT88" s="978"/>
      <c r="AU88" s="978"/>
      <c r="AV88" s="978"/>
      <c r="AW88" s="978"/>
      <c r="AX88" s="978"/>
      <c r="AY88" s="978"/>
      <c r="AZ88" s="979"/>
      <c r="BA88" s="979"/>
      <c r="BB88" s="979"/>
      <c r="BC88" s="979"/>
      <c r="BD88" s="980"/>
      <c r="BE88" s="229"/>
      <c r="BF88" s="229"/>
      <c r="BG88" s="229"/>
      <c r="BH88" s="229"/>
      <c r="BI88" s="229"/>
      <c r="BJ88" s="229"/>
      <c r="BK88" s="229"/>
      <c r="BL88" s="229"/>
      <c r="BM88" s="229"/>
      <c r="BN88" s="229"/>
      <c r="BO88" s="229"/>
      <c r="BP88" s="229"/>
      <c r="BQ88" s="226">
        <v>82</v>
      </c>
      <c r="BR88" s="231"/>
      <c r="BS88" s="964"/>
      <c r="BT88" s="965"/>
      <c r="BU88" s="965"/>
      <c r="BV88" s="965"/>
      <c r="BW88" s="965"/>
      <c r="BX88" s="965"/>
      <c r="BY88" s="965"/>
      <c r="BZ88" s="965"/>
      <c r="CA88" s="965"/>
      <c r="CB88" s="965"/>
      <c r="CC88" s="965"/>
      <c r="CD88" s="965"/>
      <c r="CE88" s="965"/>
      <c r="CF88" s="965"/>
      <c r="CG88" s="974"/>
      <c r="CH88" s="975"/>
      <c r="CI88" s="976"/>
      <c r="CJ88" s="976"/>
      <c r="CK88" s="976"/>
      <c r="CL88" s="977"/>
      <c r="CM88" s="975"/>
      <c r="CN88" s="976"/>
      <c r="CO88" s="976"/>
      <c r="CP88" s="976"/>
      <c r="CQ88" s="977"/>
      <c r="CR88" s="975"/>
      <c r="CS88" s="976"/>
      <c r="CT88" s="976"/>
      <c r="CU88" s="976"/>
      <c r="CV88" s="977"/>
      <c r="CW88" s="975"/>
      <c r="CX88" s="976"/>
      <c r="CY88" s="976"/>
      <c r="CZ88" s="976"/>
      <c r="DA88" s="977"/>
      <c r="DB88" s="975"/>
      <c r="DC88" s="976"/>
      <c r="DD88" s="976"/>
      <c r="DE88" s="976"/>
      <c r="DF88" s="977"/>
      <c r="DG88" s="975"/>
      <c r="DH88" s="976"/>
      <c r="DI88" s="976"/>
      <c r="DJ88" s="976"/>
      <c r="DK88" s="977"/>
      <c r="DL88" s="975"/>
      <c r="DM88" s="976"/>
      <c r="DN88" s="976"/>
      <c r="DO88" s="976"/>
      <c r="DP88" s="977"/>
      <c r="DQ88" s="975"/>
      <c r="DR88" s="976"/>
      <c r="DS88" s="976"/>
      <c r="DT88" s="976"/>
      <c r="DU88" s="977"/>
      <c r="DV88" s="964"/>
      <c r="DW88" s="965"/>
      <c r="DX88" s="965"/>
      <c r="DY88" s="965"/>
      <c r="DZ88" s="966"/>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64"/>
      <c r="BT89" s="965"/>
      <c r="BU89" s="965"/>
      <c r="BV89" s="965"/>
      <c r="BW89" s="965"/>
      <c r="BX89" s="965"/>
      <c r="BY89" s="965"/>
      <c r="BZ89" s="965"/>
      <c r="CA89" s="965"/>
      <c r="CB89" s="965"/>
      <c r="CC89" s="965"/>
      <c r="CD89" s="965"/>
      <c r="CE89" s="965"/>
      <c r="CF89" s="965"/>
      <c r="CG89" s="974"/>
      <c r="CH89" s="975"/>
      <c r="CI89" s="976"/>
      <c r="CJ89" s="976"/>
      <c r="CK89" s="976"/>
      <c r="CL89" s="977"/>
      <c r="CM89" s="975"/>
      <c r="CN89" s="976"/>
      <c r="CO89" s="976"/>
      <c r="CP89" s="976"/>
      <c r="CQ89" s="977"/>
      <c r="CR89" s="975"/>
      <c r="CS89" s="976"/>
      <c r="CT89" s="976"/>
      <c r="CU89" s="976"/>
      <c r="CV89" s="977"/>
      <c r="CW89" s="975"/>
      <c r="CX89" s="976"/>
      <c r="CY89" s="976"/>
      <c r="CZ89" s="976"/>
      <c r="DA89" s="977"/>
      <c r="DB89" s="975"/>
      <c r="DC89" s="976"/>
      <c r="DD89" s="976"/>
      <c r="DE89" s="976"/>
      <c r="DF89" s="977"/>
      <c r="DG89" s="975"/>
      <c r="DH89" s="976"/>
      <c r="DI89" s="976"/>
      <c r="DJ89" s="976"/>
      <c r="DK89" s="977"/>
      <c r="DL89" s="975"/>
      <c r="DM89" s="976"/>
      <c r="DN89" s="976"/>
      <c r="DO89" s="976"/>
      <c r="DP89" s="977"/>
      <c r="DQ89" s="975"/>
      <c r="DR89" s="976"/>
      <c r="DS89" s="976"/>
      <c r="DT89" s="976"/>
      <c r="DU89" s="977"/>
      <c r="DV89" s="964"/>
      <c r="DW89" s="965"/>
      <c r="DX89" s="965"/>
      <c r="DY89" s="965"/>
      <c r="DZ89" s="966"/>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64"/>
      <c r="BT90" s="965"/>
      <c r="BU90" s="965"/>
      <c r="BV90" s="965"/>
      <c r="BW90" s="965"/>
      <c r="BX90" s="965"/>
      <c r="BY90" s="965"/>
      <c r="BZ90" s="965"/>
      <c r="CA90" s="965"/>
      <c r="CB90" s="965"/>
      <c r="CC90" s="965"/>
      <c r="CD90" s="965"/>
      <c r="CE90" s="965"/>
      <c r="CF90" s="965"/>
      <c r="CG90" s="974"/>
      <c r="CH90" s="975"/>
      <c r="CI90" s="976"/>
      <c r="CJ90" s="976"/>
      <c r="CK90" s="976"/>
      <c r="CL90" s="977"/>
      <c r="CM90" s="975"/>
      <c r="CN90" s="976"/>
      <c r="CO90" s="976"/>
      <c r="CP90" s="976"/>
      <c r="CQ90" s="977"/>
      <c r="CR90" s="975"/>
      <c r="CS90" s="976"/>
      <c r="CT90" s="976"/>
      <c r="CU90" s="976"/>
      <c r="CV90" s="977"/>
      <c r="CW90" s="975"/>
      <c r="CX90" s="976"/>
      <c r="CY90" s="976"/>
      <c r="CZ90" s="976"/>
      <c r="DA90" s="977"/>
      <c r="DB90" s="975"/>
      <c r="DC90" s="976"/>
      <c r="DD90" s="976"/>
      <c r="DE90" s="976"/>
      <c r="DF90" s="977"/>
      <c r="DG90" s="975"/>
      <c r="DH90" s="976"/>
      <c r="DI90" s="976"/>
      <c r="DJ90" s="976"/>
      <c r="DK90" s="977"/>
      <c r="DL90" s="975"/>
      <c r="DM90" s="976"/>
      <c r="DN90" s="976"/>
      <c r="DO90" s="976"/>
      <c r="DP90" s="977"/>
      <c r="DQ90" s="975"/>
      <c r="DR90" s="976"/>
      <c r="DS90" s="976"/>
      <c r="DT90" s="976"/>
      <c r="DU90" s="977"/>
      <c r="DV90" s="964"/>
      <c r="DW90" s="965"/>
      <c r="DX90" s="965"/>
      <c r="DY90" s="965"/>
      <c r="DZ90" s="966"/>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64"/>
      <c r="BT91" s="965"/>
      <c r="BU91" s="965"/>
      <c r="BV91" s="965"/>
      <c r="BW91" s="965"/>
      <c r="BX91" s="965"/>
      <c r="BY91" s="965"/>
      <c r="BZ91" s="965"/>
      <c r="CA91" s="965"/>
      <c r="CB91" s="965"/>
      <c r="CC91" s="965"/>
      <c r="CD91" s="965"/>
      <c r="CE91" s="965"/>
      <c r="CF91" s="965"/>
      <c r="CG91" s="974"/>
      <c r="CH91" s="975"/>
      <c r="CI91" s="976"/>
      <c r="CJ91" s="976"/>
      <c r="CK91" s="976"/>
      <c r="CL91" s="977"/>
      <c r="CM91" s="975"/>
      <c r="CN91" s="976"/>
      <c r="CO91" s="976"/>
      <c r="CP91" s="976"/>
      <c r="CQ91" s="977"/>
      <c r="CR91" s="975"/>
      <c r="CS91" s="976"/>
      <c r="CT91" s="976"/>
      <c r="CU91" s="976"/>
      <c r="CV91" s="977"/>
      <c r="CW91" s="975"/>
      <c r="CX91" s="976"/>
      <c r="CY91" s="976"/>
      <c r="CZ91" s="976"/>
      <c r="DA91" s="977"/>
      <c r="DB91" s="975"/>
      <c r="DC91" s="976"/>
      <c r="DD91" s="976"/>
      <c r="DE91" s="976"/>
      <c r="DF91" s="977"/>
      <c r="DG91" s="975"/>
      <c r="DH91" s="976"/>
      <c r="DI91" s="976"/>
      <c r="DJ91" s="976"/>
      <c r="DK91" s="977"/>
      <c r="DL91" s="975"/>
      <c r="DM91" s="976"/>
      <c r="DN91" s="976"/>
      <c r="DO91" s="976"/>
      <c r="DP91" s="977"/>
      <c r="DQ91" s="975"/>
      <c r="DR91" s="976"/>
      <c r="DS91" s="976"/>
      <c r="DT91" s="976"/>
      <c r="DU91" s="977"/>
      <c r="DV91" s="964"/>
      <c r="DW91" s="965"/>
      <c r="DX91" s="965"/>
      <c r="DY91" s="965"/>
      <c r="DZ91" s="966"/>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64"/>
      <c r="BT92" s="965"/>
      <c r="BU92" s="965"/>
      <c r="BV92" s="965"/>
      <c r="BW92" s="965"/>
      <c r="BX92" s="965"/>
      <c r="BY92" s="965"/>
      <c r="BZ92" s="965"/>
      <c r="CA92" s="965"/>
      <c r="CB92" s="965"/>
      <c r="CC92" s="965"/>
      <c r="CD92" s="965"/>
      <c r="CE92" s="965"/>
      <c r="CF92" s="965"/>
      <c r="CG92" s="974"/>
      <c r="CH92" s="975"/>
      <c r="CI92" s="976"/>
      <c r="CJ92" s="976"/>
      <c r="CK92" s="976"/>
      <c r="CL92" s="977"/>
      <c r="CM92" s="975"/>
      <c r="CN92" s="976"/>
      <c r="CO92" s="976"/>
      <c r="CP92" s="976"/>
      <c r="CQ92" s="977"/>
      <c r="CR92" s="975"/>
      <c r="CS92" s="976"/>
      <c r="CT92" s="976"/>
      <c r="CU92" s="976"/>
      <c r="CV92" s="977"/>
      <c r="CW92" s="975"/>
      <c r="CX92" s="976"/>
      <c r="CY92" s="976"/>
      <c r="CZ92" s="976"/>
      <c r="DA92" s="977"/>
      <c r="DB92" s="975"/>
      <c r="DC92" s="976"/>
      <c r="DD92" s="976"/>
      <c r="DE92" s="976"/>
      <c r="DF92" s="977"/>
      <c r="DG92" s="975"/>
      <c r="DH92" s="976"/>
      <c r="DI92" s="976"/>
      <c r="DJ92" s="976"/>
      <c r="DK92" s="977"/>
      <c r="DL92" s="975"/>
      <c r="DM92" s="976"/>
      <c r="DN92" s="976"/>
      <c r="DO92" s="976"/>
      <c r="DP92" s="977"/>
      <c r="DQ92" s="975"/>
      <c r="DR92" s="976"/>
      <c r="DS92" s="976"/>
      <c r="DT92" s="976"/>
      <c r="DU92" s="977"/>
      <c r="DV92" s="964"/>
      <c r="DW92" s="965"/>
      <c r="DX92" s="965"/>
      <c r="DY92" s="965"/>
      <c r="DZ92" s="966"/>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64"/>
      <c r="BT93" s="965"/>
      <c r="BU93" s="965"/>
      <c r="BV93" s="965"/>
      <c r="BW93" s="965"/>
      <c r="BX93" s="965"/>
      <c r="BY93" s="965"/>
      <c r="BZ93" s="965"/>
      <c r="CA93" s="965"/>
      <c r="CB93" s="965"/>
      <c r="CC93" s="965"/>
      <c r="CD93" s="965"/>
      <c r="CE93" s="965"/>
      <c r="CF93" s="965"/>
      <c r="CG93" s="974"/>
      <c r="CH93" s="975"/>
      <c r="CI93" s="976"/>
      <c r="CJ93" s="976"/>
      <c r="CK93" s="976"/>
      <c r="CL93" s="977"/>
      <c r="CM93" s="975"/>
      <c r="CN93" s="976"/>
      <c r="CO93" s="976"/>
      <c r="CP93" s="976"/>
      <c r="CQ93" s="977"/>
      <c r="CR93" s="975"/>
      <c r="CS93" s="976"/>
      <c r="CT93" s="976"/>
      <c r="CU93" s="976"/>
      <c r="CV93" s="977"/>
      <c r="CW93" s="975"/>
      <c r="CX93" s="976"/>
      <c r="CY93" s="976"/>
      <c r="CZ93" s="976"/>
      <c r="DA93" s="977"/>
      <c r="DB93" s="975"/>
      <c r="DC93" s="976"/>
      <c r="DD93" s="976"/>
      <c r="DE93" s="976"/>
      <c r="DF93" s="977"/>
      <c r="DG93" s="975"/>
      <c r="DH93" s="976"/>
      <c r="DI93" s="976"/>
      <c r="DJ93" s="976"/>
      <c r="DK93" s="977"/>
      <c r="DL93" s="975"/>
      <c r="DM93" s="976"/>
      <c r="DN93" s="976"/>
      <c r="DO93" s="976"/>
      <c r="DP93" s="977"/>
      <c r="DQ93" s="975"/>
      <c r="DR93" s="976"/>
      <c r="DS93" s="976"/>
      <c r="DT93" s="976"/>
      <c r="DU93" s="977"/>
      <c r="DV93" s="964"/>
      <c r="DW93" s="965"/>
      <c r="DX93" s="965"/>
      <c r="DY93" s="965"/>
      <c r="DZ93" s="966"/>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64"/>
      <c r="BT94" s="965"/>
      <c r="BU94" s="965"/>
      <c r="BV94" s="965"/>
      <c r="BW94" s="965"/>
      <c r="BX94" s="965"/>
      <c r="BY94" s="965"/>
      <c r="BZ94" s="965"/>
      <c r="CA94" s="965"/>
      <c r="CB94" s="965"/>
      <c r="CC94" s="965"/>
      <c r="CD94" s="965"/>
      <c r="CE94" s="965"/>
      <c r="CF94" s="965"/>
      <c r="CG94" s="974"/>
      <c r="CH94" s="975"/>
      <c r="CI94" s="976"/>
      <c r="CJ94" s="976"/>
      <c r="CK94" s="976"/>
      <c r="CL94" s="977"/>
      <c r="CM94" s="975"/>
      <c r="CN94" s="976"/>
      <c r="CO94" s="976"/>
      <c r="CP94" s="976"/>
      <c r="CQ94" s="977"/>
      <c r="CR94" s="975"/>
      <c r="CS94" s="976"/>
      <c r="CT94" s="976"/>
      <c r="CU94" s="976"/>
      <c r="CV94" s="977"/>
      <c r="CW94" s="975"/>
      <c r="CX94" s="976"/>
      <c r="CY94" s="976"/>
      <c r="CZ94" s="976"/>
      <c r="DA94" s="977"/>
      <c r="DB94" s="975"/>
      <c r="DC94" s="976"/>
      <c r="DD94" s="976"/>
      <c r="DE94" s="976"/>
      <c r="DF94" s="977"/>
      <c r="DG94" s="975"/>
      <c r="DH94" s="976"/>
      <c r="DI94" s="976"/>
      <c r="DJ94" s="976"/>
      <c r="DK94" s="977"/>
      <c r="DL94" s="975"/>
      <c r="DM94" s="976"/>
      <c r="DN94" s="976"/>
      <c r="DO94" s="976"/>
      <c r="DP94" s="977"/>
      <c r="DQ94" s="975"/>
      <c r="DR94" s="976"/>
      <c r="DS94" s="976"/>
      <c r="DT94" s="976"/>
      <c r="DU94" s="977"/>
      <c r="DV94" s="964"/>
      <c r="DW94" s="965"/>
      <c r="DX94" s="965"/>
      <c r="DY94" s="965"/>
      <c r="DZ94" s="966"/>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64"/>
      <c r="BT95" s="965"/>
      <c r="BU95" s="965"/>
      <c r="BV95" s="965"/>
      <c r="BW95" s="965"/>
      <c r="BX95" s="965"/>
      <c r="BY95" s="965"/>
      <c r="BZ95" s="965"/>
      <c r="CA95" s="965"/>
      <c r="CB95" s="965"/>
      <c r="CC95" s="965"/>
      <c r="CD95" s="965"/>
      <c r="CE95" s="965"/>
      <c r="CF95" s="965"/>
      <c r="CG95" s="974"/>
      <c r="CH95" s="975"/>
      <c r="CI95" s="976"/>
      <c r="CJ95" s="976"/>
      <c r="CK95" s="976"/>
      <c r="CL95" s="977"/>
      <c r="CM95" s="975"/>
      <c r="CN95" s="976"/>
      <c r="CO95" s="976"/>
      <c r="CP95" s="976"/>
      <c r="CQ95" s="977"/>
      <c r="CR95" s="975"/>
      <c r="CS95" s="976"/>
      <c r="CT95" s="976"/>
      <c r="CU95" s="976"/>
      <c r="CV95" s="977"/>
      <c r="CW95" s="975"/>
      <c r="CX95" s="976"/>
      <c r="CY95" s="976"/>
      <c r="CZ95" s="976"/>
      <c r="DA95" s="977"/>
      <c r="DB95" s="975"/>
      <c r="DC95" s="976"/>
      <c r="DD95" s="976"/>
      <c r="DE95" s="976"/>
      <c r="DF95" s="977"/>
      <c r="DG95" s="975"/>
      <c r="DH95" s="976"/>
      <c r="DI95" s="976"/>
      <c r="DJ95" s="976"/>
      <c r="DK95" s="977"/>
      <c r="DL95" s="975"/>
      <c r="DM95" s="976"/>
      <c r="DN95" s="976"/>
      <c r="DO95" s="976"/>
      <c r="DP95" s="977"/>
      <c r="DQ95" s="975"/>
      <c r="DR95" s="976"/>
      <c r="DS95" s="976"/>
      <c r="DT95" s="976"/>
      <c r="DU95" s="977"/>
      <c r="DV95" s="964"/>
      <c r="DW95" s="965"/>
      <c r="DX95" s="965"/>
      <c r="DY95" s="965"/>
      <c r="DZ95" s="966"/>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64"/>
      <c r="BT96" s="965"/>
      <c r="BU96" s="965"/>
      <c r="BV96" s="965"/>
      <c r="BW96" s="965"/>
      <c r="BX96" s="965"/>
      <c r="BY96" s="965"/>
      <c r="BZ96" s="965"/>
      <c r="CA96" s="965"/>
      <c r="CB96" s="965"/>
      <c r="CC96" s="965"/>
      <c r="CD96" s="965"/>
      <c r="CE96" s="965"/>
      <c r="CF96" s="965"/>
      <c r="CG96" s="974"/>
      <c r="CH96" s="975"/>
      <c r="CI96" s="976"/>
      <c r="CJ96" s="976"/>
      <c r="CK96" s="976"/>
      <c r="CL96" s="977"/>
      <c r="CM96" s="975"/>
      <c r="CN96" s="976"/>
      <c r="CO96" s="976"/>
      <c r="CP96" s="976"/>
      <c r="CQ96" s="977"/>
      <c r="CR96" s="975"/>
      <c r="CS96" s="976"/>
      <c r="CT96" s="976"/>
      <c r="CU96" s="976"/>
      <c r="CV96" s="977"/>
      <c r="CW96" s="975"/>
      <c r="CX96" s="976"/>
      <c r="CY96" s="976"/>
      <c r="CZ96" s="976"/>
      <c r="DA96" s="977"/>
      <c r="DB96" s="975"/>
      <c r="DC96" s="976"/>
      <c r="DD96" s="976"/>
      <c r="DE96" s="976"/>
      <c r="DF96" s="977"/>
      <c r="DG96" s="975"/>
      <c r="DH96" s="976"/>
      <c r="DI96" s="976"/>
      <c r="DJ96" s="976"/>
      <c r="DK96" s="977"/>
      <c r="DL96" s="975"/>
      <c r="DM96" s="976"/>
      <c r="DN96" s="976"/>
      <c r="DO96" s="976"/>
      <c r="DP96" s="977"/>
      <c r="DQ96" s="975"/>
      <c r="DR96" s="976"/>
      <c r="DS96" s="976"/>
      <c r="DT96" s="976"/>
      <c r="DU96" s="977"/>
      <c r="DV96" s="964"/>
      <c r="DW96" s="965"/>
      <c r="DX96" s="965"/>
      <c r="DY96" s="965"/>
      <c r="DZ96" s="966"/>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64"/>
      <c r="BT97" s="965"/>
      <c r="BU97" s="965"/>
      <c r="BV97" s="965"/>
      <c r="BW97" s="965"/>
      <c r="BX97" s="965"/>
      <c r="BY97" s="965"/>
      <c r="BZ97" s="965"/>
      <c r="CA97" s="965"/>
      <c r="CB97" s="965"/>
      <c r="CC97" s="965"/>
      <c r="CD97" s="965"/>
      <c r="CE97" s="965"/>
      <c r="CF97" s="965"/>
      <c r="CG97" s="974"/>
      <c r="CH97" s="975"/>
      <c r="CI97" s="976"/>
      <c r="CJ97" s="976"/>
      <c r="CK97" s="976"/>
      <c r="CL97" s="977"/>
      <c r="CM97" s="975"/>
      <c r="CN97" s="976"/>
      <c r="CO97" s="976"/>
      <c r="CP97" s="976"/>
      <c r="CQ97" s="977"/>
      <c r="CR97" s="975"/>
      <c r="CS97" s="976"/>
      <c r="CT97" s="976"/>
      <c r="CU97" s="976"/>
      <c r="CV97" s="977"/>
      <c r="CW97" s="975"/>
      <c r="CX97" s="976"/>
      <c r="CY97" s="976"/>
      <c r="CZ97" s="976"/>
      <c r="DA97" s="977"/>
      <c r="DB97" s="975"/>
      <c r="DC97" s="976"/>
      <c r="DD97" s="976"/>
      <c r="DE97" s="976"/>
      <c r="DF97" s="977"/>
      <c r="DG97" s="975"/>
      <c r="DH97" s="976"/>
      <c r="DI97" s="976"/>
      <c r="DJ97" s="976"/>
      <c r="DK97" s="977"/>
      <c r="DL97" s="975"/>
      <c r="DM97" s="976"/>
      <c r="DN97" s="976"/>
      <c r="DO97" s="976"/>
      <c r="DP97" s="977"/>
      <c r="DQ97" s="975"/>
      <c r="DR97" s="976"/>
      <c r="DS97" s="976"/>
      <c r="DT97" s="976"/>
      <c r="DU97" s="977"/>
      <c r="DV97" s="964"/>
      <c r="DW97" s="965"/>
      <c r="DX97" s="965"/>
      <c r="DY97" s="965"/>
      <c r="DZ97" s="966"/>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64"/>
      <c r="BT98" s="965"/>
      <c r="BU98" s="965"/>
      <c r="BV98" s="965"/>
      <c r="BW98" s="965"/>
      <c r="BX98" s="965"/>
      <c r="BY98" s="965"/>
      <c r="BZ98" s="965"/>
      <c r="CA98" s="965"/>
      <c r="CB98" s="965"/>
      <c r="CC98" s="965"/>
      <c r="CD98" s="965"/>
      <c r="CE98" s="965"/>
      <c r="CF98" s="965"/>
      <c r="CG98" s="974"/>
      <c r="CH98" s="975"/>
      <c r="CI98" s="976"/>
      <c r="CJ98" s="976"/>
      <c r="CK98" s="976"/>
      <c r="CL98" s="977"/>
      <c r="CM98" s="975"/>
      <c r="CN98" s="976"/>
      <c r="CO98" s="976"/>
      <c r="CP98" s="976"/>
      <c r="CQ98" s="977"/>
      <c r="CR98" s="975"/>
      <c r="CS98" s="976"/>
      <c r="CT98" s="976"/>
      <c r="CU98" s="976"/>
      <c r="CV98" s="977"/>
      <c r="CW98" s="975"/>
      <c r="CX98" s="976"/>
      <c r="CY98" s="976"/>
      <c r="CZ98" s="976"/>
      <c r="DA98" s="977"/>
      <c r="DB98" s="975"/>
      <c r="DC98" s="976"/>
      <c r="DD98" s="976"/>
      <c r="DE98" s="976"/>
      <c r="DF98" s="977"/>
      <c r="DG98" s="975"/>
      <c r="DH98" s="976"/>
      <c r="DI98" s="976"/>
      <c r="DJ98" s="976"/>
      <c r="DK98" s="977"/>
      <c r="DL98" s="975"/>
      <c r="DM98" s="976"/>
      <c r="DN98" s="976"/>
      <c r="DO98" s="976"/>
      <c r="DP98" s="977"/>
      <c r="DQ98" s="975"/>
      <c r="DR98" s="976"/>
      <c r="DS98" s="976"/>
      <c r="DT98" s="976"/>
      <c r="DU98" s="977"/>
      <c r="DV98" s="964"/>
      <c r="DW98" s="965"/>
      <c r="DX98" s="965"/>
      <c r="DY98" s="965"/>
      <c r="DZ98" s="966"/>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64"/>
      <c r="BT99" s="965"/>
      <c r="BU99" s="965"/>
      <c r="BV99" s="965"/>
      <c r="BW99" s="965"/>
      <c r="BX99" s="965"/>
      <c r="BY99" s="965"/>
      <c r="BZ99" s="965"/>
      <c r="CA99" s="965"/>
      <c r="CB99" s="965"/>
      <c r="CC99" s="965"/>
      <c r="CD99" s="965"/>
      <c r="CE99" s="965"/>
      <c r="CF99" s="965"/>
      <c r="CG99" s="974"/>
      <c r="CH99" s="975"/>
      <c r="CI99" s="976"/>
      <c r="CJ99" s="976"/>
      <c r="CK99" s="976"/>
      <c r="CL99" s="977"/>
      <c r="CM99" s="975"/>
      <c r="CN99" s="976"/>
      <c r="CO99" s="976"/>
      <c r="CP99" s="976"/>
      <c r="CQ99" s="977"/>
      <c r="CR99" s="975"/>
      <c r="CS99" s="976"/>
      <c r="CT99" s="976"/>
      <c r="CU99" s="976"/>
      <c r="CV99" s="977"/>
      <c r="CW99" s="975"/>
      <c r="CX99" s="976"/>
      <c r="CY99" s="976"/>
      <c r="CZ99" s="976"/>
      <c r="DA99" s="977"/>
      <c r="DB99" s="975"/>
      <c r="DC99" s="976"/>
      <c r="DD99" s="976"/>
      <c r="DE99" s="976"/>
      <c r="DF99" s="977"/>
      <c r="DG99" s="975"/>
      <c r="DH99" s="976"/>
      <c r="DI99" s="976"/>
      <c r="DJ99" s="976"/>
      <c r="DK99" s="977"/>
      <c r="DL99" s="975"/>
      <c r="DM99" s="976"/>
      <c r="DN99" s="976"/>
      <c r="DO99" s="976"/>
      <c r="DP99" s="977"/>
      <c r="DQ99" s="975"/>
      <c r="DR99" s="976"/>
      <c r="DS99" s="976"/>
      <c r="DT99" s="976"/>
      <c r="DU99" s="977"/>
      <c r="DV99" s="964"/>
      <c r="DW99" s="965"/>
      <c r="DX99" s="965"/>
      <c r="DY99" s="965"/>
      <c r="DZ99" s="966"/>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64"/>
      <c r="BT100" s="965"/>
      <c r="BU100" s="965"/>
      <c r="BV100" s="965"/>
      <c r="BW100" s="965"/>
      <c r="BX100" s="965"/>
      <c r="BY100" s="965"/>
      <c r="BZ100" s="965"/>
      <c r="CA100" s="965"/>
      <c r="CB100" s="965"/>
      <c r="CC100" s="965"/>
      <c r="CD100" s="965"/>
      <c r="CE100" s="965"/>
      <c r="CF100" s="965"/>
      <c r="CG100" s="974"/>
      <c r="CH100" s="975"/>
      <c r="CI100" s="976"/>
      <c r="CJ100" s="976"/>
      <c r="CK100" s="976"/>
      <c r="CL100" s="977"/>
      <c r="CM100" s="975"/>
      <c r="CN100" s="976"/>
      <c r="CO100" s="976"/>
      <c r="CP100" s="976"/>
      <c r="CQ100" s="977"/>
      <c r="CR100" s="975"/>
      <c r="CS100" s="976"/>
      <c r="CT100" s="976"/>
      <c r="CU100" s="976"/>
      <c r="CV100" s="977"/>
      <c r="CW100" s="975"/>
      <c r="CX100" s="976"/>
      <c r="CY100" s="976"/>
      <c r="CZ100" s="976"/>
      <c r="DA100" s="977"/>
      <c r="DB100" s="975"/>
      <c r="DC100" s="976"/>
      <c r="DD100" s="976"/>
      <c r="DE100" s="976"/>
      <c r="DF100" s="977"/>
      <c r="DG100" s="975"/>
      <c r="DH100" s="976"/>
      <c r="DI100" s="976"/>
      <c r="DJ100" s="976"/>
      <c r="DK100" s="977"/>
      <c r="DL100" s="975"/>
      <c r="DM100" s="976"/>
      <c r="DN100" s="976"/>
      <c r="DO100" s="976"/>
      <c r="DP100" s="977"/>
      <c r="DQ100" s="975"/>
      <c r="DR100" s="976"/>
      <c r="DS100" s="976"/>
      <c r="DT100" s="976"/>
      <c r="DU100" s="977"/>
      <c r="DV100" s="964"/>
      <c r="DW100" s="965"/>
      <c r="DX100" s="965"/>
      <c r="DY100" s="965"/>
      <c r="DZ100" s="966"/>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64"/>
      <c r="BT101" s="965"/>
      <c r="BU101" s="965"/>
      <c r="BV101" s="965"/>
      <c r="BW101" s="965"/>
      <c r="BX101" s="965"/>
      <c r="BY101" s="965"/>
      <c r="BZ101" s="965"/>
      <c r="CA101" s="965"/>
      <c r="CB101" s="965"/>
      <c r="CC101" s="965"/>
      <c r="CD101" s="965"/>
      <c r="CE101" s="965"/>
      <c r="CF101" s="965"/>
      <c r="CG101" s="974"/>
      <c r="CH101" s="975"/>
      <c r="CI101" s="976"/>
      <c r="CJ101" s="976"/>
      <c r="CK101" s="976"/>
      <c r="CL101" s="977"/>
      <c r="CM101" s="975"/>
      <c r="CN101" s="976"/>
      <c r="CO101" s="976"/>
      <c r="CP101" s="976"/>
      <c r="CQ101" s="977"/>
      <c r="CR101" s="975"/>
      <c r="CS101" s="976"/>
      <c r="CT101" s="976"/>
      <c r="CU101" s="976"/>
      <c r="CV101" s="977"/>
      <c r="CW101" s="975"/>
      <c r="CX101" s="976"/>
      <c r="CY101" s="976"/>
      <c r="CZ101" s="976"/>
      <c r="DA101" s="977"/>
      <c r="DB101" s="975"/>
      <c r="DC101" s="976"/>
      <c r="DD101" s="976"/>
      <c r="DE101" s="976"/>
      <c r="DF101" s="977"/>
      <c r="DG101" s="975"/>
      <c r="DH101" s="976"/>
      <c r="DI101" s="976"/>
      <c r="DJ101" s="976"/>
      <c r="DK101" s="977"/>
      <c r="DL101" s="975"/>
      <c r="DM101" s="976"/>
      <c r="DN101" s="976"/>
      <c r="DO101" s="976"/>
      <c r="DP101" s="977"/>
      <c r="DQ101" s="975"/>
      <c r="DR101" s="976"/>
      <c r="DS101" s="976"/>
      <c r="DT101" s="976"/>
      <c r="DU101" s="977"/>
      <c r="DV101" s="964"/>
      <c r="DW101" s="965"/>
      <c r="DX101" s="965"/>
      <c r="DY101" s="965"/>
      <c r="DZ101" s="966"/>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56" t="s">
        <v>401</v>
      </c>
      <c r="BS102" s="957"/>
      <c r="BT102" s="957"/>
      <c r="BU102" s="957"/>
      <c r="BV102" s="957"/>
      <c r="BW102" s="957"/>
      <c r="BX102" s="957"/>
      <c r="BY102" s="957"/>
      <c r="BZ102" s="957"/>
      <c r="CA102" s="957"/>
      <c r="CB102" s="957"/>
      <c r="CC102" s="957"/>
      <c r="CD102" s="957"/>
      <c r="CE102" s="957"/>
      <c r="CF102" s="957"/>
      <c r="CG102" s="967"/>
      <c r="CH102" s="968"/>
      <c r="CI102" s="969"/>
      <c r="CJ102" s="969"/>
      <c r="CK102" s="969"/>
      <c r="CL102" s="970"/>
      <c r="CM102" s="968"/>
      <c r="CN102" s="969"/>
      <c r="CO102" s="969"/>
      <c r="CP102" s="969"/>
      <c r="CQ102" s="970"/>
      <c r="CR102" s="971">
        <v>20</v>
      </c>
      <c r="CS102" s="972"/>
      <c r="CT102" s="972"/>
      <c r="CU102" s="972"/>
      <c r="CV102" s="973"/>
      <c r="CW102" s="971" t="s">
        <v>501</v>
      </c>
      <c r="CX102" s="972"/>
      <c r="CY102" s="972"/>
      <c r="CZ102" s="972"/>
      <c r="DA102" s="973"/>
      <c r="DB102" s="971">
        <v>45</v>
      </c>
      <c r="DC102" s="972"/>
      <c r="DD102" s="972"/>
      <c r="DE102" s="972"/>
      <c r="DF102" s="973"/>
      <c r="DG102" s="971" t="s">
        <v>501</v>
      </c>
      <c r="DH102" s="972"/>
      <c r="DI102" s="972"/>
      <c r="DJ102" s="972"/>
      <c r="DK102" s="973"/>
      <c r="DL102" s="971" t="s">
        <v>501</v>
      </c>
      <c r="DM102" s="972"/>
      <c r="DN102" s="972"/>
      <c r="DO102" s="972"/>
      <c r="DP102" s="973"/>
      <c r="DQ102" s="971" t="s">
        <v>501</v>
      </c>
      <c r="DR102" s="972"/>
      <c r="DS102" s="972"/>
      <c r="DT102" s="972"/>
      <c r="DU102" s="973"/>
      <c r="DV102" s="956"/>
      <c r="DW102" s="957"/>
      <c r="DX102" s="957"/>
      <c r="DY102" s="957"/>
      <c r="DZ102" s="958"/>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9" t="s">
        <v>402</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60" t="s">
        <v>403</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61" t="s">
        <v>406</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407</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18" customFormat="1" ht="26.25" customHeight="1" x14ac:dyDescent="0.15">
      <c r="A109" s="914" t="s">
        <v>408</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7" t="s">
        <v>409</v>
      </c>
      <c r="AB109" s="915"/>
      <c r="AC109" s="915"/>
      <c r="AD109" s="915"/>
      <c r="AE109" s="916"/>
      <c r="AF109" s="917" t="s">
        <v>410</v>
      </c>
      <c r="AG109" s="915"/>
      <c r="AH109" s="915"/>
      <c r="AI109" s="915"/>
      <c r="AJ109" s="916"/>
      <c r="AK109" s="917" t="s">
        <v>294</v>
      </c>
      <c r="AL109" s="915"/>
      <c r="AM109" s="915"/>
      <c r="AN109" s="915"/>
      <c r="AO109" s="916"/>
      <c r="AP109" s="917" t="s">
        <v>411</v>
      </c>
      <c r="AQ109" s="915"/>
      <c r="AR109" s="915"/>
      <c r="AS109" s="915"/>
      <c r="AT109" s="948"/>
      <c r="AU109" s="914" t="s">
        <v>408</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7" t="s">
        <v>409</v>
      </c>
      <c r="BR109" s="915"/>
      <c r="BS109" s="915"/>
      <c r="BT109" s="915"/>
      <c r="BU109" s="916"/>
      <c r="BV109" s="917" t="s">
        <v>410</v>
      </c>
      <c r="BW109" s="915"/>
      <c r="BX109" s="915"/>
      <c r="BY109" s="915"/>
      <c r="BZ109" s="916"/>
      <c r="CA109" s="917" t="s">
        <v>294</v>
      </c>
      <c r="CB109" s="915"/>
      <c r="CC109" s="915"/>
      <c r="CD109" s="915"/>
      <c r="CE109" s="916"/>
      <c r="CF109" s="955" t="s">
        <v>411</v>
      </c>
      <c r="CG109" s="955"/>
      <c r="CH109" s="955"/>
      <c r="CI109" s="955"/>
      <c r="CJ109" s="955"/>
      <c r="CK109" s="917" t="s">
        <v>412</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7" t="s">
        <v>409</v>
      </c>
      <c r="DH109" s="915"/>
      <c r="DI109" s="915"/>
      <c r="DJ109" s="915"/>
      <c r="DK109" s="916"/>
      <c r="DL109" s="917" t="s">
        <v>410</v>
      </c>
      <c r="DM109" s="915"/>
      <c r="DN109" s="915"/>
      <c r="DO109" s="915"/>
      <c r="DP109" s="916"/>
      <c r="DQ109" s="917" t="s">
        <v>294</v>
      </c>
      <c r="DR109" s="915"/>
      <c r="DS109" s="915"/>
      <c r="DT109" s="915"/>
      <c r="DU109" s="916"/>
      <c r="DV109" s="917" t="s">
        <v>411</v>
      </c>
      <c r="DW109" s="915"/>
      <c r="DX109" s="915"/>
      <c r="DY109" s="915"/>
      <c r="DZ109" s="948"/>
    </row>
    <row r="110" spans="1:131" s="218" customFormat="1" ht="26.25" customHeight="1" x14ac:dyDescent="0.15">
      <c r="A110" s="826" t="s">
        <v>413</v>
      </c>
      <c r="B110" s="827"/>
      <c r="C110" s="827"/>
      <c r="D110" s="827"/>
      <c r="E110" s="827"/>
      <c r="F110" s="827"/>
      <c r="G110" s="827"/>
      <c r="H110" s="827"/>
      <c r="I110" s="827"/>
      <c r="J110" s="827"/>
      <c r="K110" s="827"/>
      <c r="L110" s="827"/>
      <c r="M110" s="827"/>
      <c r="N110" s="827"/>
      <c r="O110" s="827"/>
      <c r="P110" s="827"/>
      <c r="Q110" s="827"/>
      <c r="R110" s="827"/>
      <c r="S110" s="827"/>
      <c r="T110" s="827"/>
      <c r="U110" s="827"/>
      <c r="V110" s="827"/>
      <c r="W110" s="827"/>
      <c r="X110" s="827"/>
      <c r="Y110" s="827"/>
      <c r="Z110" s="828"/>
      <c r="AA110" s="907">
        <v>631401</v>
      </c>
      <c r="AB110" s="908"/>
      <c r="AC110" s="908"/>
      <c r="AD110" s="908"/>
      <c r="AE110" s="909"/>
      <c r="AF110" s="910">
        <v>649835</v>
      </c>
      <c r="AG110" s="908"/>
      <c r="AH110" s="908"/>
      <c r="AI110" s="908"/>
      <c r="AJ110" s="909"/>
      <c r="AK110" s="910">
        <v>627246</v>
      </c>
      <c r="AL110" s="908"/>
      <c r="AM110" s="908"/>
      <c r="AN110" s="908"/>
      <c r="AO110" s="909"/>
      <c r="AP110" s="911">
        <v>14.5</v>
      </c>
      <c r="AQ110" s="912"/>
      <c r="AR110" s="912"/>
      <c r="AS110" s="912"/>
      <c r="AT110" s="913"/>
      <c r="AU110" s="949" t="s">
        <v>69</v>
      </c>
      <c r="AV110" s="950"/>
      <c r="AW110" s="950"/>
      <c r="AX110" s="950"/>
      <c r="AY110" s="950"/>
      <c r="AZ110" s="879" t="s">
        <v>414</v>
      </c>
      <c r="BA110" s="827"/>
      <c r="BB110" s="827"/>
      <c r="BC110" s="827"/>
      <c r="BD110" s="827"/>
      <c r="BE110" s="827"/>
      <c r="BF110" s="827"/>
      <c r="BG110" s="827"/>
      <c r="BH110" s="827"/>
      <c r="BI110" s="827"/>
      <c r="BJ110" s="827"/>
      <c r="BK110" s="827"/>
      <c r="BL110" s="827"/>
      <c r="BM110" s="827"/>
      <c r="BN110" s="827"/>
      <c r="BO110" s="827"/>
      <c r="BP110" s="828"/>
      <c r="BQ110" s="880">
        <v>6358430</v>
      </c>
      <c r="BR110" s="861"/>
      <c r="BS110" s="861"/>
      <c r="BT110" s="861"/>
      <c r="BU110" s="861"/>
      <c r="BV110" s="861">
        <v>6057575</v>
      </c>
      <c r="BW110" s="861"/>
      <c r="BX110" s="861"/>
      <c r="BY110" s="861"/>
      <c r="BZ110" s="861"/>
      <c r="CA110" s="861">
        <v>5864173</v>
      </c>
      <c r="CB110" s="861"/>
      <c r="CC110" s="861"/>
      <c r="CD110" s="861"/>
      <c r="CE110" s="861"/>
      <c r="CF110" s="885">
        <v>135.6</v>
      </c>
      <c r="CG110" s="886"/>
      <c r="CH110" s="886"/>
      <c r="CI110" s="886"/>
      <c r="CJ110" s="886"/>
      <c r="CK110" s="945" t="s">
        <v>415</v>
      </c>
      <c r="CL110" s="838"/>
      <c r="CM110" s="879" t="s">
        <v>416</v>
      </c>
      <c r="CN110" s="827"/>
      <c r="CO110" s="827"/>
      <c r="CP110" s="827"/>
      <c r="CQ110" s="827"/>
      <c r="CR110" s="827"/>
      <c r="CS110" s="827"/>
      <c r="CT110" s="827"/>
      <c r="CU110" s="827"/>
      <c r="CV110" s="827"/>
      <c r="CW110" s="827"/>
      <c r="CX110" s="827"/>
      <c r="CY110" s="827"/>
      <c r="CZ110" s="827"/>
      <c r="DA110" s="827"/>
      <c r="DB110" s="827"/>
      <c r="DC110" s="827"/>
      <c r="DD110" s="827"/>
      <c r="DE110" s="827"/>
      <c r="DF110" s="828"/>
      <c r="DG110" s="880" t="s">
        <v>121</v>
      </c>
      <c r="DH110" s="861"/>
      <c r="DI110" s="861"/>
      <c r="DJ110" s="861"/>
      <c r="DK110" s="861"/>
      <c r="DL110" s="861" t="s">
        <v>121</v>
      </c>
      <c r="DM110" s="861"/>
      <c r="DN110" s="861"/>
      <c r="DO110" s="861"/>
      <c r="DP110" s="861"/>
      <c r="DQ110" s="861" t="s">
        <v>121</v>
      </c>
      <c r="DR110" s="861"/>
      <c r="DS110" s="861"/>
      <c r="DT110" s="861"/>
      <c r="DU110" s="861"/>
      <c r="DV110" s="862" t="s">
        <v>121</v>
      </c>
      <c r="DW110" s="862"/>
      <c r="DX110" s="862"/>
      <c r="DY110" s="862"/>
      <c r="DZ110" s="863"/>
    </row>
    <row r="111" spans="1:131" s="218" customFormat="1" ht="26.25" customHeight="1" x14ac:dyDescent="0.15">
      <c r="A111" s="793" t="s">
        <v>417</v>
      </c>
      <c r="B111" s="794"/>
      <c r="C111" s="794"/>
      <c r="D111" s="794"/>
      <c r="E111" s="794"/>
      <c r="F111" s="794"/>
      <c r="G111" s="794"/>
      <c r="H111" s="794"/>
      <c r="I111" s="794"/>
      <c r="J111" s="794"/>
      <c r="K111" s="794"/>
      <c r="L111" s="794"/>
      <c r="M111" s="794"/>
      <c r="N111" s="794"/>
      <c r="O111" s="794"/>
      <c r="P111" s="794"/>
      <c r="Q111" s="794"/>
      <c r="R111" s="794"/>
      <c r="S111" s="794"/>
      <c r="T111" s="794"/>
      <c r="U111" s="794"/>
      <c r="V111" s="794"/>
      <c r="W111" s="794"/>
      <c r="X111" s="794"/>
      <c r="Y111" s="794"/>
      <c r="Z111" s="944"/>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51"/>
      <c r="AV111" s="952"/>
      <c r="AW111" s="952"/>
      <c r="AX111" s="952"/>
      <c r="AY111" s="952"/>
      <c r="AZ111" s="834" t="s">
        <v>418</v>
      </c>
      <c r="BA111" s="771"/>
      <c r="BB111" s="771"/>
      <c r="BC111" s="771"/>
      <c r="BD111" s="771"/>
      <c r="BE111" s="771"/>
      <c r="BF111" s="771"/>
      <c r="BG111" s="771"/>
      <c r="BH111" s="771"/>
      <c r="BI111" s="771"/>
      <c r="BJ111" s="771"/>
      <c r="BK111" s="771"/>
      <c r="BL111" s="771"/>
      <c r="BM111" s="771"/>
      <c r="BN111" s="771"/>
      <c r="BO111" s="771"/>
      <c r="BP111" s="772"/>
      <c r="BQ111" s="835">
        <v>45601</v>
      </c>
      <c r="BR111" s="836"/>
      <c r="BS111" s="836"/>
      <c r="BT111" s="836"/>
      <c r="BU111" s="836"/>
      <c r="BV111" s="836">
        <v>45701</v>
      </c>
      <c r="BW111" s="836"/>
      <c r="BX111" s="836"/>
      <c r="BY111" s="836"/>
      <c r="BZ111" s="836"/>
      <c r="CA111" s="836">
        <v>46052</v>
      </c>
      <c r="CB111" s="836"/>
      <c r="CC111" s="836"/>
      <c r="CD111" s="836"/>
      <c r="CE111" s="836"/>
      <c r="CF111" s="894">
        <v>1.1000000000000001</v>
      </c>
      <c r="CG111" s="895"/>
      <c r="CH111" s="895"/>
      <c r="CI111" s="895"/>
      <c r="CJ111" s="895"/>
      <c r="CK111" s="946"/>
      <c r="CL111" s="840"/>
      <c r="CM111" s="834" t="s">
        <v>419</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5" t="s">
        <v>121</v>
      </c>
      <c r="DH111" s="836"/>
      <c r="DI111" s="836"/>
      <c r="DJ111" s="836"/>
      <c r="DK111" s="836"/>
      <c r="DL111" s="836" t="s">
        <v>121</v>
      </c>
      <c r="DM111" s="836"/>
      <c r="DN111" s="836"/>
      <c r="DO111" s="836"/>
      <c r="DP111" s="836"/>
      <c r="DQ111" s="836" t="s">
        <v>121</v>
      </c>
      <c r="DR111" s="836"/>
      <c r="DS111" s="836"/>
      <c r="DT111" s="836"/>
      <c r="DU111" s="836"/>
      <c r="DV111" s="813" t="s">
        <v>121</v>
      </c>
      <c r="DW111" s="813"/>
      <c r="DX111" s="813"/>
      <c r="DY111" s="813"/>
      <c r="DZ111" s="814"/>
    </row>
    <row r="112" spans="1:131" s="218" customFormat="1" ht="26.25" customHeight="1" x14ac:dyDescent="0.15">
      <c r="A112" s="931" t="s">
        <v>420</v>
      </c>
      <c r="B112" s="932"/>
      <c r="C112" s="771" t="s">
        <v>421</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98" t="s">
        <v>121</v>
      </c>
      <c r="AB112" s="799"/>
      <c r="AC112" s="799"/>
      <c r="AD112" s="799"/>
      <c r="AE112" s="800"/>
      <c r="AF112" s="801" t="s">
        <v>121</v>
      </c>
      <c r="AG112" s="799"/>
      <c r="AH112" s="799"/>
      <c r="AI112" s="799"/>
      <c r="AJ112" s="800"/>
      <c r="AK112" s="801" t="s">
        <v>121</v>
      </c>
      <c r="AL112" s="799"/>
      <c r="AM112" s="799"/>
      <c r="AN112" s="799"/>
      <c r="AO112" s="800"/>
      <c r="AP112" s="843" t="s">
        <v>121</v>
      </c>
      <c r="AQ112" s="844"/>
      <c r="AR112" s="844"/>
      <c r="AS112" s="844"/>
      <c r="AT112" s="845"/>
      <c r="AU112" s="951"/>
      <c r="AV112" s="952"/>
      <c r="AW112" s="952"/>
      <c r="AX112" s="952"/>
      <c r="AY112" s="952"/>
      <c r="AZ112" s="834" t="s">
        <v>422</v>
      </c>
      <c r="BA112" s="771"/>
      <c r="BB112" s="771"/>
      <c r="BC112" s="771"/>
      <c r="BD112" s="771"/>
      <c r="BE112" s="771"/>
      <c r="BF112" s="771"/>
      <c r="BG112" s="771"/>
      <c r="BH112" s="771"/>
      <c r="BI112" s="771"/>
      <c r="BJ112" s="771"/>
      <c r="BK112" s="771"/>
      <c r="BL112" s="771"/>
      <c r="BM112" s="771"/>
      <c r="BN112" s="771"/>
      <c r="BO112" s="771"/>
      <c r="BP112" s="772"/>
      <c r="BQ112" s="835">
        <v>2020364</v>
      </c>
      <c r="BR112" s="836"/>
      <c r="BS112" s="836"/>
      <c r="BT112" s="836"/>
      <c r="BU112" s="836"/>
      <c r="BV112" s="836">
        <v>1931787</v>
      </c>
      <c r="BW112" s="836"/>
      <c r="BX112" s="836"/>
      <c r="BY112" s="836"/>
      <c r="BZ112" s="836"/>
      <c r="CA112" s="836">
        <v>2708870</v>
      </c>
      <c r="CB112" s="836"/>
      <c r="CC112" s="836"/>
      <c r="CD112" s="836"/>
      <c r="CE112" s="836"/>
      <c r="CF112" s="894">
        <v>62.6</v>
      </c>
      <c r="CG112" s="895"/>
      <c r="CH112" s="895"/>
      <c r="CI112" s="895"/>
      <c r="CJ112" s="895"/>
      <c r="CK112" s="946"/>
      <c r="CL112" s="840"/>
      <c r="CM112" s="834" t="s">
        <v>423</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5" t="s">
        <v>121</v>
      </c>
      <c r="DH112" s="836"/>
      <c r="DI112" s="836"/>
      <c r="DJ112" s="836"/>
      <c r="DK112" s="836"/>
      <c r="DL112" s="836" t="s">
        <v>121</v>
      </c>
      <c r="DM112" s="836"/>
      <c r="DN112" s="836"/>
      <c r="DO112" s="836"/>
      <c r="DP112" s="836"/>
      <c r="DQ112" s="836" t="s">
        <v>121</v>
      </c>
      <c r="DR112" s="836"/>
      <c r="DS112" s="836"/>
      <c r="DT112" s="836"/>
      <c r="DU112" s="836"/>
      <c r="DV112" s="813" t="s">
        <v>121</v>
      </c>
      <c r="DW112" s="813"/>
      <c r="DX112" s="813"/>
      <c r="DY112" s="813"/>
      <c r="DZ112" s="814"/>
    </row>
    <row r="113" spans="1:130" s="218" customFormat="1" ht="26.25" customHeight="1" x14ac:dyDescent="0.15">
      <c r="A113" s="933"/>
      <c r="B113" s="934"/>
      <c r="C113" s="771" t="s">
        <v>424</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937">
        <v>154463</v>
      </c>
      <c r="AB113" s="938"/>
      <c r="AC113" s="938"/>
      <c r="AD113" s="938"/>
      <c r="AE113" s="939"/>
      <c r="AF113" s="940">
        <v>166362</v>
      </c>
      <c r="AG113" s="938"/>
      <c r="AH113" s="938"/>
      <c r="AI113" s="938"/>
      <c r="AJ113" s="939"/>
      <c r="AK113" s="940">
        <v>175195</v>
      </c>
      <c r="AL113" s="938"/>
      <c r="AM113" s="938"/>
      <c r="AN113" s="938"/>
      <c r="AO113" s="939"/>
      <c r="AP113" s="941">
        <v>4.0999999999999996</v>
      </c>
      <c r="AQ113" s="942"/>
      <c r="AR113" s="942"/>
      <c r="AS113" s="942"/>
      <c r="AT113" s="943"/>
      <c r="AU113" s="951"/>
      <c r="AV113" s="952"/>
      <c r="AW113" s="952"/>
      <c r="AX113" s="952"/>
      <c r="AY113" s="952"/>
      <c r="AZ113" s="834" t="s">
        <v>425</v>
      </c>
      <c r="BA113" s="771"/>
      <c r="BB113" s="771"/>
      <c r="BC113" s="771"/>
      <c r="BD113" s="771"/>
      <c r="BE113" s="771"/>
      <c r="BF113" s="771"/>
      <c r="BG113" s="771"/>
      <c r="BH113" s="771"/>
      <c r="BI113" s="771"/>
      <c r="BJ113" s="771"/>
      <c r="BK113" s="771"/>
      <c r="BL113" s="771"/>
      <c r="BM113" s="771"/>
      <c r="BN113" s="771"/>
      <c r="BO113" s="771"/>
      <c r="BP113" s="772"/>
      <c r="BQ113" s="835">
        <v>269963</v>
      </c>
      <c r="BR113" s="836"/>
      <c r="BS113" s="836"/>
      <c r="BT113" s="836"/>
      <c r="BU113" s="836"/>
      <c r="BV113" s="836">
        <v>243672</v>
      </c>
      <c r="BW113" s="836"/>
      <c r="BX113" s="836"/>
      <c r="BY113" s="836"/>
      <c r="BZ113" s="836"/>
      <c r="CA113" s="836">
        <v>231031</v>
      </c>
      <c r="CB113" s="836"/>
      <c r="CC113" s="836"/>
      <c r="CD113" s="836"/>
      <c r="CE113" s="836"/>
      <c r="CF113" s="894">
        <v>5.3</v>
      </c>
      <c r="CG113" s="895"/>
      <c r="CH113" s="895"/>
      <c r="CI113" s="895"/>
      <c r="CJ113" s="895"/>
      <c r="CK113" s="946"/>
      <c r="CL113" s="840"/>
      <c r="CM113" s="834" t="s">
        <v>426</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98" t="s">
        <v>121</v>
      </c>
      <c r="DH113" s="799"/>
      <c r="DI113" s="799"/>
      <c r="DJ113" s="799"/>
      <c r="DK113" s="800"/>
      <c r="DL113" s="801" t="s">
        <v>121</v>
      </c>
      <c r="DM113" s="799"/>
      <c r="DN113" s="799"/>
      <c r="DO113" s="799"/>
      <c r="DP113" s="800"/>
      <c r="DQ113" s="801" t="s">
        <v>121</v>
      </c>
      <c r="DR113" s="799"/>
      <c r="DS113" s="799"/>
      <c r="DT113" s="799"/>
      <c r="DU113" s="800"/>
      <c r="DV113" s="843" t="s">
        <v>121</v>
      </c>
      <c r="DW113" s="844"/>
      <c r="DX113" s="844"/>
      <c r="DY113" s="844"/>
      <c r="DZ113" s="845"/>
    </row>
    <row r="114" spans="1:130" s="218" customFormat="1" ht="26.25" customHeight="1" x14ac:dyDescent="0.15">
      <c r="A114" s="933"/>
      <c r="B114" s="934"/>
      <c r="C114" s="771" t="s">
        <v>427</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98">
        <v>36986</v>
      </c>
      <c r="AB114" s="799"/>
      <c r="AC114" s="799"/>
      <c r="AD114" s="799"/>
      <c r="AE114" s="800"/>
      <c r="AF114" s="801">
        <v>34896</v>
      </c>
      <c r="AG114" s="799"/>
      <c r="AH114" s="799"/>
      <c r="AI114" s="799"/>
      <c r="AJ114" s="800"/>
      <c r="AK114" s="801">
        <v>37259</v>
      </c>
      <c r="AL114" s="799"/>
      <c r="AM114" s="799"/>
      <c r="AN114" s="799"/>
      <c r="AO114" s="800"/>
      <c r="AP114" s="843">
        <v>0.9</v>
      </c>
      <c r="AQ114" s="844"/>
      <c r="AR114" s="844"/>
      <c r="AS114" s="844"/>
      <c r="AT114" s="845"/>
      <c r="AU114" s="951"/>
      <c r="AV114" s="952"/>
      <c r="AW114" s="952"/>
      <c r="AX114" s="952"/>
      <c r="AY114" s="952"/>
      <c r="AZ114" s="834" t="s">
        <v>428</v>
      </c>
      <c r="BA114" s="771"/>
      <c r="BB114" s="771"/>
      <c r="BC114" s="771"/>
      <c r="BD114" s="771"/>
      <c r="BE114" s="771"/>
      <c r="BF114" s="771"/>
      <c r="BG114" s="771"/>
      <c r="BH114" s="771"/>
      <c r="BI114" s="771"/>
      <c r="BJ114" s="771"/>
      <c r="BK114" s="771"/>
      <c r="BL114" s="771"/>
      <c r="BM114" s="771"/>
      <c r="BN114" s="771"/>
      <c r="BO114" s="771"/>
      <c r="BP114" s="772"/>
      <c r="BQ114" s="835">
        <v>845925</v>
      </c>
      <c r="BR114" s="836"/>
      <c r="BS114" s="836"/>
      <c r="BT114" s="836"/>
      <c r="BU114" s="836"/>
      <c r="BV114" s="836">
        <v>867250</v>
      </c>
      <c r="BW114" s="836"/>
      <c r="BX114" s="836"/>
      <c r="BY114" s="836"/>
      <c r="BZ114" s="836"/>
      <c r="CA114" s="836">
        <v>877333</v>
      </c>
      <c r="CB114" s="836"/>
      <c r="CC114" s="836"/>
      <c r="CD114" s="836"/>
      <c r="CE114" s="836"/>
      <c r="CF114" s="894">
        <v>20.3</v>
      </c>
      <c r="CG114" s="895"/>
      <c r="CH114" s="895"/>
      <c r="CI114" s="895"/>
      <c r="CJ114" s="895"/>
      <c r="CK114" s="946"/>
      <c r="CL114" s="840"/>
      <c r="CM114" s="834" t="s">
        <v>429</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98" t="s">
        <v>121</v>
      </c>
      <c r="DH114" s="799"/>
      <c r="DI114" s="799"/>
      <c r="DJ114" s="799"/>
      <c r="DK114" s="800"/>
      <c r="DL114" s="801" t="s">
        <v>121</v>
      </c>
      <c r="DM114" s="799"/>
      <c r="DN114" s="799"/>
      <c r="DO114" s="799"/>
      <c r="DP114" s="800"/>
      <c r="DQ114" s="801" t="s">
        <v>121</v>
      </c>
      <c r="DR114" s="799"/>
      <c r="DS114" s="799"/>
      <c r="DT114" s="799"/>
      <c r="DU114" s="800"/>
      <c r="DV114" s="843" t="s">
        <v>121</v>
      </c>
      <c r="DW114" s="844"/>
      <c r="DX114" s="844"/>
      <c r="DY114" s="844"/>
      <c r="DZ114" s="845"/>
    </row>
    <row r="115" spans="1:130" s="218" customFormat="1" ht="26.25" customHeight="1" x14ac:dyDescent="0.15">
      <c r="A115" s="933"/>
      <c r="B115" s="934"/>
      <c r="C115" s="771" t="s">
        <v>430</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937" t="s">
        <v>121</v>
      </c>
      <c r="AB115" s="938"/>
      <c r="AC115" s="938"/>
      <c r="AD115" s="938"/>
      <c r="AE115" s="939"/>
      <c r="AF115" s="940" t="s">
        <v>121</v>
      </c>
      <c r="AG115" s="938"/>
      <c r="AH115" s="938"/>
      <c r="AI115" s="938"/>
      <c r="AJ115" s="939"/>
      <c r="AK115" s="940" t="s">
        <v>121</v>
      </c>
      <c r="AL115" s="938"/>
      <c r="AM115" s="938"/>
      <c r="AN115" s="938"/>
      <c r="AO115" s="939"/>
      <c r="AP115" s="941" t="s">
        <v>121</v>
      </c>
      <c r="AQ115" s="942"/>
      <c r="AR115" s="942"/>
      <c r="AS115" s="942"/>
      <c r="AT115" s="943"/>
      <c r="AU115" s="951"/>
      <c r="AV115" s="952"/>
      <c r="AW115" s="952"/>
      <c r="AX115" s="952"/>
      <c r="AY115" s="952"/>
      <c r="AZ115" s="834" t="s">
        <v>431</v>
      </c>
      <c r="BA115" s="771"/>
      <c r="BB115" s="771"/>
      <c r="BC115" s="771"/>
      <c r="BD115" s="771"/>
      <c r="BE115" s="771"/>
      <c r="BF115" s="771"/>
      <c r="BG115" s="771"/>
      <c r="BH115" s="771"/>
      <c r="BI115" s="771"/>
      <c r="BJ115" s="771"/>
      <c r="BK115" s="771"/>
      <c r="BL115" s="771"/>
      <c r="BM115" s="771"/>
      <c r="BN115" s="771"/>
      <c r="BO115" s="771"/>
      <c r="BP115" s="772"/>
      <c r="BQ115" s="835" t="s">
        <v>121</v>
      </c>
      <c r="BR115" s="836"/>
      <c r="BS115" s="836"/>
      <c r="BT115" s="836"/>
      <c r="BU115" s="836"/>
      <c r="BV115" s="836" t="s">
        <v>121</v>
      </c>
      <c r="BW115" s="836"/>
      <c r="BX115" s="836"/>
      <c r="BY115" s="836"/>
      <c r="BZ115" s="836"/>
      <c r="CA115" s="836" t="s">
        <v>121</v>
      </c>
      <c r="CB115" s="836"/>
      <c r="CC115" s="836"/>
      <c r="CD115" s="836"/>
      <c r="CE115" s="836"/>
      <c r="CF115" s="894" t="s">
        <v>121</v>
      </c>
      <c r="CG115" s="895"/>
      <c r="CH115" s="895"/>
      <c r="CI115" s="895"/>
      <c r="CJ115" s="895"/>
      <c r="CK115" s="946"/>
      <c r="CL115" s="840"/>
      <c r="CM115" s="834" t="s">
        <v>432</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98">
        <v>45601</v>
      </c>
      <c r="DH115" s="799"/>
      <c r="DI115" s="799"/>
      <c r="DJ115" s="799"/>
      <c r="DK115" s="800"/>
      <c r="DL115" s="801">
        <v>45701</v>
      </c>
      <c r="DM115" s="799"/>
      <c r="DN115" s="799"/>
      <c r="DO115" s="799"/>
      <c r="DP115" s="800"/>
      <c r="DQ115" s="801">
        <v>46052</v>
      </c>
      <c r="DR115" s="799"/>
      <c r="DS115" s="799"/>
      <c r="DT115" s="799"/>
      <c r="DU115" s="800"/>
      <c r="DV115" s="843">
        <v>1.1000000000000001</v>
      </c>
      <c r="DW115" s="844"/>
      <c r="DX115" s="844"/>
      <c r="DY115" s="844"/>
      <c r="DZ115" s="845"/>
    </row>
    <row r="116" spans="1:130" s="218" customFormat="1" ht="26.25" customHeight="1" x14ac:dyDescent="0.15">
      <c r="A116" s="935"/>
      <c r="B116" s="936"/>
      <c r="C116" s="858" t="s">
        <v>433</v>
      </c>
      <c r="D116" s="858"/>
      <c r="E116" s="858"/>
      <c r="F116" s="858"/>
      <c r="G116" s="858"/>
      <c r="H116" s="858"/>
      <c r="I116" s="858"/>
      <c r="J116" s="858"/>
      <c r="K116" s="858"/>
      <c r="L116" s="858"/>
      <c r="M116" s="858"/>
      <c r="N116" s="858"/>
      <c r="O116" s="858"/>
      <c r="P116" s="858"/>
      <c r="Q116" s="858"/>
      <c r="R116" s="858"/>
      <c r="S116" s="858"/>
      <c r="T116" s="858"/>
      <c r="U116" s="858"/>
      <c r="V116" s="858"/>
      <c r="W116" s="858"/>
      <c r="X116" s="858"/>
      <c r="Y116" s="858"/>
      <c r="Z116" s="859"/>
      <c r="AA116" s="798" t="s">
        <v>121</v>
      </c>
      <c r="AB116" s="799"/>
      <c r="AC116" s="799"/>
      <c r="AD116" s="799"/>
      <c r="AE116" s="800"/>
      <c r="AF116" s="801" t="s">
        <v>121</v>
      </c>
      <c r="AG116" s="799"/>
      <c r="AH116" s="799"/>
      <c r="AI116" s="799"/>
      <c r="AJ116" s="800"/>
      <c r="AK116" s="801" t="s">
        <v>121</v>
      </c>
      <c r="AL116" s="799"/>
      <c r="AM116" s="799"/>
      <c r="AN116" s="799"/>
      <c r="AO116" s="800"/>
      <c r="AP116" s="843" t="s">
        <v>121</v>
      </c>
      <c r="AQ116" s="844"/>
      <c r="AR116" s="844"/>
      <c r="AS116" s="844"/>
      <c r="AT116" s="845"/>
      <c r="AU116" s="951"/>
      <c r="AV116" s="952"/>
      <c r="AW116" s="952"/>
      <c r="AX116" s="952"/>
      <c r="AY116" s="952"/>
      <c r="AZ116" s="928" t="s">
        <v>434</v>
      </c>
      <c r="BA116" s="929"/>
      <c r="BB116" s="929"/>
      <c r="BC116" s="929"/>
      <c r="BD116" s="929"/>
      <c r="BE116" s="929"/>
      <c r="BF116" s="929"/>
      <c r="BG116" s="929"/>
      <c r="BH116" s="929"/>
      <c r="BI116" s="929"/>
      <c r="BJ116" s="929"/>
      <c r="BK116" s="929"/>
      <c r="BL116" s="929"/>
      <c r="BM116" s="929"/>
      <c r="BN116" s="929"/>
      <c r="BO116" s="929"/>
      <c r="BP116" s="930"/>
      <c r="BQ116" s="835" t="s">
        <v>121</v>
      </c>
      <c r="BR116" s="836"/>
      <c r="BS116" s="836"/>
      <c r="BT116" s="836"/>
      <c r="BU116" s="836"/>
      <c r="BV116" s="836" t="s">
        <v>121</v>
      </c>
      <c r="BW116" s="836"/>
      <c r="BX116" s="836"/>
      <c r="BY116" s="836"/>
      <c r="BZ116" s="836"/>
      <c r="CA116" s="836" t="s">
        <v>121</v>
      </c>
      <c r="CB116" s="836"/>
      <c r="CC116" s="836"/>
      <c r="CD116" s="836"/>
      <c r="CE116" s="836"/>
      <c r="CF116" s="894" t="s">
        <v>121</v>
      </c>
      <c r="CG116" s="895"/>
      <c r="CH116" s="895"/>
      <c r="CI116" s="895"/>
      <c r="CJ116" s="895"/>
      <c r="CK116" s="946"/>
      <c r="CL116" s="840"/>
      <c r="CM116" s="834" t="s">
        <v>435</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98" t="s">
        <v>121</v>
      </c>
      <c r="DH116" s="799"/>
      <c r="DI116" s="799"/>
      <c r="DJ116" s="799"/>
      <c r="DK116" s="800"/>
      <c r="DL116" s="801" t="s">
        <v>121</v>
      </c>
      <c r="DM116" s="799"/>
      <c r="DN116" s="799"/>
      <c r="DO116" s="799"/>
      <c r="DP116" s="800"/>
      <c r="DQ116" s="801" t="s">
        <v>121</v>
      </c>
      <c r="DR116" s="799"/>
      <c r="DS116" s="799"/>
      <c r="DT116" s="799"/>
      <c r="DU116" s="800"/>
      <c r="DV116" s="843" t="s">
        <v>121</v>
      </c>
      <c r="DW116" s="844"/>
      <c r="DX116" s="844"/>
      <c r="DY116" s="844"/>
      <c r="DZ116" s="845"/>
    </row>
    <row r="117" spans="1:130" s="218" customFormat="1" ht="26.25" customHeight="1" x14ac:dyDescent="0.15">
      <c r="A117" s="914" t="s">
        <v>177</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896" t="s">
        <v>436</v>
      </c>
      <c r="Z117" s="916"/>
      <c r="AA117" s="921">
        <v>822850</v>
      </c>
      <c r="AB117" s="922"/>
      <c r="AC117" s="922"/>
      <c r="AD117" s="922"/>
      <c r="AE117" s="923"/>
      <c r="AF117" s="924">
        <v>851093</v>
      </c>
      <c r="AG117" s="922"/>
      <c r="AH117" s="922"/>
      <c r="AI117" s="922"/>
      <c r="AJ117" s="923"/>
      <c r="AK117" s="924">
        <v>839700</v>
      </c>
      <c r="AL117" s="922"/>
      <c r="AM117" s="922"/>
      <c r="AN117" s="922"/>
      <c r="AO117" s="923"/>
      <c r="AP117" s="925"/>
      <c r="AQ117" s="926"/>
      <c r="AR117" s="926"/>
      <c r="AS117" s="926"/>
      <c r="AT117" s="927"/>
      <c r="AU117" s="951"/>
      <c r="AV117" s="952"/>
      <c r="AW117" s="952"/>
      <c r="AX117" s="952"/>
      <c r="AY117" s="952"/>
      <c r="AZ117" s="882" t="s">
        <v>437</v>
      </c>
      <c r="BA117" s="883"/>
      <c r="BB117" s="883"/>
      <c r="BC117" s="883"/>
      <c r="BD117" s="883"/>
      <c r="BE117" s="883"/>
      <c r="BF117" s="883"/>
      <c r="BG117" s="883"/>
      <c r="BH117" s="883"/>
      <c r="BI117" s="883"/>
      <c r="BJ117" s="883"/>
      <c r="BK117" s="883"/>
      <c r="BL117" s="883"/>
      <c r="BM117" s="883"/>
      <c r="BN117" s="883"/>
      <c r="BO117" s="883"/>
      <c r="BP117" s="884"/>
      <c r="BQ117" s="835" t="s">
        <v>121</v>
      </c>
      <c r="BR117" s="836"/>
      <c r="BS117" s="836"/>
      <c r="BT117" s="836"/>
      <c r="BU117" s="836"/>
      <c r="BV117" s="836" t="s">
        <v>121</v>
      </c>
      <c r="BW117" s="836"/>
      <c r="BX117" s="836"/>
      <c r="BY117" s="836"/>
      <c r="BZ117" s="836"/>
      <c r="CA117" s="836" t="s">
        <v>121</v>
      </c>
      <c r="CB117" s="836"/>
      <c r="CC117" s="836"/>
      <c r="CD117" s="836"/>
      <c r="CE117" s="836"/>
      <c r="CF117" s="894" t="s">
        <v>121</v>
      </c>
      <c r="CG117" s="895"/>
      <c r="CH117" s="895"/>
      <c r="CI117" s="895"/>
      <c r="CJ117" s="895"/>
      <c r="CK117" s="946"/>
      <c r="CL117" s="840"/>
      <c r="CM117" s="834" t="s">
        <v>438</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98" t="s">
        <v>121</v>
      </c>
      <c r="DH117" s="799"/>
      <c r="DI117" s="799"/>
      <c r="DJ117" s="799"/>
      <c r="DK117" s="800"/>
      <c r="DL117" s="801" t="s">
        <v>121</v>
      </c>
      <c r="DM117" s="799"/>
      <c r="DN117" s="799"/>
      <c r="DO117" s="799"/>
      <c r="DP117" s="800"/>
      <c r="DQ117" s="801" t="s">
        <v>121</v>
      </c>
      <c r="DR117" s="799"/>
      <c r="DS117" s="799"/>
      <c r="DT117" s="799"/>
      <c r="DU117" s="800"/>
      <c r="DV117" s="843" t="s">
        <v>121</v>
      </c>
      <c r="DW117" s="844"/>
      <c r="DX117" s="844"/>
      <c r="DY117" s="844"/>
      <c r="DZ117" s="845"/>
    </row>
    <row r="118" spans="1:130" s="218" customFormat="1" ht="26.25" customHeight="1" x14ac:dyDescent="0.15">
      <c r="A118" s="914" t="s">
        <v>412</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7" t="s">
        <v>409</v>
      </c>
      <c r="AB118" s="915"/>
      <c r="AC118" s="915"/>
      <c r="AD118" s="915"/>
      <c r="AE118" s="916"/>
      <c r="AF118" s="917" t="s">
        <v>410</v>
      </c>
      <c r="AG118" s="915"/>
      <c r="AH118" s="915"/>
      <c r="AI118" s="915"/>
      <c r="AJ118" s="916"/>
      <c r="AK118" s="917" t="s">
        <v>294</v>
      </c>
      <c r="AL118" s="915"/>
      <c r="AM118" s="915"/>
      <c r="AN118" s="915"/>
      <c r="AO118" s="916"/>
      <c r="AP118" s="918" t="s">
        <v>411</v>
      </c>
      <c r="AQ118" s="919"/>
      <c r="AR118" s="919"/>
      <c r="AS118" s="919"/>
      <c r="AT118" s="920"/>
      <c r="AU118" s="951"/>
      <c r="AV118" s="952"/>
      <c r="AW118" s="952"/>
      <c r="AX118" s="952"/>
      <c r="AY118" s="952"/>
      <c r="AZ118" s="857" t="s">
        <v>439</v>
      </c>
      <c r="BA118" s="858"/>
      <c r="BB118" s="858"/>
      <c r="BC118" s="858"/>
      <c r="BD118" s="858"/>
      <c r="BE118" s="858"/>
      <c r="BF118" s="858"/>
      <c r="BG118" s="858"/>
      <c r="BH118" s="858"/>
      <c r="BI118" s="858"/>
      <c r="BJ118" s="858"/>
      <c r="BK118" s="858"/>
      <c r="BL118" s="858"/>
      <c r="BM118" s="858"/>
      <c r="BN118" s="858"/>
      <c r="BO118" s="858"/>
      <c r="BP118" s="859"/>
      <c r="BQ118" s="898" t="s">
        <v>121</v>
      </c>
      <c r="BR118" s="864"/>
      <c r="BS118" s="864"/>
      <c r="BT118" s="864"/>
      <c r="BU118" s="864"/>
      <c r="BV118" s="864" t="s">
        <v>121</v>
      </c>
      <c r="BW118" s="864"/>
      <c r="BX118" s="864"/>
      <c r="BY118" s="864"/>
      <c r="BZ118" s="864"/>
      <c r="CA118" s="864" t="s">
        <v>121</v>
      </c>
      <c r="CB118" s="864"/>
      <c r="CC118" s="864"/>
      <c r="CD118" s="864"/>
      <c r="CE118" s="864"/>
      <c r="CF118" s="894" t="s">
        <v>121</v>
      </c>
      <c r="CG118" s="895"/>
      <c r="CH118" s="895"/>
      <c r="CI118" s="895"/>
      <c r="CJ118" s="895"/>
      <c r="CK118" s="946"/>
      <c r="CL118" s="840"/>
      <c r="CM118" s="834" t="s">
        <v>440</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98" t="s">
        <v>121</v>
      </c>
      <c r="DH118" s="799"/>
      <c r="DI118" s="799"/>
      <c r="DJ118" s="799"/>
      <c r="DK118" s="800"/>
      <c r="DL118" s="801" t="s">
        <v>121</v>
      </c>
      <c r="DM118" s="799"/>
      <c r="DN118" s="799"/>
      <c r="DO118" s="799"/>
      <c r="DP118" s="800"/>
      <c r="DQ118" s="801" t="s">
        <v>121</v>
      </c>
      <c r="DR118" s="799"/>
      <c r="DS118" s="799"/>
      <c r="DT118" s="799"/>
      <c r="DU118" s="800"/>
      <c r="DV118" s="843" t="s">
        <v>121</v>
      </c>
      <c r="DW118" s="844"/>
      <c r="DX118" s="844"/>
      <c r="DY118" s="844"/>
      <c r="DZ118" s="845"/>
    </row>
    <row r="119" spans="1:130" s="218" customFormat="1" ht="26.25" customHeight="1" x14ac:dyDescent="0.15">
      <c r="A119" s="837" t="s">
        <v>415</v>
      </c>
      <c r="B119" s="838"/>
      <c r="C119" s="879" t="s">
        <v>416</v>
      </c>
      <c r="D119" s="827"/>
      <c r="E119" s="827"/>
      <c r="F119" s="827"/>
      <c r="G119" s="827"/>
      <c r="H119" s="827"/>
      <c r="I119" s="827"/>
      <c r="J119" s="827"/>
      <c r="K119" s="827"/>
      <c r="L119" s="827"/>
      <c r="M119" s="827"/>
      <c r="N119" s="827"/>
      <c r="O119" s="827"/>
      <c r="P119" s="827"/>
      <c r="Q119" s="827"/>
      <c r="R119" s="827"/>
      <c r="S119" s="827"/>
      <c r="T119" s="827"/>
      <c r="U119" s="827"/>
      <c r="V119" s="827"/>
      <c r="W119" s="827"/>
      <c r="X119" s="827"/>
      <c r="Y119" s="827"/>
      <c r="Z119" s="828"/>
      <c r="AA119" s="907" t="s">
        <v>121</v>
      </c>
      <c r="AB119" s="908"/>
      <c r="AC119" s="908"/>
      <c r="AD119" s="908"/>
      <c r="AE119" s="909"/>
      <c r="AF119" s="910" t="s">
        <v>121</v>
      </c>
      <c r="AG119" s="908"/>
      <c r="AH119" s="908"/>
      <c r="AI119" s="908"/>
      <c r="AJ119" s="909"/>
      <c r="AK119" s="910" t="s">
        <v>121</v>
      </c>
      <c r="AL119" s="908"/>
      <c r="AM119" s="908"/>
      <c r="AN119" s="908"/>
      <c r="AO119" s="909"/>
      <c r="AP119" s="911" t="s">
        <v>121</v>
      </c>
      <c r="AQ119" s="912"/>
      <c r="AR119" s="912"/>
      <c r="AS119" s="912"/>
      <c r="AT119" s="913"/>
      <c r="AU119" s="953"/>
      <c r="AV119" s="954"/>
      <c r="AW119" s="954"/>
      <c r="AX119" s="954"/>
      <c r="AY119" s="954"/>
      <c r="AZ119" s="239" t="s">
        <v>177</v>
      </c>
      <c r="BA119" s="239"/>
      <c r="BB119" s="239"/>
      <c r="BC119" s="239"/>
      <c r="BD119" s="239"/>
      <c r="BE119" s="239"/>
      <c r="BF119" s="239"/>
      <c r="BG119" s="239"/>
      <c r="BH119" s="239"/>
      <c r="BI119" s="239"/>
      <c r="BJ119" s="239"/>
      <c r="BK119" s="239"/>
      <c r="BL119" s="239"/>
      <c r="BM119" s="239"/>
      <c r="BN119" s="239"/>
      <c r="BO119" s="896" t="s">
        <v>441</v>
      </c>
      <c r="BP119" s="897"/>
      <c r="BQ119" s="898">
        <v>9540283</v>
      </c>
      <c r="BR119" s="864"/>
      <c r="BS119" s="864"/>
      <c r="BT119" s="864"/>
      <c r="BU119" s="864"/>
      <c r="BV119" s="864">
        <v>9145985</v>
      </c>
      <c r="BW119" s="864"/>
      <c r="BX119" s="864"/>
      <c r="BY119" s="864"/>
      <c r="BZ119" s="864"/>
      <c r="CA119" s="864">
        <v>9727459</v>
      </c>
      <c r="CB119" s="864"/>
      <c r="CC119" s="864"/>
      <c r="CD119" s="864"/>
      <c r="CE119" s="864"/>
      <c r="CF119" s="767"/>
      <c r="CG119" s="768"/>
      <c r="CH119" s="768"/>
      <c r="CI119" s="768"/>
      <c r="CJ119" s="853"/>
      <c r="CK119" s="947"/>
      <c r="CL119" s="842"/>
      <c r="CM119" s="857" t="s">
        <v>442</v>
      </c>
      <c r="CN119" s="858"/>
      <c r="CO119" s="858"/>
      <c r="CP119" s="858"/>
      <c r="CQ119" s="858"/>
      <c r="CR119" s="858"/>
      <c r="CS119" s="858"/>
      <c r="CT119" s="858"/>
      <c r="CU119" s="858"/>
      <c r="CV119" s="858"/>
      <c r="CW119" s="858"/>
      <c r="CX119" s="858"/>
      <c r="CY119" s="858"/>
      <c r="CZ119" s="858"/>
      <c r="DA119" s="858"/>
      <c r="DB119" s="858"/>
      <c r="DC119" s="858"/>
      <c r="DD119" s="858"/>
      <c r="DE119" s="858"/>
      <c r="DF119" s="859"/>
      <c r="DG119" s="782" t="s">
        <v>121</v>
      </c>
      <c r="DH119" s="783"/>
      <c r="DI119" s="783"/>
      <c r="DJ119" s="783"/>
      <c r="DK119" s="784"/>
      <c r="DL119" s="785" t="s">
        <v>121</v>
      </c>
      <c r="DM119" s="783"/>
      <c r="DN119" s="783"/>
      <c r="DO119" s="783"/>
      <c r="DP119" s="784"/>
      <c r="DQ119" s="785" t="s">
        <v>121</v>
      </c>
      <c r="DR119" s="783"/>
      <c r="DS119" s="783"/>
      <c r="DT119" s="783"/>
      <c r="DU119" s="784"/>
      <c r="DV119" s="867" t="s">
        <v>121</v>
      </c>
      <c r="DW119" s="868"/>
      <c r="DX119" s="868"/>
      <c r="DY119" s="868"/>
      <c r="DZ119" s="869"/>
    </row>
    <row r="120" spans="1:130" s="218" customFormat="1" ht="26.25" customHeight="1" x14ac:dyDescent="0.15">
      <c r="A120" s="839"/>
      <c r="B120" s="840"/>
      <c r="C120" s="834" t="s">
        <v>419</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98" t="s">
        <v>121</v>
      </c>
      <c r="AB120" s="799"/>
      <c r="AC120" s="799"/>
      <c r="AD120" s="799"/>
      <c r="AE120" s="800"/>
      <c r="AF120" s="801" t="s">
        <v>121</v>
      </c>
      <c r="AG120" s="799"/>
      <c r="AH120" s="799"/>
      <c r="AI120" s="799"/>
      <c r="AJ120" s="800"/>
      <c r="AK120" s="801" t="s">
        <v>121</v>
      </c>
      <c r="AL120" s="799"/>
      <c r="AM120" s="799"/>
      <c r="AN120" s="799"/>
      <c r="AO120" s="800"/>
      <c r="AP120" s="843" t="s">
        <v>121</v>
      </c>
      <c r="AQ120" s="844"/>
      <c r="AR120" s="844"/>
      <c r="AS120" s="844"/>
      <c r="AT120" s="845"/>
      <c r="AU120" s="899" t="s">
        <v>443</v>
      </c>
      <c r="AV120" s="900"/>
      <c r="AW120" s="900"/>
      <c r="AX120" s="900"/>
      <c r="AY120" s="901"/>
      <c r="AZ120" s="879" t="s">
        <v>444</v>
      </c>
      <c r="BA120" s="827"/>
      <c r="BB120" s="827"/>
      <c r="BC120" s="827"/>
      <c r="BD120" s="827"/>
      <c r="BE120" s="827"/>
      <c r="BF120" s="827"/>
      <c r="BG120" s="827"/>
      <c r="BH120" s="827"/>
      <c r="BI120" s="827"/>
      <c r="BJ120" s="827"/>
      <c r="BK120" s="827"/>
      <c r="BL120" s="827"/>
      <c r="BM120" s="827"/>
      <c r="BN120" s="827"/>
      <c r="BO120" s="827"/>
      <c r="BP120" s="828"/>
      <c r="BQ120" s="880">
        <v>3739066</v>
      </c>
      <c r="BR120" s="861"/>
      <c r="BS120" s="861"/>
      <c r="BT120" s="861"/>
      <c r="BU120" s="861"/>
      <c r="BV120" s="861">
        <v>4482262</v>
      </c>
      <c r="BW120" s="861"/>
      <c r="BX120" s="861"/>
      <c r="BY120" s="861"/>
      <c r="BZ120" s="861"/>
      <c r="CA120" s="861">
        <v>4966904</v>
      </c>
      <c r="CB120" s="861"/>
      <c r="CC120" s="861"/>
      <c r="CD120" s="861"/>
      <c r="CE120" s="861"/>
      <c r="CF120" s="885">
        <v>114.9</v>
      </c>
      <c r="CG120" s="886"/>
      <c r="CH120" s="886"/>
      <c r="CI120" s="886"/>
      <c r="CJ120" s="886"/>
      <c r="CK120" s="887" t="s">
        <v>445</v>
      </c>
      <c r="CL120" s="871"/>
      <c r="CM120" s="871"/>
      <c r="CN120" s="871"/>
      <c r="CO120" s="872"/>
      <c r="CP120" s="891" t="s">
        <v>393</v>
      </c>
      <c r="CQ120" s="892"/>
      <c r="CR120" s="892"/>
      <c r="CS120" s="892"/>
      <c r="CT120" s="892"/>
      <c r="CU120" s="892"/>
      <c r="CV120" s="892"/>
      <c r="CW120" s="892"/>
      <c r="CX120" s="892"/>
      <c r="CY120" s="892"/>
      <c r="CZ120" s="892"/>
      <c r="DA120" s="892"/>
      <c r="DB120" s="892"/>
      <c r="DC120" s="892"/>
      <c r="DD120" s="892"/>
      <c r="DE120" s="892"/>
      <c r="DF120" s="893"/>
      <c r="DG120" s="880">
        <v>2020364</v>
      </c>
      <c r="DH120" s="861"/>
      <c r="DI120" s="861"/>
      <c r="DJ120" s="861"/>
      <c r="DK120" s="861"/>
      <c r="DL120" s="861">
        <v>1931787</v>
      </c>
      <c r="DM120" s="861"/>
      <c r="DN120" s="861"/>
      <c r="DO120" s="861"/>
      <c r="DP120" s="861"/>
      <c r="DQ120" s="861">
        <v>2708870</v>
      </c>
      <c r="DR120" s="861"/>
      <c r="DS120" s="861"/>
      <c r="DT120" s="861"/>
      <c r="DU120" s="861"/>
      <c r="DV120" s="862">
        <v>62.6</v>
      </c>
      <c r="DW120" s="862"/>
      <c r="DX120" s="862"/>
      <c r="DY120" s="862"/>
      <c r="DZ120" s="863"/>
    </row>
    <row r="121" spans="1:130" s="218" customFormat="1" ht="26.25" customHeight="1" x14ac:dyDescent="0.15">
      <c r="A121" s="839"/>
      <c r="B121" s="840"/>
      <c r="C121" s="882" t="s">
        <v>446</v>
      </c>
      <c r="D121" s="883"/>
      <c r="E121" s="883"/>
      <c r="F121" s="883"/>
      <c r="G121" s="883"/>
      <c r="H121" s="883"/>
      <c r="I121" s="883"/>
      <c r="J121" s="883"/>
      <c r="K121" s="883"/>
      <c r="L121" s="883"/>
      <c r="M121" s="883"/>
      <c r="N121" s="883"/>
      <c r="O121" s="883"/>
      <c r="P121" s="883"/>
      <c r="Q121" s="883"/>
      <c r="R121" s="883"/>
      <c r="S121" s="883"/>
      <c r="T121" s="883"/>
      <c r="U121" s="883"/>
      <c r="V121" s="883"/>
      <c r="W121" s="883"/>
      <c r="X121" s="883"/>
      <c r="Y121" s="883"/>
      <c r="Z121" s="884"/>
      <c r="AA121" s="798" t="s">
        <v>121</v>
      </c>
      <c r="AB121" s="799"/>
      <c r="AC121" s="799"/>
      <c r="AD121" s="799"/>
      <c r="AE121" s="800"/>
      <c r="AF121" s="801" t="s">
        <v>121</v>
      </c>
      <c r="AG121" s="799"/>
      <c r="AH121" s="799"/>
      <c r="AI121" s="799"/>
      <c r="AJ121" s="800"/>
      <c r="AK121" s="801" t="s">
        <v>121</v>
      </c>
      <c r="AL121" s="799"/>
      <c r="AM121" s="799"/>
      <c r="AN121" s="799"/>
      <c r="AO121" s="800"/>
      <c r="AP121" s="843" t="s">
        <v>121</v>
      </c>
      <c r="AQ121" s="844"/>
      <c r="AR121" s="844"/>
      <c r="AS121" s="844"/>
      <c r="AT121" s="845"/>
      <c r="AU121" s="902"/>
      <c r="AV121" s="903"/>
      <c r="AW121" s="903"/>
      <c r="AX121" s="903"/>
      <c r="AY121" s="904"/>
      <c r="AZ121" s="834" t="s">
        <v>447</v>
      </c>
      <c r="BA121" s="771"/>
      <c r="BB121" s="771"/>
      <c r="BC121" s="771"/>
      <c r="BD121" s="771"/>
      <c r="BE121" s="771"/>
      <c r="BF121" s="771"/>
      <c r="BG121" s="771"/>
      <c r="BH121" s="771"/>
      <c r="BI121" s="771"/>
      <c r="BJ121" s="771"/>
      <c r="BK121" s="771"/>
      <c r="BL121" s="771"/>
      <c r="BM121" s="771"/>
      <c r="BN121" s="771"/>
      <c r="BO121" s="771"/>
      <c r="BP121" s="772"/>
      <c r="BQ121" s="835">
        <v>104891</v>
      </c>
      <c r="BR121" s="836"/>
      <c r="BS121" s="836"/>
      <c r="BT121" s="836"/>
      <c r="BU121" s="836"/>
      <c r="BV121" s="836">
        <v>94852</v>
      </c>
      <c r="BW121" s="836"/>
      <c r="BX121" s="836"/>
      <c r="BY121" s="836"/>
      <c r="BZ121" s="836"/>
      <c r="CA121" s="836">
        <v>77453</v>
      </c>
      <c r="CB121" s="836"/>
      <c r="CC121" s="836"/>
      <c r="CD121" s="836"/>
      <c r="CE121" s="836"/>
      <c r="CF121" s="894">
        <v>1.8</v>
      </c>
      <c r="CG121" s="895"/>
      <c r="CH121" s="895"/>
      <c r="CI121" s="895"/>
      <c r="CJ121" s="895"/>
      <c r="CK121" s="888"/>
      <c r="CL121" s="874"/>
      <c r="CM121" s="874"/>
      <c r="CN121" s="874"/>
      <c r="CO121" s="875"/>
      <c r="CP121" s="854"/>
      <c r="CQ121" s="855"/>
      <c r="CR121" s="855"/>
      <c r="CS121" s="855"/>
      <c r="CT121" s="855"/>
      <c r="CU121" s="855"/>
      <c r="CV121" s="855"/>
      <c r="CW121" s="855"/>
      <c r="CX121" s="855"/>
      <c r="CY121" s="855"/>
      <c r="CZ121" s="855"/>
      <c r="DA121" s="855"/>
      <c r="DB121" s="855"/>
      <c r="DC121" s="855"/>
      <c r="DD121" s="855"/>
      <c r="DE121" s="855"/>
      <c r="DF121" s="856"/>
      <c r="DG121" s="835"/>
      <c r="DH121" s="836"/>
      <c r="DI121" s="836"/>
      <c r="DJ121" s="836"/>
      <c r="DK121" s="836"/>
      <c r="DL121" s="836"/>
      <c r="DM121" s="836"/>
      <c r="DN121" s="836"/>
      <c r="DO121" s="836"/>
      <c r="DP121" s="836"/>
      <c r="DQ121" s="836"/>
      <c r="DR121" s="836"/>
      <c r="DS121" s="836"/>
      <c r="DT121" s="836"/>
      <c r="DU121" s="836"/>
      <c r="DV121" s="813"/>
      <c r="DW121" s="813"/>
      <c r="DX121" s="813"/>
      <c r="DY121" s="813"/>
      <c r="DZ121" s="814"/>
    </row>
    <row r="122" spans="1:130" s="218" customFormat="1" ht="26.25" customHeight="1" x14ac:dyDescent="0.15">
      <c r="A122" s="839"/>
      <c r="B122" s="840"/>
      <c r="C122" s="834" t="s">
        <v>429</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98" t="s">
        <v>121</v>
      </c>
      <c r="AB122" s="799"/>
      <c r="AC122" s="799"/>
      <c r="AD122" s="799"/>
      <c r="AE122" s="800"/>
      <c r="AF122" s="801" t="s">
        <v>121</v>
      </c>
      <c r="AG122" s="799"/>
      <c r="AH122" s="799"/>
      <c r="AI122" s="799"/>
      <c r="AJ122" s="800"/>
      <c r="AK122" s="801" t="s">
        <v>121</v>
      </c>
      <c r="AL122" s="799"/>
      <c r="AM122" s="799"/>
      <c r="AN122" s="799"/>
      <c r="AO122" s="800"/>
      <c r="AP122" s="843" t="s">
        <v>121</v>
      </c>
      <c r="AQ122" s="844"/>
      <c r="AR122" s="844"/>
      <c r="AS122" s="844"/>
      <c r="AT122" s="845"/>
      <c r="AU122" s="902"/>
      <c r="AV122" s="903"/>
      <c r="AW122" s="903"/>
      <c r="AX122" s="903"/>
      <c r="AY122" s="904"/>
      <c r="AZ122" s="857" t="s">
        <v>448</v>
      </c>
      <c r="BA122" s="858"/>
      <c r="BB122" s="858"/>
      <c r="BC122" s="858"/>
      <c r="BD122" s="858"/>
      <c r="BE122" s="858"/>
      <c r="BF122" s="858"/>
      <c r="BG122" s="858"/>
      <c r="BH122" s="858"/>
      <c r="BI122" s="858"/>
      <c r="BJ122" s="858"/>
      <c r="BK122" s="858"/>
      <c r="BL122" s="858"/>
      <c r="BM122" s="858"/>
      <c r="BN122" s="858"/>
      <c r="BO122" s="858"/>
      <c r="BP122" s="859"/>
      <c r="BQ122" s="898">
        <v>5738323</v>
      </c>
      <c r="BR122" s="864"/>
      <c r="BS122" s="864"/>
      <c r="BT122" s="864"/>
      <c r="BU122" s="864"/>
      <c r="BV122" s="864">
        <v>5790337</v>
      </c>
      <c r="BW122" s="864"/>
      <c r="BX122" s="864"/>
      <c r="BY122" s="864"/>
      <c r="BZ122" s="864"/>
      <c r="CA122" s="864">
        <v>5571806</v>
      </c>
      <c r="CB122" s="864"/>
      <c r="CC122" s="864"/>
      <c r="CD122" s="864"/>
      <c r="CE122" s="864"/>
      <c r="CF122" s="865">
        <v>128.9</v>
      </c>
      <c r="CG122" s="866"/>
      <c r="CH122" s="866"/>
      <c r="CI122" s="866"/>
      <c r="CJ122" s="866"/>
      <c r="CK122" s="888"/>
      <c r="CL122" s="874"/>
      <c r="CM122" s="874"/>
      <c r="CN122" s="874"/>
      <c r="CO122" s="875"/>
      <c r="CP122" s="854"/>
      <c r="CQ122" s="855"/>
      <c r="CR122" s="855"/>
      <c r="CS122" s="855"/>
      <c r="CT122" s="855"/>
      <c r="CU122" s="855"/>
      <c r="CV122" s="855"/>
      <c r="CW122" s="855"/>
      <c r="CX122" s="855"/>
      <c r="CY122" s="855"/>
      <c r="CZ122" s="855"/>
      <c r="DA122" s="855"/>
      <c r="DB122" s="855"/>
      <c r="DC122" s="855"/>
      <c r="DD122" s="855"/>
      <c r="DE122" s="855"/>
      <c r="DF122" s="856"/>
      <c r="DG122" s="835"/>
      <c r="DH122" s="836"/>
      <c r="DI122" s="836"/>
      <c r="DJ122" s="836"/>
      <c r="DK122" s="836"/>
      <c r="DL122" s="836"/>
      <c r="DM122" s="836"/>
      <c r="DN122" s="836"/>
      <c r="DO122" s="836"/>
      <c r="DP122" s="836"/>
      <c r="DQ122" s="836"/>
      <c r="DR122" s="836"/>
      <c r="DS122" s="836"/>
      <c r="DT122" s="836"/>
      <c r="DU122" s="836"/>
      <c r="DV122" s="813"/>
      <c r="DW122" s="813"/>
      <c r="DX122" s="813"/>
      <c r="DY122" s="813"/>
      <c r="DZ122" s="814"/>
    </row>
    <row r="123" spans="1:130" s="218" customFormat="1" ht="26.25" customHeight="1" x14ac:dyDescent="0.15">
      <c r="A123" s="839"/>
      <c r="B123" s="840"/>
      <c r="C123" s="834" t="s">
        <v>435</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98" t="s">
        <v>121</v>
      </c>
      <c r="AB123" s="799"/>
      <c r="AC123" s="799"/>
      <c r="AD123" s="799"/>
      <c r="AE123" s="800"/>
      <c r="AF123" s="801" t="s">
        <v>121</v>
      </c>
      <c r="AG123" s="799"/>
      <c r="AH123" s="799"/>
      <c r="AI123" s="799"/>
      <c r="AJ123" s="800"/>
      <c r="AK123" s="801" t="s">
        <v>121</v>
      </c>
      <c r="AL123" s="799"/>
      <c r="AM123" s="799"/>
      <c r="AN123" s="799"/>
      <c r="AO123" s="800"/>
      <c r="AP123" s="843" t="s">
        <v>121</v>
      </c>
      <c r="AQ123" s="844"/>
      <c r="AR123" s="844"/>
      <c r="AS123" s="844"/>
      <c r="AT123" s="845"/>
      <c r="AU123" s="905"/>
      <c r="AV123" s="906"/>
      <c r="AW123" s="906"/>
      <c r="AX123" s="906"/>
      <c r="AY123" s="906"/>
      <c r="AZ123" s="239" t="s">
        <v>177</v>
      </c>
      <c r="BA123" s="239"/>
      <c r="BB123" s="239"/>
      <c r="BC123" s="239"/>
      <c r="BD123" s="239"/>
      <c r="BE123" s="239"/>
      <c r="BF123" s="239"/>
      <c r="BG123" s="239"/>
      <c r="BH123" s="239"/>
      <c r="BI123" s="239"/>
      <c r="BJ123" s="239"/>
      <c r="BK123" s="239"/>
      <c r="BL123" s="239"/>
      <c r="BM123" s="239"/>
      <c r="BN123" s="239"/>
      <c r="BO123" s="896" t="s">
        <v>449</v>
      </c>
      <c r="BP123" s="897"/>
      <c r="BQ123" s="851">
        <v>9582280</v>
      </c>
      <c r="BR123" s="852"/>
      <c r="BS123" s="852"/>
      <c r="BT123" s="852"/>
      <c r="BU123" s="852"/>
      <c r="BV123" s="852">
        <v>10367451</v>
      </c>
      <c r="BW123" s="852"/>
      <c r="BX123" s="852"/>
      <c r="BY123" s="852"/>
      <c r="BZ123" s="852"/>
      <c r="CA123" s="852">
        <v>10616163</v>
      </c>
      <c r="CB123" s="852"/>
      <c r="CC123" s="852"/>
      <c r="CD123" s="852"/>
      <c r="CE123" s="852"/>
      <c r="CF123" s="767"/>
      <c r="CG123" s="768"/>
      <c r="CH123" s="768"/>
      <c r="CI123" s="768"/>
      <c r="CJ123" s="853"/>
      <c r="CK123" s="888"/>
      <c r="CL123" s="874"/>
      <c r="CM123" s="874"/>
      <c r="CN123" s="874"/>
      <c r="CO123" s="875"/>
      <c r="CP123" s="854"/>
      <c r="CQ123" s="855"/>
      <c r="CR123" s="855"/>
      <c r="CS123" s="855"/>
      <c r="CT123" s="855"/>
      <c r="CU123" s="855"/>
      <c r="CV123" s="855"/>
      <c r="CW123" s="855"/>
      <c r="CX123" s="855"/>
      <c r="CY123" s="855"/>
      <c r="CZ123" s="855"/>
      <c r="DA123" s="855"/>
      <c r="DB123" s="855"/>
      <c r="DC123" s="855"/>
      <c r="DD123" s="855"/>
      <c r="DE123" s="855"/>
      <c r="DF123" s="856"/>
      <c r="DG123" s="798"/>
      <c r="DH123" s="799"/>
      <c r="DI123" s="799"/>
      <c r="DJ123" s="799"/>
      <c r="DK123" s="800"/>
      <c r="DL123" s="801"/>
      <c r="DM123" s="799"/>
      <c r="DN123" s="799"/>
      <c r="DO123" s="799"/>
      <c r="DP123" s="800"/>
      <c r="DQ123" s="801"/>
      <c r="DR123" s="799"/>
      <c r="DS123" s="799"/>
      <c r="DT123" s="799"/>
      <c r="DU123" s="800"/>
      <c r="DV123" s="843"/>
      <c r="DW123" s="844"/>
      <c r="DX123" s="844"/>
      <c r="DY123" s="844"/>
      <c r="DZ123" s="845"/>
    </row>
    <row r="124" spans="1:130" s="218" customFormat="1" ht="26.25" customHeight="1" thickBot="1" x14ac:dyDescent="0.2">
      <c r="A124" s="839"/>
      <c r="B124" s="840"/>
      <c r="C124" s="834" t="s">
        <v>438</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98" t="s">
        <v>121</v>
      </c>
      <c r="AB124" s="799"/>
      <c r="AC124" s="799"/>
      <c r="AD124" s="799"/>
      <c r="AE124" s="800"/>
      <c r="AF124" s="801" t="s">
        <v>121</v>
      </c>
      <c r="AG124" s="799"/>
      <c r="AH124" s="799"/>
      <c r="AI124" s="799"/>
      <c r="AJ124" s="800"/>
      <c r="AK124" s="801" t="s">
        <v>121</v>
      </c>
      <c r="AL124" s="799"/>
      <c r="AM124" s="799"/>
      <c r="AN124" s="799"/>
      <c r="AO124" s="800"/>
      <c r="AP124" s="843" t="s">
        <v>121</v>
      </c>
      <c r="AQ124" s="844"/>
      <c r="AR124" s="844"/>
      <c r="AS124" s="844"/>
      <c r="AT124" s="845"/>
      <c r="AU124" s="846" t="s">
        <v>450</v>
      </c>
      <c r="AV124" s="847"/>
      <c r="AW124" s="847"/>
      <c r="AX124" s="847"/>
      <c r="AY124" s="847"/>
      <c r="AZ124" s="847"/>
      <c r="BA124" s="847"/>
      <c r="BB124" s="847"/>
      <c r="BC124" s="847"/>
      <c r="BD124" s="847"/>
      <c r="BE124" s="847"/>
      <c r="BF124" s="847"/>
      <c r="BG124" s="847"/>
      <c r="BH124" s="847"/>
      <c r="BI124" s="847"/>
      <c r="BJ124" s="847"/>
      <c r="BK124" s="847"/>
      <c r="BL124" s="847"/>
      <c r="BM124" s="847"/>
      <c r="BN124" s="847"/>
      <c r="BO124" s="847"/>
      <c r="BP124" s="848"/>
      <c r="BQ124" s="849" t="s">
        <v>121</v>
      </c>
      <c r="BR124" s="850"/>
      <c r="BS124" s="850"/>
      <c r="BT124" s="850"/>
      <c r="BU124" s="850"/>
      <c r="BV124" s="850" t="s">
        <v>121</v>
      </c>
      <c r="BW124" s="850"/>
      <c r="BX124" s="850"/>
      <c r="BY124" s="850"/>
      <c r="BZ124" s="850"/>
      <c r="CA124" s="850" t="s">
        <v>121</v>
      </c>
      <c r="CB124" s="850"/>
      <c r="CC124" s="850"/>
      <c r="CD124" s="850"/>
      <c r="CE124" s="850"/>
      <c r="CF124" s="745"/>
      <c r="CG124" s="746"/>
      <c r="CH124" s="746"/>
      <c r="CI124" s="746"/>
      <c r="CJ124" s="881"/>
      <c r="CK124" s="889"/>
      <c r="CL124" s="889"/>
      <c r="CM124" s="889"/>
      <c r="CN124" s="889"/>
      <c r="CO124" s="890"/>
      <c r="CP124" s="854" t="s">
        <v>451</v>
      </c>
      <c r="CQ124" s="855"/>
      <c r="CR124" s="855"/>
      <c r="CS124" s="855"/>
      <c r="CT124" s="855"/>
      <c r="CU124" s="855"/>
      <c r="CV124" s="855"/>
      <c r="CW124" s="855"/>
      <c r="CX124" s="855"/>
      <c r="CY124" s="855"/>
      <c r="CZ124" s="855"/>
      <c r="DA124" s="855"/>
      <c r="DB124" s="855"/>
      <c r="DC124" s="855"/>
      <c r="DD124" s="855"/>
      <c r="DE124" s="855"/>
      <c r="DF124" s="856"/>
      <c r="DG124" s="782" t="s">
        <v>121</v>
      </c>
      <c r="DH124" s="783"/>
      <c r="DI124" s="783"/>
      <c r="DJ124" s="783"/>
      <c r="DK124" s="784"/>
      <c r="DL124" s="785" t="s">
        <v>121</v>
      </c>
      <c r="DM124" s="783"/>
      <c r="DN124" s="783"/>
      <c r="DO124" s="783"/>
      <c r="DP124" s="784"/>
      <c r="DQ124" s="785" t="s">
        <v>121</v>
      </c>
      <c r="DR124" s="783"/>
      <c r="DS124" s="783"/>
      <c r="DT124" s="783"/>
      <c r="DU124" s="784"/>
      <c r="DV124" s="867" t="s">
        <v>121</v>
      </c>
      <c r="DW124" s="868"/>
      <c r="DX124" s="868"/>
      <c r="DY124" s="868"/>
      <c r="DZ124" s="869"/>
    </row>
    <row r="125" spans="1:130" s="218" customFormat="1" ht="26.25" customHeight="1" x14ac:dyDescent="0.15">
      <c r="A125" s="839"/>
      <c r="B125" s="840"/>
      <c r="C125" s="834" t="s">
        <v>440</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98" t="s">
        <v>121</v>
      </c>
      <c r="AB125" s="799"/>
      <c r="AC125" s="799"/>
      <c r="AD125" s="799"/>
      <c r="AE125" s="800"/>
      <c r="AF125" s="801" t="s">
        <v>121</v>
      </c>
      <c r="AG125" s="799"/>
      <c r="AH125" s="799"/>
      <c r="AI125" s="799"/>
      <c r="AJ125" s="800"/>
      <c r="AK125" s="801" t="s">
        <v>121</v>
      </c>
      <c r="AL125" s="799"/>
      <c r="AM125" s="799"/>
      <c r="AN125" s="799"/>
      <c r="AO125" s="800"/>
      <c r="AP125" s="843" t="s">
        <v>121</v>
      </c>
      <c r="AQ125" s="844"/>
      <c r="AR125" s="844"/>
      <c r="AS125" s="844"/>
      <c r="AT125" s="845"/>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70" t="s">
        <v>452</v>
      </c>
      <c r="CL125" s="871"/>
      <c r="CM125" s="871"/>
      <c r="CN125" s="871"/>
      <c r="CO125" s="872"/>
      <c r="CP125" s="879" t="s">
        <v>453</v>
      </c>
      <c r="CQ125" s="827"/>
      <c r="CR125" s="827"/>
      <c r="CS125" s="827"/>
      <c r="CT125" s="827"/>
      <c r="CU125" s="827"/>
      <c r="CV125" s="827"/>
      <c r="CW125" s="827"/>
      <c r="CX125" s="827"/>
      <c r="CY125" s="827"/>
      <c r="CZ125" s="827"/>
      <c r="DA125" s="827"/>
      <c r="DB125" s="827"/>
      <c r="DC125" s="827"/>
      <c r="DD125" s="827"/>
      <c r="DE125" s="827"/>
      <c r="DF125" s="828"/>
      <c r="DG125" s="880" t="s">
        <v>121</v>
      </c>
      <c r="DH125" s="861"/>
      <c r="DI125" s="861"/>
      <c r="DJ125" s="861"/>
      <c r="DK125" s="861"/>
      <c r="DL125" s="861" t="s">
        <v>121</v>
      </c>
      <c r="DM125" s="861"/>
      <c r="DN125" s="861"/>
      <c r="DO125" s="861"/>
      <c r="DP125" s="861"/>
      <c r="DQ125" s="861" t="s">
        <v>121</v>
      </c>
      <c r="DR125" s="861"/>
      <c r="DS125" s="861"/>
      <c r="DT125" s="861"/>
      <c r="DU125" s="861"/>
      <c r="DV125" s="862" t="s">
        <v>121</v>
      </c>
      <c r="DW125" s="862"/>
      <c r="DX125" s="862"/>
      <c r="DY125" s="862"/>
      <c r="DZ125" s="863"/>
    </row>
    <row r="126" spans="1:130" s="218" customFormat="1" ht="26.25" customHeight="1" thickBot="1" x14ac:dyDescent="0.2">
      <c r="A126" s="839"/>
      <c r="B126" s="840"/>
      <c r="C126" s="834" t="s">
        <v>442</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98" t="s">
        <v>121</v>
      </c>
      <c r="AB126" s="799"/>
      <c r="AC126" s="799"/>
      <c r="AD126" s="799"/>
      <c r="AE126" s="800"/>
      <c r="AF126" s="801" t="s">
        <v>121</v>
      </c>
      <c r="AG126" s="799"/>
      <c r="AH126" s="799"/>
      <c r="AI126" s="799"/>
      <c r="AJ126" s="800"/>
      <c r="AK126" s="801" t="s">
        <v>121</v>
      </c>
      <c r="AL126" s="799"/>
      <c r="AM126" s="799"/>
      <c r="AN126" s="799"/>
      <c r="AO126" s="800"/>
      <c r="AP126" s="843" t="s">
        <v>121</v>
      </c>
      <c r="AQ126" s="844"/>
      <c r="AR126" s="844"/>
      <c r="AS126" s="844"/>
      <c r="AT126" s="845"/>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73"/>
      <c r="CL126" s="874"/>
      <c r="CM126" s="874"/>
      <c r="CN126" s="874"/>
      <c r="CO126" s="875"/>
      <c r="CP126" s="834" t="s">
        <v>454</v>
      </c>
      <c r="CQ126" s="771"/>
      <c r="CR126" s="771"/>
      <c r="CS126" s="771"/>
      <c r="CT126" s="771"/>
      <c r="CU126" s="771"/>
      <c r="CV126" s="771"/>
      <c r="CW126" s="771"/>
      <c r="CX126" s="771"/>
      <c r="CY126" s="771"/>
      <c r="CZ126" s="771"/>
      <c r="DA126" s="771"/>
      <c r="DB126" s="771"/>
      <c r="DC126" s="771"/>
      <c r="DD126" s="771"/>
      <c r="DE126" s="771"/>
      <c r="DF126" s="772"/>
      <c r="DG126" s="835" t="s">
        <v>121</v>
      </c>
      <c r="DH126" s="836"/>
      <c r="DI126" s="836"/>
      <c r="DJ126" s="836"/>
      <c r="DK126" s="836"/>
      <c r="DL126" s="836" t="s">
        <v>121</v>
      </c>
      <c r="DM126" s="836"/>
      <c r="DN126" s="836"/>
      <c r="DO126" s="836"/>
      <c r="DP126" s="836"/>
      <c r="DQ126" s="836" t="s">
        <v>121</v>
      </c>
      <c r="DR126" s="836"/>
      <c r="DS126" s="836"/>
      <c r="DT126" s="836"/>
      <c r="DU126" s="836"/>
      <c r="DV126" s="813" t="s">
        <v>121</v>
      </c>
      <c r="DW126" s="813"/>
      <c r="DX126" s="813"/>
      <c r="DY126" s="813"/>
      <c r="DZ126" s="814"/>
    </row>
    <row r="127" spans="1:130" s="218" customFormat="1" ht="26.25" customHeight="1" x14ac:dyDescent="0.15">
      <c r="A127" s="841"/>
      <c r="B127" s="842"/>
      <c r="C127" s="857" t="s">
        <v>455</v>
      </c>
      <c r="D127" s="858"/>
      <c r="E127" s="858"/>
      <c r="F127" s="858"/>
      <c r="G127" s="858"/>
      <c r="H127" s="858"/>
      <c r="I127" s="858"/>
      <c r="J127" s="858"/>
      <c r="K127" s="858"/>
      <c r="L127" s="858"/>
      <c r="M127" s="858"/>
      <c r="N127" s="858"/>
      <c r="O127" s="858"/>
      <c r="P127" s="858"/>
      <c r="Q127" s="858"/>
      <c r="R127" s="858"/>
      <c r="S127" s="858"/>
      <c r="T127" s="858"/>
      <c r="U127" s="858"/>
      <c r="V127" s="858"/>
      <c r="W127" s="858"/>
      <c r="X127" s="858"/>
      <c r="Y127" s="858"/>
      <c r="Z127" s="859"/>
      <c r="AA127" s="798" t="s">
        <v>121</v>
      </c>
      <c r="AB127" s="799"/>
      <c r="AC127" s="799"/>
      <c r="AD127" s="799"/>
      <c r="AE127" s="800"/>
      <c r="AF127" s="801" t="s">
        <v>121</v>
      </c>
      <c r="AG127" s="799"/>
      <c r="AH127" s="799"/>
      <c r="AI127" s="799"/>
      <c r="AJ127" s="800"/>
      <c r="AK127" s="801" t="s">
        <v>121</v>
      </c>
      <c r="AL127" s="799"/>
      <c r="AM127" s="799"/>
      <c r="AN127" s="799"/>
      <c r="AO127" s="800"/>
      <c r="AP127" s="843" t="s">
        <v>121</v>
      </c>
      <c r="AQ127" s="844"/>
      <c r="AR127" s="844"/>
      <c r="AS127" s="844"/>
      <c r="AT127" s="845"/>
      <c r="AU127" s="220"/>
      <c r="AV127" s="220"/>
      <c r="AW127" s="220"/>
      <c r="AX127" s="860" t="s">
        <v>456</v>
      </c>
      <c r="AY127" s="831"/>
      <c r="AZ127" s="831"/>
      <c r="BA127" s="831"/>
      <c r="BB127" s="831"/>
      <c r="BC127" s="831"/>
      <c r="BD127" s="831"/>
      <c r="BE127" s="832"/>
      <c r="BF127" s="830" t="s">
        <v>457</v>
      </c>
      <c r="BG127" s="831"/>
      <c r="BH127" s="831"/>
      <c r="BI127" s="831"/>
      <c r="BJ127" s="831"/>
      <c r="BK127" s="831"/>
      <c r="BL127" s="832"/>
      <c r="BM127" s="830" t="s">
        <v>458</v>
      </c>
      <c r="BN127" s="831"/>
      <c r="BO127" s="831"/>
      <c r="BP127" s="831"/>
      <c r="BQ127" s="831"/>
      <c r="BR127" s="831"/>
      <c r="BS127" s="832"/>
      <c r="BT127" s="830" t="s">
        <v>459</v>
      </c>
      <c r="BU127" s="831"/>
      <c r="BV127" s="831"/>
      <c r="BW127" s="831"/>
      <c r="BX127" s="831"/>
      <c r="BY127" s="831"/>
      <c r="BZ127" s="833"/>
      <c r="CA127" s="220"/>
      <c r="CB127" s="220"/>
      <c r="CC127" s="220"/>
      <c r="CD127" s="243"/>
      <c r="CE127" s="243"/>
      <c r="CF127" s="243"/>
      <c r="CG127" s="220"/>
      <c r="CH127" s="220"/>
      <c r="CI127" s="220"/>
      <c r="CJ127" s="242"/>
      <c r="CK127" s="873"/>
      <c r="CL127" s="874"/>
      <c r="CM127" s="874"/>
      <c r="CN127" s="874"/>
      <c r="CO127" s="875"/>
      <c r="CP127" s="834" t="s">
        <v>460</v>
      </c>
      <c r="CQ127" s="771"/>
      <c r="CR127" s="771"/>
      <c r="CS127" s="771"/>
      <c r="CT127" s="771"/>
      <c r="CU127" s="771"/>
      <c r="CV127" s="771"/>
      <c r="CW127" s="771"/>
      <c r="CX127" s="771"/>
      <c r="CY127" s="771"/>
      <c r="CZ127" s="771"/>
      <c r="DA127" s="771"/>
      <c r="DB127" s="771"/>
      <c r="DC127" s="771"/>
      <c r="DD127" s="771"/>
      <c r="DE127" s="771"/>
      <c r="DF127" s="772"/>
      <c r="DG127" s="835" t="s">
        <v>121</v>
      </c>
      <c r="DH127" s="836"/>
      <c r="DI127" s="836"/>
      <c r="DJ127" s="836"/>
      <c r="DK127" s="836"/>
      <c r="DL127" s="836" t="s">
        <v>121</v>
      </c>
      <c r="DM127" s="836"/>
      <c r="DN127" s="836"/>
      <c r="DO127" s="836"/>
      <c r="DP127" s="836"/>
      <c r="DQ127" s="836" t="s">
        <v>121</v>
      </c>
      <c r="DR127" s="836"/>
      <c r="DS127" s="836"/>
      <c r="DT127" s="836"/>
      <c r="DU127" s="836"/>
      <c r="DV127" s="813" t="s">
        <v>121</v>
      </c>
      <c r="DW127" s="813"/>
      <c r="DX127" s="813"/>
      <c r="DY127" s="813"/>
      <c r="DZ127" s="814"/>
    </row>
    <row r="128" spans="1:130" s="218" customFormat="1" ht="26.25" customHeight="1" thickBot="1" x14ac:dyDescent="0.2">
      <c r="A128" s="815" t="s">
        <v>461</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462</v>
      </c>
      <c r="X128" s="817"/>
      <c r="Y128" s="817"/>
      <c r="Z128" s="818"/>
      <c r="AA128" s="819">
        <v>21789</v>
      </c>
      <c r="AB128" s="820"/>
      <c r="AC128" s="820"/>
      <c r="AD128" s="820"/>
      <c r="AE128" s="821"/>
      <c r="AF128" s="822">
        <v>17565</v>
      </c>
      <c r="AG128" s="820"/>
      <c r="AH128" s="820"/>
      <c r="AI128" s="820"/>
      <c r="AJ128" s="821"/>
      <c r="AK128" s="822">
        <v>16713</v>
      </c>
      <c r="AL128" s="820"/>
      <c r="AM128" s="820"/>
      <c r="AN128" s="820"/>
      <c r="AO128" s="821"/>
      <c r="AP128" s="823"/>
      <c r="AQ128" s="824"/>
      <c r="AR128" s="824"/>
      <c r="AS128" s="824"/>
      <c r="AT128" s="825"/>
      <c r="AU128" s="220"/>
      <c r="AV128" s="220"/>
      <c r="AW128" s="220"/>
      <c r="AX128" s="826" t="s">
        <v>463</v>
      </c>
      <c r="AY128" s="827"/>
      <c r="AZ128" s="827"/>
      <c r="BA128" s="827"/>
      <c r="BB128" s="827"/>
      <c r="BC128" s="827"/>
      <c r="BD128" s="827"/>
      <c r="BE128" s="828"/>
      <c r="BF128" s="805" t="s">
        <v>121</v>
      </c>
      <c r="BG128" s="806"/>
      <c r="BH128" s="806"/>
      <c r="BI128" s="806"/>
      <c r="BJ128" s="806"/>
      <c r="BK128" s="806"/>
      <c r="BL128" s="829"/>
      <c r="BM128" s="805">
        <v>15</v>
      </c>
      <c r="BN128" s="806"/>
      <c r="BO128" s="806"/>
      <c r="BP128" s="806"/>
      <c r="BQ128" s="806"/>
      <c r="BR128" s="806"/>
      <c r="BS128" s="829"/>
      <c r="BT128" s="805">
        <v>20</v>
      </c>
      <c r="BU128" s="806"/>
      <c r="BV128" s="806"/>
      <c r="BW128" s="806"/>
      <c r="BX128" s="806"/>
      <c r="BY128" s="806"/>
      <c r="BZ128" s="807"/>
      <c r="CA128" s="243"/>
      <c r="CB128" s="243"/>
      <c r="CC128" s="243"/>
      <c r="CD128" s="243"/>
      <c r="CE128" s="243"/>
      <c r="CF128" s="243"/>
      <c r="CG128" s="220"/>
      <c r="CH128" s="220"/>
      <c r="CI128" s="220"/>
      <c r="CJ128" s="242"/>
      <c r="CK128" s="876"/>
      <c r="CL128" s="877"/>
      <c r="CM128" s="877"/>
      <c r="CN128" s="877"/>
      <c r="CO128" s="878"/>
      <c r="CP128" s="808" t="s">
        <v>464</v>
      </c>
      <c r="CQ128" s="749"/>
      <c r="CR128" s="749"/>
      <c r="CS128" s="749"/>
      <c r="CT128" s="749"/>
      <c r="CU128" s="749"/>
      <c r="CV128" s="749"/>
      <c r="CW128" s="749"/>
      <c r="CX128" s="749"/>
      <c r="CY128" s="749"/>
      <c r="CZ128" s="749"/>
      <c r="DA128" s="749"/>
      <c r="DB128" s="749"/>
      <c r="DC128" s="749"/>
      <c r="DD128" s="749"/>
      <c r="DE128" s="749"/>
      <c r="DF128" s="750"/>
      <c r="DG128" s="809" t="s">
        <v>121</v>
      </c>
      <c r="DH128" s="810"/>
      <c r="DI128" s="810"/>
      <c r="DJ128" s="810"/>
      <c r="DK128" s="810"/>
      <c r="DL128" s="810" t="s">
        <v>121</v>
      </c>
      <c r="DM128" s="810"/>
      <c r="DN128" s="810"/>
      <c r="DO128" s="810"/>
      <c r="DP128" s="810"/>
      <c r="DQ128" s="810" t="s">
        <v>121</v>
      </c>
      <c r="DR128" s="810"/>
      <c r="DS128" s="810"/>
      <c r="DT128" s="810"/>
      <c r="DU128" s="810"/>
      <c r="DV128" s="811" t="s">
        <v>121</v>
      </c>
      <c r="DW128" s="811"/>
      <c r="DX128" s="811"/>
      <c r="DY128" s="811"/>
      <c r="DZ128" s="812"/>
    </row>
    <row r="129" spans="1:131" s="218" customFormat="1" ht="26.25" customHeight="1" x14ac:dyDescent="0.15">
      <c r="A129" s="793" t="s">
        <v>102</v>
      </c>
      <c r="B129" s="794"/>
      <c r="C129" s="794"/>
      <c r="D129" s="794"/>
      <c r="E129" s="794"/>
      <c r="F129" s="794"/>
      <c r="G129" s="794"/>
      <c r="H129" s="794"/>
      <c r="I129" s="794"/>
      <c r="J129" s="794"/>
      <c r="K129" s="794"/>
      <c r="L129" s="794"/>
      <c r="M129" s="794"/>
      <c r="N129" s="794"/>
      <c r="O129" s="794"/>
      <c r="P129" s="794"/>
      <c r="Q129" s="794"/>
      <c r="R129" s="794"/>
      <c r="S129" s="794"/>
      <c r="T129" s="794"/>
      <c r="U129" s="794"/>
      <c r="V129" s="794"/>
      <c r="W129" s="795" t="s">
        <v>465</v>
      </c>
      <c r="X129" s="796"/>
      <c r="Y129" s="796"/>
      <c r="Z129" s="797"/>
      <c r="AA129" s="798">
        <v>4597372</v>
      </c>
      <c r="AB129" s="799"/>
      <c r="AC129" s="799"/>
      <c r="AD129" s="799"/>
      <c r="AE129" s="800"/>
      <c r="AF129" s="801">
        <v>4675846</v>
      </c>
      <c r="AG129" s="799"/>
      <c r="AH129" s="799"/>
      <c r="AI129" s="799"/>
      <c r="AJ129" s="800"/>
      <c r="AK129" s="801">
        <v>4829601</v>
      </c>
      <c r="AL129" s="799"/>
      <c r="AM129" s="799"/>
      <c r="AN129" s="799"/>
      <c r="AO129" s="800"/>
      <c r="AP129" s="802"/>
      <c r="AQ129" s="803"/>
      <c r="AR129" s="803"/>
      <c r="AS129" s="803"/>
      <c r="AT129" s="804"/>
      <c r="AU129" s="221"/>
      <c r="AV129" s="221"/>
      <c r="AW129" s="221"/>
      <c r="AX129" s="770" t="s">
        <v>466</v>
      </c>
      <c r="AY129" s="771"/>
      <c r="AZ129" s="771"/>
      <c r="BA129" s="771"/>
      <c r="BB129" s="771"/>
      <c r="BC129" s="771"/>
      <c r="BD129" s="771"/>
      <c r="BE129" s="772"/>
      <c r="BF129" s="789" t="s">
        <v>121</v>
      </c>
      <c r="BG129" s="790"/>
      <c r="BH129" s="790"/>
      <c r="BI129" s="790"/>
      <c r="BJ129" s="790"/>
      <c r="BK129" s="790"/>
      <c r="BL129" s="791"/>
      <c r="BM129" s="789">
        <v>20</v>
      </c>
      <c r="BN129" s="790"/>
      <c r="BO129" s="790"/>
      <c r="BP129" s="790"/>
      <c r="BQ129" s="790"/>
      <c r="BR129" s="790"/>
      <c r="BS129" s="791"/>
      <c r="BT129" s="789">
        <v>30</v>
      </c>
      <c r="BU129" s="790"/>
      <c r="BV129" s="790"/>
      <c r="BW129" s="790"/>
      <c r="BX129" s="790"/>
      <c r="BY129" s="790"/>
      <c r="BZ129" s="792"/>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93" t="s">
        <v>467</v>
      </c>
      <c r="B130" s="794"/>
      <c r="C130" s="794"/>
      <c r="D130" s="794"/>
      <c r="E130" s="794"/>
      <c r="F130" s="794"/>
      <c r="G130" s="794"/>
      <c r="H130" s="794"/>
      <c r="I130" s="794"/>
      <c r="J130" s="794"/>
      <c r="K130" s="794"/>
      <c r="L130" s="794"/>
      <c r="M130" s="794"/>
      <c r="N130" s="794"/>
      <c r="O130" s="794"/>
      <c r="P130" s="794"/>
      <c r="Q130" s="794"/>
      <c r="R130" s="794"/>
      <c r="S130" s="794"/>
      <c r="T130" s="794"/>
      <c r="U130" s="794"/>
      <c r="V130" s="794"/>
      <c r="W130" s="795" t="s">
        <v>468</v>
      </c>
      <c r="X130" s="796"/>
      <c r="Y130" s="796"/>
      <c r="Z130" s="797"/>
      <c r="AA130" s="798">
        <v>519135</v>
      </c>
      <c r="AB130" s="799"/>
      <c r="AC130" s="799"/>
      <c r="AD130" s="799"/>
      <c r="AE130" s="800"/>
      <c r="AF130" s="801">
        <v>512455</v>
      </c>
      <c r="AG130" s="799"/>
      <c r="AH130" s="799"/>
      <c r="AI130" s="799"/>
      <c r="AJ130" s="800"/>
      <c r="AK130" s="801">
        <v>505383</v>
      </c>
      <c r="AL130" s="799"/>
      <c r="AM130" s="799"/>
      <c r="AN130" s="799"/>
      <c r="AO130" s="800"/>
      <c r="AP130" s="802"/>
      <c r="AQ130" s="803"/>
      <c r="AR130" s="803"/>
      <c r="AS130" s="803"/>
      <c r="AT130" s="804"/>
      <c r="AU130" s="221"/>
      <c r="AV130" s="221"/>
      <c r="AW130" s="221"/>
      <c r="AX130" s="770" t="s">
        <v>469</v>
      </c>
      <c r="AY130" s="771"/>
      <c r="AZ130" s="771"/>
      <c r="BA130" s="771"/>
      <c r="BB130" s="771"/>
      <c r="BC130" s="771"/>
      <c r="BD130" s="771"/>
      <c r="BE130" s="772"/>
      <c r="BF130" s="773">
        <v>7.3</v>
      </c>
      <c r="BG130" s="774"/>
      <c r="BH130" s="774"/>
      <c r="BI130" s="774"/>
      <c r="BJ130" s="774"/>
      <c r="BK130" s="774"/>
      <c r="BL130" s="775"/>
      <c r="BM130" s="773">
        <v>25</v>
      </c>
      <c r="BN130" s="774"/>
      <c r="BO130" s="774"/>
      <c r="BP130" s="774"/>
      <c r="BQ130" s="774"/>
      <c r="BR130" s="774"/>
      <c r="BS130" s="775"/>
      <c r="BT130" s="773">
        <v>35</v>
      </c>
      <c r="BU130" s="774"/>
      <c r="BV130" s="774"/>
      <c r="BW130" s="774"/>
      <c r="BX130" s="774"/>
      <c r="BY130" s="774"/>
      <c r="BZ130" s="776"/>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470</v>
      </c>
      <c r="X131" s="780"/>
      <c r="Y131" s="780"/>
      <c r="Z131" s="781"/>
      <c r="AA131" s="782">
        <v>4078237</v>
      </c>
      <c r="AB131" s="783"/>
      <c r="AC131" s="783"/>
      <c r="AD131" s="783"/>
      <c r="AE131" s="784"/>
      <c r="AF131" s="785">
        <v>4163391</v>
      </c>
      <c r="AG131" s="783"/>
      <c r="AH131" s="783"/>
      <c r="AI131" s="783"/>
      <c r="AJ131" s="784"/>
      <c r="AK131" s="785">
        <v>4324218</v>
      </c>
      <c r="AL131" s="783"/>
      <c r="AM131" s="783"/>
      <c r="AN131" s="783"/>
      <c r="AO131" s="784"/>
      <c r="AP131" s="786"/>
      <c r="AQ131" s="787"/>
      <c r="AR131" s="787"/>
      <c r="AS131" s="787"/>
      <c r="AT131" s="788"/>
      <c r="AU131" s="221"/>
      <c r="AV131" s="221"/>
      <c r="AW131" s="221"/>
      <c r="AX131" s="748" t="s">
        <v>471</v>
      </c>
      <c r="AY131" s="749"/>
      <c r="AZ131" s="749"/>
      <c r="BA131" s="749"/>
      <c r="BB131" s="749"/>
      <c r="BC131" s="749"/>
      <c r="BD131" s="749"/>
      <c r="BE131" s="750"/>
      <c r="BF131" s="751" t="s">
        <v>121</v>
      </c>
      <c r="BG131" s="752"/>
      <c r="BH131" s="752"/>
      <c r="BI131" s="752"/>
      <c r="BJ131" s="752"/>
      <c r="BK131" s="752"/>
      <c r="BL131" s="753"/>
      <c r="BM131" s="751">
        <v>350</v>
      </c>
      <c r="BN131" s="752"/>
      <c r="BO131" s="752"/>
      <c r="BP131" s="752"/>
      <c r="BQ131" s="752"/>
      <c r="BR131" s="752"/>
      <c r="BS131" s="753"/>
      <c r="BT131" s="754"/>
      <c r="BU131" s="755"/>
      <c r="BV131" s="755"/>
      <c r="BW131" s="755"/>
      <c r="BX131" s="755"/>
      <c r="BY131" s="755"/>
      <c r="BZ131" s="756"/>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57" t="s">
        <v>472</v>
      </c>
      <c r="B132" s="758"/>
      <c r="C132" s="758"/>
      <c r="D132" s="758"/>
      <c r="E132" s="758"/>
      <c r="F132" s="758"/>
      <c r="G132" s="758"/>
      <c r="H132" s="758"/>
      <c r="I132" s="758"/>
      <c r="J132" s="758"/>
      <c r="K132" s="758"/>
      <c r="L132" s="758"/>
      <c r="M132" s="758"/>
      <c r="N132" s="758"/>
      <c r="O132" s="758"/>
      <c r="P132" s="758"/>
      <c r="Q132" s="758"/>
      <c r="R132" s="758"/>
      <c r="S132" s="758"/>
      <c r="T132" s="758"/>
      <c r="U132" s="758"/>
      <c r="V132" s="761" t="s">
        <v>473</v>
      </c>
      <c r="W132" s="761"/>
      <c r="X132" s="761"/>
      <c r="Y132" s="761"/>
      <c r="Z132" s="762"/>
      <c r="AA132" s="763">
        <v>6.9129381150000002</v>
      </c>
      <c r="AB132" s="764"/>
      <c r="AC132" s="764"/>
      <c r="AD132" s="764"/>
      <c r="AE132" s="765"/>
      <c r="AF132" s="766">
        <v>7.7118147199999996</v>
      </c>
      <c r="AG132" s="764"/>
      <c r="AH132" s="764"/>
      <c r="AI132" s="764"/>
      <c r="AJ132" s="765"/>
      <c r="AK132" s="766">
        <v>7.3447730900000003</v>
      </c>
      <c r="AL132" s="764"/>
      <c r="AM132" s="764"/>
      <c r="AN132" s="764"/>
      <c r="AO132" s="765"/>
      <c r="AP132" s="767"/>
      <c r="AQ132" s="768"/>
      <c r="AR132" s="768"/>
      <c r="AS132" s="768"/>
      <c r="AT132" s="76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59"/>
      <c r="B133" s="760"/>
      <c r="C133" s="760"/>
      <c r="D133" s="760"/>
      <c r="E133" s="760"/>
      <c r="F133" s="760"/>
      <c r="G133" s="760"/>
      <c r="H133" s="760"/>
      <c r="I133" s="760"/>
      <c r="J133" s="760"/>
      <c r="K133" s="760"/>
      <c r="L133" s="760"/>
      <c r="M133" s="760"/>
      <c r="N133" s="760"/>
      <c r="O133" s="760"/>
      <c r="P133" s="760"/>
      <c r="Q133" s="760"/>
      <c r="R133" s="760"/>
      <c r="S133" s="760"/>
      <c r="T133" s="760"/>
      <c r="U133" s="760"/>
      <c r="V133" s="740" t="s">
        <v>474</v>
      </c>
      <c r="W133" s="740"/>
      <c r="X133" s="740"/>
      <c r="Y133" s="740"/>
      <c r="Z133" s="741"/>
      <c r="AA133" s="742">
        <v>6.6</v>
      </c>
      <c r="AB133" s="743"/>
      <c r="AC133" s="743"/>
      <c r="AD133" s="743"/>
      <c r="AE133" s="744"/>
      <c r="AF133" s="742">
        <v>7</v>
      </c>
      <c r="AG133" s="743"/>
      <c r="AH133" s="743"/>
      <c r="AI133" s="743"/>
      <c r="AJ133" s="744"/>
      <c r="AK133" s="742">
        <v>7.3</v>
      </c>
      <c r="AL133" s="743"/>
      <c r="AM133" s="743"/>
      <c r="AN133" s="743"/>
      <c r="AO133" s="744"/>
      <c r="AP133" s="745"/>
      <c r="AQ133" s="746"/>
      <c r="AR133" s="746"/>
      <c r="AS133" s="746"/>
      <c r="AT133" s="747"/>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lNrOPYgUWYh3DN3GnjSL3PzEoDnRCsdSGTfC7V9h4wz0K5FPmu9Q4CrhLvafBEaAFBvOA5C850lbqMRqgCeow==" saltValue="FjwoQ4FgPRNvQ5pzWodkR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zaH/zp9a2o+FPCjMv8NjwEHuQer7wy9owvGTi0B2OSsWgS5t4w8MeogmI0b53iZHhZTIXoAdMBryMnATHx7tg==" saltValue="iBiBnZuzzN4SG87Ig9p4C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pZKoUmZdGPIU9AJoFU36mcEkVIGsdh6dIhSm7zsfDQ9iR5jmYuCMhaW2M/ebrXSatlZwHPLz8Bk/3mxVv3RBA==" saltValue="qEy96iF4PUQO5iYOKQJkMQ==" spinCount="100000" sheet="1" objects="1" scenarios="1"/>
  <dataConsolidate/>
  <phoneticPr fontId="2"/>
  <printOptions horizontalCentered="1" verticalCentered="1"/>
  <pageMargins left="0" right="0" top="0" bottom="0" header="0" footer="0"/>
  <pageSetup paperSize="8" scale="6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5" customWidth="1"/>
    <col min="46" max="46" width="3" style="253" customWidth="1"/>
    <col min="47" max="47" width="19.125" style="249" hidden="1" customWidth="1"/>
    <col min="48" max="52" width="12.625" style="249" hidden="1" customWidth="1"/>
    <col min="53" max="16384" width="8.625" style="249" hidden="1"/>
  </cols>
  <sheetData>
    <row r="1" spans="1:46" x14ac:dyDescent="0.15">
      <c r="AS1" s="249"/>
      <c r="AT1" s="249"/>
    </row>
    <row r="2" spans="1:46" x14ac:dyDescent="0.15">
      <c r="AS2" s="249"/>
      <c r="AT2" s="249"/>
    </row>
    <row r="3" spans="1:46" x14ac:dyDescent="0.15">
      <c r="AS3" s="249"/>
      <c r="AT3" s="249"/>
    </row>
    <row r="4" spans="1:46" x14ac:dyDescent="0.15">
      <c r="AS4" s="249"/>
      <c r="AT4" s="249"/>
    </row>
    <row r="5" spans="1:46" ht="17.25" x14ac:dyDescent="0.15">
      <c r="A5" s="250" t="s">
        <v>476</v>
      </c>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2"/>
    </row>
    <row r="6" spans="1:46" x14ac:dyDescent="0.15">
      <c r="A6" s="253"/>
      <c r="AK6" s="254" t="s">
        <v>477</v>
      </c>
      <c r="AL6" s="254"/>
      <c r="AM6" s="254"/>
      <c r="AN6" s="254"/>
    </row>
    <row r="7" spans="1:46" ht="13.5" customHeight="1" x14ac:dyDescent="0.15">
      <c r="A7" s="253"/>
      <c r="AK7" s="256"/>
      <c r="AL7" s="257"/>
      <c r="AM7" s="257"/>
      <c r="AN7" s="258"/>
      <c r="AO7" s="1137" t="s">
        <v>478</v>
      </c>
      <c r="AP7" s="259"/>
      <c r="AQ7" s="260" t="s">
        <v>479</v>
      </c>
      <c r="AR7" s="261"/>
    </row>
    <row r="8" spans="1:46" x14ac:dyDescent="0.15">
      <c r="A8" s="253"/>
      <c r="AK8" s="262"/>
      <c r="AL8" s="263"/>
      <c r="AM8" s="263"/>
      <c r="AN8" s="264"/>
      <c r="AO8" s="1138"/>
      <c r="AP8" s="265" t="s">
        <v>480</v>
      </c>
      <c r="AQ8" s="266" t="s">
        <v>481</v>
      </c>
      <c r="AR8" s="267" t="s">
        <v>482</v>
      </c>
    </row>
    <row r="9" spans="1:46" x14ac:dyDescent="0.15">
      <c r="A9" s="253"/>
      <c r="AK9" s="1149" t="s">
        <v>483</v>
      </c>
      <c r="AL9" s="1150"/>
      <c r="AM9" s="1150"/>
      <c r="AN9" s="1151"/>
      <c r="AO9" s="268">
        <v>1116007</v>
      </c>
      <c r="AP9" s="268">
        <v>59048</v>
      </c>
      <c r="AQ9" s="269">
        <v>102505</v>
      </c>
      <c r="AR9" s="270">
        <v>-42.4</v>
      </c>
    </row>
    <row r="10" spans="1:46" ht="13.5" customHeight="1" x14ac:dyDescent="0.15">
      <c r="A10" s="253"/>
      <c r="AK10" s="1149" t="s">
        <v>484</v>
      </c>
      <c r="AL10" s="1150"/>
      <c r="AM10" s="1150"/>
      <c r="AN10" s="1151"/>
      <c r="AO10" s="271">
        <v>263519</v>
      </c>
      <c r="AP10" s="271">
        <v>13943</v>
      </c>
      <c r="AQ10" s="272">
        <v>13118</v>
      </c>
      <c r="AR10" s="273">
        <v>6.3</v>
      </c>
    </row>
    <row r="11" spans="1:46" ht="13.5" customHeight="1" x14ac:dyDescent="0.15">
      <c r="A11" s="253"/>
      <c r="AK11" s="1149" t="s">
        <v>485</v>
      </c>
      <c r="AL11" s="1150"/>
      <c r="AM11" s="1150"/>
      <c r="AN11" s="1151"/>
      <c r="AO11" s="271">
        <v>2591</v>
      </c>
      <c r="AP11" s="271">
        <v>137</v>
      </c>
      <c r="AQ11" s="272">
        <v>532</v>
      </c>
      <c r="AR11" s="273">
        <v>-74.2</v>
      </c>
    </row>
    <row r="12" spans="1:46" ht="13.5" customHeight="1" x14ac:dyDescent="0.15">
      <c r="A12" s="253"/>
      <c r="AK12" s="1149" t="s">
        <v>486</v>
      </c>
      <c r="AL12" s="1150"/>
      <c r="AM12" s="1150"/>
      <c r="AN12" s="1151"/>
      <c r="AO12" s="271">
        <v>9159</v>
      </c>
      <c r="AP12" s="271">
        <v>485</v>
      </c>
      <c r="AQ12" s="272">
        <v>70</v>
      </c>
      <c r="AR12" s="273">
        <v>592.9</v>
      </c>
    </row>
    <row r="13" spans="1:46" ht="13.5" customHeight="1" x14ac:dyDescent="0.15">
      <c r="A13" s="253"/>
      <c r="AK13" s="1149" t="s">
        <v>487</v>
      </c>
      <c r="AL13" s="1150"/>
      <c r="AM13" s="1150"/>
      <c r="AN13" s="1151"/>
      <c r="AO13" s="271">
        <v>28729</v>
      </c>
      <c r="AP13" s="271">
        <v>1520</v>
      </c>
      <c r="AQ13" s="272">
        <v>4255</v>
      </c>
      <c r="AR13" s="273">
        <v>-64.3</v>
      </c>
    </row>
    <row r="14" spans="1:46" ht="13.5" customHeight="1" x14ac:dyDescent="0.15">
      <c r="A14" s="253"/>
      <c r="AK14" s="1149" t="s">
        <v>488</v>
      </c>
      <c r="AL14" s="1150"/>
      <c r="AM14" s="1150"/>
      <c r="AN14" s="1151"/>
      <c r="AO14" s="271">
        <v>15700</v>
      </c>
      <c r="AP14" s="271">
        <v>831</v>
      </c>
      <c r="AQ14" s="272">
        <v>1813</v>
      </c>
      <c r="AR14" s="273">
        <v>-54.2</v>
      </c>
    </row>
    <row r="15" spans="1:46" ht="13.5" customHeight="1" x14ac:dyDescent="0.15">
      <c r="A15" s="253"/>
      <c r="AK15" s="1152" t="s">
        <v>489</v>
      </c>
      <c r="AL15" s="1153"/>
      <c r="AM15" s="1153"/>
      <c r="AN15" s="1154"/>
      <c r="AO15" s="271">
        <v>-70338</v>
      </c>
      <c r="AP15" s="271">
        <v>-3722</v>
      </c>
      <c r="AQ15" s="272">
        <v>-6003</v>
      </c>
      <c r="AR15" s="273">
        <v>-38</v>
      </c>
    </row>
    <row r="16" spans="1:46" x14ac:dyDescent="0.15">
      <c r="A16" s="253"/>
      <c r="AK16" s="1152" t="s">
        <v>177</v>
      </c>
      <c r="AL16" s="1153"/>
      <c r="AM16" s="1153"/>
      <c r="AN16" s="1154"/>
      <c r="AO16" s="271">
        <v>1365367</v>
      </c>
      <c r="AP16" s="271">
        <v>72242</v>
      </c>
      <c r="AQ16" s="272">
        <v>116291</v>
      </c>
      <c r="AR16" s="273">
        <v>-37.9</v>
      </c>
    </row>
    <row r="17" spans="1:46" x14ac:dyDescent="0.15">
      <c r="A17" s="253"/>
    </row>
    <row r="18" spans="1:46" x14ac:dyDescent="0.15">
      <c r="A18" s="253"/>
      <c r="AQ18" s="274"/>
      <c r="AR18" s="274"/>
    </row>
    <row r="19" spans="1:46" x14ac:dyDescent="0.15">
      <c r="A19" s="253"/>
      <c r="AK19" s="249" t="s">
        <v>490</v>
      </c>
    </row>
    <row r="20" spans="1:46" x14ac:dyDescent="0.15">
      <c r="A20" s="253"/>
      <c r="AK20" s="275"/>
      <c r="AL20" s="276"/>
      <c r="AM20" s="276"/>
      <c r="AN20" s="277"/>
      <c r="AO20" s="278" t="s">
        <v>491</v>
      </c>
      <c r="AP20" s="279" t="s">
        <v>492</v>
      </c>
      <c r="AQ20" s="280" t="s">
        <v>493</v>
      </c>
      <c r="AR20" s="281"/>
    </row>
    <row r="21" spans="1:46" s="254" customFormat="1" x14ac:dyDescent="0.15">
      <c r="A21" s="282"/>
      <c r="AK21" s="1155" t="s">
        <v>494</v>
      </c>
      <c r="AL21" s="1156"/>
      <c r="AM21" s="1156"/>
      <c r="AN21" s="1157"/>
      <c r="AO21" s="283">
        <v>6.3</v>
      </c>
      <c r="AP21" s="284">
        <v>9.5500000000000007</v>
      </c>
      <c r="AQ21" s="285">
        <v>-3.25</v>
      </c>
      <c r="AS21" s="286"/>
      <c r="AT21" s="282"/>
    </row>
    <row r="22" spans="1:46" s="254" customFormat="1" x14ac:dyDescent="0.15">
      <c r="A22" s="282"/>
      <c r="AK22" s="1155" t="s">
        <v>495</v>
      </c>
      <c r="AL22" s="1156"/>
      <c r="AM22" s="1156"/>
      <c r="AN22" s="1157"/>
      <c r="AO22" s="287">
        <v>94.9</v>
      </c>
      <c r="AP22" s="288">
        <v>96.7</v>
      </c>
      <c r="AQ22" s="289">
        <v>-1.8</v>
      </c>
      <c r="AR22" s="274"/>
      <c r="AS22" s="286"/>
      <c r="AT22" s="282"/>
    </row>
    <row r="23" spans="1:46" s="254" customFormat="1" x14ac:dyDescent="0.15">
      <c r="A23" s="282"/>
      <c r="AP23" s="274"/>
      <c r="AQ23" s="274"/>
      <c r="AR23" s="274"/>
      <c r="AS23" s="286"/>
      <c r="AT23" s="282"/>
    </row>
    <row r="24" spans="1:46" s="254" customFormat="1" x14ac:dyDescent="0.15">
      <c r="A24" s="282"/>
      <c r="AP24" s="274"/>
      <c r="AQ24" s="274"/>
      <c r="AR24" s="274"/>
      <c r="AS24" s="286"/>
      <c r="AT24" s="282"/>
    </row>
    <row r="25" spans="1:46" s="254" customFormat="1" x14ac:dyDescent="0.15">
      <c r="A25" s="290"/>
      <c r="B25" s="291"/>
      <c r="C25" s="291"/>
      <c r="D25" s="291"/>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2"/>
      <c r="AQ25" s="292"/>
      <c r="AR25" s="292"/>
      <c r="AS25" s="293"/>
      <c r="AT25" s="282"/>
    </row>
    <row r="26" spans="1:46" s="254" customFormat="1" x14ac:dyDescent="0.15">
      <c r="A26" s="1148" t="s">
        <v>496</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94"/>
      <c r="AS27" s="249"/>
      <c r="AT27" s="249"/>
    </row>
    <row r="28" spans="1:46" ht="17.25" x14ac:dyDescent="0.15">
      <c r="A28" s="250" t="s">
        <v>497</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95"/>
    </row>
    <row r="29" spans="1:46" x14ac:dyDescent="0.15">
      <c r="A29" s="253"/>
      <c r="AK29" s="254" t="s">
        <v>498</v>
      </c>
      <c r="AL29" s="254"/>
      <c r="AM29" s="254"/>
      <c r="AN29" s="254"/>
      <c r="AS29" s="296"/>
    </row>
    <row r="30" spans="1:46" ht="13.5" customHeight="1" x14ac:dyDescent="0.15">
      <c r="A30" s="253"/>
      <c r="AK30" s="256"/>
      <c r="AL30" s="257"/>
      <c r="AM30" s="257"/>
      <c r="AN30" s="258"/>
      <c r="AO30" s="1137" t="s">
        <v>478</v>
      </c>
      <c r="AP30" s="259"/>
      <c r="AQ30" s="260" t="s">
        <v>479</v>
      </c>
      <c r="AR30" s="261"/>
    </row>
    <row r="31" spans="1:46" x14ac:dyDescent="0.15">
      <c r="A31" s="253"/>
      <c r="AK31" s="262"/>
      <c r="AL31" s="263"/>
      <c r="AM31" s="263"/>
      <c r="AN31" s="264"/>
      <c r="AO31" s="1138"/>
      <c r="AP31" s="265" t="s">
        <v>480</v>
      </c>
      <c r="AQ31" s="266" t="s">
        <v>481</v>
      </c>
      <c r="AR31" s="267" t="s">
        <v>482</v>
      </c>
    </row>
    <row r="32" spans="1:46" ht="27" customHeight="1" x14ac:dyDescent="0.15">
      <c r="A32" s="253"/>
      <c r="AK32" s="1139" t="s">
        <v>499</v>
      </c>
      <c r="AL32" s="1140"/>
      <c r="AM32" s="1140"/>
      <c r="AN32" s="1141"/>
      <c r="AO32" s="297">
        <v>627246</v>
      </c>
      <c r="AP32" s="297">
        <v>33188</v>
      </c>
      <c r="AQ32" s="298">
        <v>49899</v>
      </c>
      <c r="AR32" s="299">
        <v>-33.5</v>
      </c>
    </row>
    <row r="33" spans="1:46" ht="13.5" customHeight="1" x14ac:dyDescent="0.15">
      <c r="A33" s="253"/>
      <c r="AK33" s="1139" t="s">
        <v>500</v>
      </c>
      <c r="AL33" s="1140"/>
      <c r="AM33" s="1140"/>
      <c r="AN33" s="1141"/>
      <c r="AO33" s="297" t="s">
        <v>501</v>
      </c>
      <c r="AP33" s="297" t="s">
        <v>501</v>
      </c>
      <c r="AQ33" s="298" t="s">
        <v>501</v>
      </c>
      <c r="AR33" s="299" t="s">
        <v>501</v>
      </c>
    </row>
    <row r="34" spans="1:46" ht="27" customHeight="1" x14ac:dyDescent="0.15">
      <c r="A34" s="253"/>
      <c r="AK34" s="1139" t="s">
        <v>502</v>
      </c>
      <c r="AL34" s="1140"/>
      <c r="AM34" s="1140"/>
      <c r="AN34" s="1141"/>
      <c r="AO34" s="297" t="s">
        <v>501</v>
      </c>
      <c r="AP34" s="297" t="s">
        <v>501</v>
      </c>
      <c r="AQ34" s="298">
        <v>2</v>
      </c>
      <c r="AR34" s="299" t="s">
        <v>501</v>
      </c>
    </row>
    <row r="35" spans="1:46" ht="27" customHeight="1" x14ac:dyDescent="0.15">
      <c r="A35" s="253"/>
      <c r="AK35" s="1139" t="s">
        <v>503</v>
      </c>
      <c r="AL35" s="1140"/>
      <c r="AM35" s="1140"/>
      <c r="AN35" s="1141"/>
      <c r="AO35" s="297">
        <v>175195</v>
      </c>
      <c r="AP35" s="297">
        <v>9270</v>
      </c>
      <c r="AQ35" s="298">
        <v>13394</v>
      </c>
      <c r="AR35" s="299">
        <v>-30.8</v>
      </c>
    </row>
    <row r="36" spans="1:46" ht="27" customHeight="1" x14ac:dyDescent="0.15">
      <c r="A36" s="253"/>
      <c r="AK36" s="1139" t="s">
        <v>504</v>
      </c>
      <c r="AL36" s="1140"/>
      <c r="AM36" s="1140"/>
      <c r="AN36" s="1141"/>
      <c r="AO36" s="297">
        <v>37259</v>
      </c>
      <c r="AP36" s="297">
        <v>1971</v>
      </c>
      <c r="AQ36" s="298">
        <v>2489</v>
      </c>
      <c r="AR36" s="299">
        <v>-20.8</v>
      </c>
    </row>
    <row r="37" spans="1:46" ht="13.5" customHeight="1" x14ac:dyDescent="0.15">
      <c r="A37" s="253"/>
      <c r="AK37" s="1139" t="s">
        <v>505</v>
      </c>
      <c r="AL37" s="1140"/>
      <c r="AM37" s="1140"/>
      <c r="AN37" s="1141"/>
      <c r="AO37" s="297" t="s">
        <v>501</v>
      </c>
      <c r="AP37" s="297" t="s">
        <v>501</v>
      </c>
      <c r="AQ37" s="298">
        <v>625</v>
      </c>
      <c r="AR37" s="299" t="s">
        <v>501</v>
      </c>
    </row>
    <row r="38" spans="1:46" ht="27" customHeight="1" x14ac:dyDescent="0.15">
      <c r="A38" s="253"/>
      <c r="AK38" s="1142" t="s">
        <v>506</v>
      </c>
      <c r="AL38" s="1143"/>
      <c r="AM38" s="1143"/>
      <c r="AN38" s="1144"/>
      <c r="AO38" s="300" t="s">
        <v>501</v>
      </c>
      <c r="AP38" s="300" t="s">
        <v>501</v>
      </c>
      <c r="AQ38" s="301">
        <v>5</v>
      </c>
      <c r="AR38" s="289" t="s">
        <v>501</v>
      </c>
      <c r="AS38" s="296"/>
    </row>
    <row r="39" spans="1:46" x14ac:dyDescent="0.15">
      <c r="A39" s="253"/>
      <c r="AK39" s="1142" t="s">
        <v>507</v>
      </c>
      <c r="AL39" s="1143"/>
      <c r="AM39" s="1143"/>
      <c r="AN39" s="1144"/>
      <c r="AO39" s="297">
        <v>-16713</v>
      </c>
      <c r="AP39" s="297">
        <v>-884</v>
      </c>
      <c r="AQ39" s="298">
        <v>-2982</v>
      </c>
      <c r="AR39" s="299">
        <v>-70.400000000000006</v>
      </c>
      <c r="AS39" s="296"/>
    </row>
    <row r="40" spans="1:46" ht="27" customHeight="1" x14ac:dyDescent="0.15">
      <c r="A40" s="253"/>
      <c r="AK40" s="1139" t="s">
        <v>508</v>
      </c>
      <c r="AL40" s="1140"/>
      <c r="AM40" s="1140"/>
      <c r="AN40" s="1141"/>
      <c r="AO40" s="297">
        <v>-505383</v>
      </c>
      <c r="AP40" s="297">
        <v>-26740</v>
      </c>
      <c r="AQ40" s="298">
        <v>-43756</v>
      </c>
      <c r="AR40" s="299">
        <v>-38.9</v>
      </c>
      <c r="AS40" s="296"/>
    </row>
    <row r="41" spans="1:46" x14ac:dyDescent="0.15">
      <c r="A41" s="253"/>
      <c r="AK41" s="1145" t="s">
        <v>287</v>
      </c>
      <c r="AL41" s="1146"/>
      <c r="AM41" s="1146"/>
      <c r="AN41" s="1147"/>
      <c r="AO41" s="297">
        <v>317604</v>
      </c>
      <c r="AP41" s="297">
        <v>16804</v>
      </c>
      <c r="AQ41" s="298">
        <v>19675</v>
      </c>
      <c r="AR41" s="299">
        <v>-14.6</v>
      </c>
      <c r="AS41" s="296"/>
    </row>
    <row r="42" spans="1:46" x14ac:dyDescent="0.15">
      <c r="A42" s="253"/>
      <c r="AK42" s="302"/>
      <c r="AQ42" s="274"/>
      <c r="AR42" s="274"/>
      <c r="AS42" s="296"/>
    </row>
    <row r="43" spans="1:46" x14ac:dyDescent="0.15">
      <c r="A43" s="253"/>
      <c r="AP43" s="303"/>
      <c r="AQ43" s="274"/>
      <c r="AS43" s="296"/>
    </row>
    <row r="44" spans="1:46" x14ac:dyDescent="0.15">
      <c r="A44" s="253"/>
      <c r="AQ44" s="274"/>
    </row>
    <row r="45" spans="1:46" x14ac:dyDescent="0.15">
      <c r="A45" s="251"/>
      <c r="B45" s="251"/>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304"/>
      <c r="AR45" s="251"/>
      <c r="AS45" s="251"/>
      <c r="AT45" s="249"/>
    </row>
    <row r="46" spans="1:46" x14ac:dyDescent="0.15">
      <c r="A46" s="305"/>
      <c r="B46" s="305"/>
      <c r="C46" s="305"/>
      <c r="D46" s="305"/>
      <c r="E46" s="305"/>
      <c r="F46" s="305"/>
      <c r="G46" s="305"/>
      <c r="H46" s="305"/>
      <c r="I46" s="305"/>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5"/>
      <c r="AJ46" s="305"/>
      <c r="AK46" s="305"/>
      <c r="AL46" s="305"/>
      <c r="AM46" s="305"/>
      <c r="AN46" s="305"/>
      <c r="AO46" s="305"/>
      <c r="AP46" s="305"/>
      <c r="AQ46" s="305"/>
      <c r="AR46" s="305"/>
      <c r="AS46" s="305"/>
      <c r="AT46" s="249"/>
    </row>
    <row r="47" spans="1:46" ht="17.25" customHeight="1" x14ac:dyDescent="0.15">
      <c r="A47" s="306" t="s">
        <v>509</v>
      </c>
    </row>
    <row r="48" spans="1:46" x14ac:dyDescent="0.15">
      <c r="A48" s="253"/>
      <c r="AK48" s="307" t="s">
        <v>510</v>
      </c>
      <c r="AL48" s="307"/>
      <c r="AM48" s="307"/>
      <c r="AN48" s="307"/>
      <c r="AO48" s="307"/>
      <c r="AP48" s="307"/>
      <c r="AQ48" s="308"/>
      <c r="AR48" s="307"/>
    </row>
    <row r="49" spans="1:44" ht="13.5" customHeight="1" x14ac:dyDescent="0.15">
      <c r="A49" s="253"/>
      <c r="AK49" s="309"/>
      <c r="AL49" s="310"/>
      <c r="AM49" s="1132" t="s">
        <v>478</v>
      </c>
      <c r="AN49" s="1134" t="s">
        <v>511</v>
      </c>
      <c r="AO49" s="1135"/>
      <c r="AP49" s="1135"/>
      <c r="AQ49" s="1135"/>
      <c r="AR49" s="1136"/>
    </row>
    <row r="50" spans="1:44" x14ac:dyDescent="0.15">
      <c r="A50" s="253"/>
      <c r="AK50" s="311"/>
      <c r="AL50" s="312"/>
      <c r="AM50" s="1133"/>
      <c r="AN50" s="313" t="s">
        <v>512</v>
      </c>
      <c r="AO50" s="314" t="s">
        <v>513</v>
      </c>
      <c r="AP50" s="315" t="s">
        <v>514</v>
      </c>
      <c r="AQ50" s="316" t="s">
        <v>515</v>
      </c>
      <c r="AR50" s="317" t="s">
        <v>516</v>
      </c>
    </row>
    <row r="51" spans="1:44" x14ac:dyDescent="0.15">
      <c r="A51" s="253"/>
      <c r="AK51" s="309" t="s">
        <v>517</v>
      </c>
      <c r="AL51" s="310"/>
      <c r="AM51" s="318">
        <v>935284</v>
      </c>
      <c r="AN51" s="319">
        <v>48682</v>
      </c>
      <c r="AO51" s="320">
        <v>17.600000000000001</v>
      </c>
      <c r="AP51" s="321">
        <v>96248</v>
      </c>
      <c r="AQ51" s="322">
        <v>10</v>
      </c>
      <c r="AR51" s="323">
        <v>7.6</v>
      </c>
    </row>
    <row r="52" spans="1:44" x14ac:dyDescent="0.15">
      <c r="A52" s="253"/>
      <c r="AK52" s="324"/>
      <c r="AL52" s="325" t="s">
        <v>518</v>
      </c>
      <c r="AM52" s="326">
        <v>368239</v>
      </c>
      <c r="AN52" s="327">
        <v>19167</v>
      </c>
      <c r="AO52" s="328">
        <v>90.4</v>
      </c>
      <c r="AP52" s="329">
        <v>55768</v>
      </c>
      <c r="AQ52" s="330">
        <v>17.5</v>
      </c>
      <c r="AR52" s="331">
        <v>72.900000000000006</v>
      </c>
    </row>
    <row r="53" spans="1:44" x14ac:dyDescent="0.15">
      <c r="A53" s="253"/>
      <c r="AK53" s="309" t="s">
        <v>519</v>
      </c>
      <c r="AL53" s="310"/>
      <c r="AM53" s="318">
        <v>1674050</v>
      </c>
      <c r="AN53" s="319">
        <v>87081</v>
      </c>
      <c r="AO53" s="320">
        <v>78.900000000000006</v>
      </c>
      <c r="AP53" s="321">
        <v>76413</v>
      </c>
      <c r="AQ53" s="322">
        <v>-20.6</v>
      </c>
      <c r="AR53" s="323">
        <v>99.5</v>
      </c>
    </row>
    <row r="54" spans="1:44" x14ac:dyDescent="0.15">
      <c r="A54" s="253"/>
      <c r="AK54" s="324"/>
      <c r="AL54" s="325" t="s">
        <v>518</v>
      </c>
      <c r="AM54" s="326">
        <v>213628</v>
      </c>
      <c r="AN54" s="327">
        <v>11113</v>
      </c>
      <c r="AO54" s="328">
        <v>-42</v>
      </c>
      <c r="AP54" s="329">
        <v>39658</v>
      </c>
      <c r="AQ54" s="330">
        <v>-28.9</v>
      </c>
      <c r="AR54" s="331">
        <v>-13.1</v>
      </c>
    </row>
    <row r="55" spans="1:44" x14ac:dyDescent="0.15">
      <c r="A55" s="253"/>
      <c r="AK55" s="309" t="s">
        <v>520</v>
      </c>
      <c r="AL55" s="310"/>
      <c r="AM55" s="318">
        <v>1387148</v>
      </c>
      <c r="AN55" s="319">
        <v>72591</v>
      </c>
      <c r="AO55" s="320">
        <v>-16.600000000000001</v>
      </c>
      <c r="AP55" s="321">
        <v>66481</v>
      </c>
      <c r="AQ55" s="322">
        <v>-13</v>
      </c>
      <c r="AR55" s="323">
        <v>-3.6</v>
      </c>
    </row>
    <row r="56" spans="1:44" x14ac:dyDescent="0.15">
      <c r="A56" s="253"/>
      <c r="AK56" s="324"/>
      <c r="AL56" s="325" t="s">
        <v>518</v>
      </c>
      <c r="AM56" s="326">
        <v>345720</v>
      </c>
      <c r="AN56" s="327">
        <v>18092</v>
      </c>
      <c r="AO56" s="328">
        <v>62.8</v>
      </c>
      <c r="AP56" s="329">
        <v>36120</v>
      </c>
      <c r="AQ56" s="330">
        <v>-8.9</v>
      </c>
      <c r="AR56" s="331">
        <v>71.7</v>
      </c>
    </row>
    <row r="57" spans="1:44" x14ac:dyDescent="0.15">
      <c r="A57" s="253"/>
      <c r="AK57" s="309" t="s">
        <v>521</v>
      </c>
      <c r="AL57" s="310"/>
      <c r="AM57" s="318">
        <v>677297</v>
      </c>
      <c r="AN57" s="319">
        <v>35649</v>
      </c>
      <c r="AO57" s="320">
        <v>-50.9</v>
      </c>
      <c r="AP57" s="321">
        <v>67825</v>
      </c>
      <c r="AQ57" s="322">
        <v>2</v>
      </c>
      <c r="AR57" s="323">
        <v>-52.9</v>
      </c>
    </row>
    <row r="58" spans="1:44" x14ac:dyDescent="0.15">
      <c r="A58" s="253"/>
      <c r="AK58" s="324"/>
      <c r="AL58" s="325" t="s">
        <v>518</v>
      </c>
      <c r="AM58" s="326">
        <v>315843</v>
      </c>
      <c r="AN58" s="327">
        <v>16624</v>
      </c>
      <c r="AO58" s="328">
        <v>-8.1</v>
      </c>
      <c r="AP58" s="329">
        <v>39417</v>
      </c>
      <c r="AQ58" s="330">
        <v>9.1</v>
      </c>
      <c r="AR58" s="331">
        <v>-17.2</v>
      </c>
    </row>
    <row r="59" spans="1:44" x14ac:dyDescent="0.15">
      <c r="A59" s="253"/>
      <c r="AK59" s="309" t="s">
        <v>522</v>
      </c>
      <c r="AL59" s="310"/>
      <c r="AM59" s="318">
        <v>807865</v>
      </c>
      <c r="AN59" s="319">
        <v>42744</v>
      </c>
      <c r="AO59" s="320">
        <v>19.899999999999999</v>
      </c>
      <c r="AP59" s="321">
        <v>81158</v>
      </c>
      <c r="AQ59" s="322">
        <v>19.7</v>
      </c>
      <c r="AR59" s="323">
        <v>0.2</v>
      </c>
    </row>
    <row r="60" spans="1:44" x14ac:dyDescent="0.15">
      <c r="A60" s="253"/>
      <c r="AK60" s="324"/>
      <c r="AL60" s="325" t="s">
        <v>518</v>
      </c>
      <c r="AM60" s="326">
        <v>250003</v>
      </c>
      <c r="AN60" s="327">
        <v>13228</v>
      </c>
      <c r="AO60" s="328">
        <v>-20.399999999999999</v>
      </c>
      <c r="AP60" s="329">
        <v>45320</v>
      </c>
      <c r="AQ60" s="330">
        <v>15</v>
      </c>
      <c r="AR60" s="331">
        <v>-35.4</v>
      </c>
    </row>
    <row r="61" spans="1:44" x14ac:dyDescent="0.15">
      <c r="A61" s="253"/>
      <c r="AK61" s="309" t="s">
        <v>523</v>
      </c>
      <c r="AL61" s="332"/>
      <c r="AM61" s="318">
        <v>1096329</v>
      </c>
      <c r="AN61" s="319">
        <v>57349</v>
      </c>
      <c r="AO61" s="320">
        <v>9.8000000000000007</v>
      </c>
      <c r="AP61" s="321">
        <v>77625</v>
      </c>
      <c r="AQ61" s="333">
        <v>-0.4</v>
      </c>
      <c r="AR61" s="323">
        <v>10.199999999999999</v>
      </c>
    </row>
    <row r="62" spans="1:44" x14ac:dyDescent="0.15">
      <c r="A62" s="253"/>
      <c r="AK62" s="324"/>
      <c r="AL62" s="325" t="s">
        <v>518</v>
      </c>
      <c r="AM62" s="326">
        <v>298687</v>
      </c>
      <c r="AN62" s="327">
        <v>15645</v>
      </c>
      <c r="AO62" s="328">
        <v>16.5</v>
      </c>
      <c r="AP62" s="329">
        <v>43257</v>
      </c>
      <c r="AQ62" s="330">
        <v>0.8</v>
      </c>
      <c r="AR62" s="331">
        <v>15.7</v>
      </c>
    </row>
    <row r="63" spans="1:44" x14ac:dyDescent="0.15">
      <c r="A63" s="253"/>
    </row>
    <row r="64" spans="1:44" x14ac:dyDescent="0.15">
      <c r="A64" s="253"/>
    </row>
    <row r="65" spans="1:46" x14ac:dyDescent="0.15">
      <c r="A65" s="253"/>
    </row>
    <row r="66" spans="1:46" x14ac:dyDescent="0.15">
      <c r="A66" s="334"/>
      <c r="B66" s="305"/>
      <c r="C66" s="305"/>
      <c r="D66" s="305"/>
      <c r="E66" s="305"/>
      <c r="F66" s="305"/>
      <c r="G66" s="305"/>
      <c r="H66" s="305"/>
      <c r="I66" s="305"/>
      <c r="J66" s="305"/>
      <c r="K66" s="305"/>
      <c r="L66" s="305"/>
      <c r="M66" s="305"/>
      <c r="N66" s="305"/>
      <c r="O66" s="305"/>
      <c r="P66" s="305"/>
      <c r="Q66" s="305"/>
      <c r="R66" s="305"/>
      <c r="S66" s="305"/>
      <c r="T66" s="305"/>
      <c r="U66" s="305"/>
      <c r="V66" s="305"/>
      <c r="W66" s="305"/>
      <c r="X66" s="305"/>
      <c r="Y66" s="305"/>
      <c r="Z66" s="305"/>
      <c r="AA66" s="305"/>
      <c r="AB66" s="305"/>
      <c r="AC66" s="305"/>
      <c r="AD66" s="305"/>
      <c r="AE66" s="305"/>
      <c r="AF66" s="305"/>
      <c r="AG66" s="305"/>
      <c r="AH66" s="305"/>
      <c r="AI66" s="305"/>
      <c r="AJ66" s="305"/>
      <c r="AK66" s="305"/>
      <c r="AL66" s="305"/>
      <c r="AM66" s="305"/>
      <c r="AN66" s="305"/>
      <c r="AO66" s="305"/>
      <c r="AP66" s="305"/>
      <c r="AQ66" s="305"/>
      <c r="AR66" s="305"/>
      <c r="AS66" s="335"/>
    </row>
    <row r="67" spans="1:46" ht="13.5" hidden="1" customHeight="1" x14ac:dyDescent="0.15">
      <c r="AS67" s="249"/>
      <c r="AT67" s="249"/>
    </row>
    <row r="70" spans="1:46" hidden="1" x14ac:dyDescent="0.15"/>
    <row r="71" spans="1:46" hidden="1" x14ac:dyDescent="0.15"/>
    <row r="72" spans="1:46" hidden="1" x14ac:dyDescent="0.15"/>
    <row r="73" spans="1:46" hidden="1" x14ac:dyDescent="0.15"/>
  </sheetData>
  <sheetProtection algorithmName="SHA-512" hashValue="uU6+H1R4OXUX50XyzIphM0JyeaEa6fzvhnRCN5OYm7/fzxfXDWesfh5EIpOaX9ZpQyfjOyeWMUORW0Zy8RkDdQ==" saltValue="GrvXyuZoOvpkBks/HJ/ke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lf2klYQm/WrkAFwNSHVEm0nRX6bVxK5vcSTUDHdSkww2NQTFEo4GZtCd2qlz1KZV+Ieo9f6hmZW+E0A/bLNj/A==" saltValue="VFExuVVt0GxjXqUSzVMC0Q=="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xJGDqJEnESi0kBs5HE6HSQrxmOxVJ1Vc3NqRIy5JqgdFx2CqRPmi1181+dmGhjKGTB853Md2UuXjooYN9xrr+Q==" saltValue="E+f+/wGeOOwjqa6CHa29gA=="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8" t="s">
        <v>3</v>
      </c>
      <c r="D47" s="1158"/>
      <c r="E47" s="1159"/>
      <c r="F47" s="11">
        <v>16.91</v>
      </c>
      <c r="G47" s="12">
        <v>16.45</v>
      </c>
      <c r="H47" s="12">
        <v>15.06</v>
      </c>
      <c r="I47" s="12">
        <v>14.81</v>
      </c>
      <c r="J47" s="13">
        <v>14.76</v>
      </c>
    </row>
    <row r="48" spans="2:10" ht="57.75" customHeight="1" x14ac:dyDescent="0.15">
      <c r="B48" s="14"/>
      <c r="C48" s="1160" t="s">
        <v>4</v>
      </c>
      <c r="D48" s="1160"/>
      <c r="E48" s="1161"/>
      <c r="F48" s="15">
        <v>4.3499999999999996</v>
      </c>
      <c r="G48" s="16">
        <v>7.72</v>
      </c>
      <c r="H48" s="16">
        <v>12.1</v>
      </c>
      <c r="I48" s="16">
        <v>5.67</v>
      </c>
      <c r="J48" s="17">
        <v>6.32</v>
      </c>
    </row>
    <row r="49" spans="2:10" ht="57.75" customHeight="1" thickBot="1" x14ac:dyDescent="0.2">
      <c r="B49" s="18"/>
      <c r="C49" s="1162" t="s">
        <v>5</v>
      </c>
      <c r="D49" s="1162"/>
      <c r="E49" s="1163"/>
      <c r="F49" s="19" t="s">
        <v>530</v>
      </c>
      <c r="G49" s="20">
        <v>4.24</v>
      </c>
      <c r="H49" s="20">
        <v>2.5099999999999998</v>
      </c>
      <c r="I49" s="20" t="s">
        <v>531</v>
      </c>
      <c r="J49" s="21">
        <v>1.26</v>
      </c>
    </row>
    <row r="50" spans="2:10" x14ac:dyDescent="0.15"/>
  </sheetData>
  <sheetProtection algorithmName="SHA-512" hashValue="39q+apXuuwh4SG0ZHB92Qia7uKIoG50VShpzlv4aRZDlsJZQI1x8ZYryUKX4yZnrCiJNfCyo7/tLjABTpWq6yA==" saltValue="eWt12innrCzB3jv7MDrW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8" t="s">
        <v>532</v>
      </c>
      <c r="D34" s="1168"/>
      <c r="E34" s="1169"/>
      <c r="F34" s="32">
        <v>4.16</v>
      </c>
      <c r="G34" s="33">
        <v>7.6</v>
      </c>
      <c r="H34" s="33">
        <v>11.94</v>
      </c>
      <c r="I34" s="33">
        <v>5.57</v>
      </c>
      <c r="J34" s="34">
        <v>6.22</v>
      </c>
      <c r="K34" s="22"/>
      <c r="L34" s="22"/>
      <c r="M34" s="22"/>
      <c r="N34" s="22"/>
      <c r="O34" s="22"/>
      <c r="P34" s="22"/>
    </row>
    <row r="35" spans="1:16" ht="39" customHeight="1" x14ac:dyDescent="0.15">
      <c r="A35" s="22"/>
      <c r="B35" s="35"/>
      <c r="C35" s="1164" t="s">
        <v>533</v>
      </c>
      <c r="D35" s="1164"/>
      <c r="E35" s="1165"/>
      <c r="F35" s="36">
        <v>0.33</v>
      </c>
      <c r="G35" s="37">
        <v>0.76</v>
      </c>
      <c r="H35" s="37">
        <v>0.46</v>
      </c>
      <c r="I35" s="37">
        <v>2.5499999999999998</v>
      </c>
      <c r="J35" s="38">
        <v>1.1499999999999999</v>
      </c>
      <c r="K35" s="22"/>
      <c r="L35" s="22"/>
      <c r="M35" s="22"/>
      <c r="N35" s="22"/>
      <c r="O35" s="22"/>
      <c r="P35" s="22"/>
    </row>
    <row r="36" spans="1:16" ht="39" customHeight="1" x14ac:dyDescent="0.15">
      <c r="A36" s="22"/>
      <c r="B36" s="35"/>
      <c r="C36" s="1164" t="s">
        <v>534</v>
      </c>
      <c r="D36" s="1164"/>
      <c r="E36" s="1165"/>
      <c r="F36" s="36">
        <v>0.6</v>
      </c>
      <c r="G36" s="37">
        <v>0.67</v>
      </c>
      <c r="H36" s="37">
        <v>0.79</v>
      </c>
      <c r="I36" s="37">
        <v>0.82</v>
      </c>
      <c r="J36" s="38">
        <v>0.63</v>
      </c>
      <c r="K36" s="22"/>
      <c r="L36" s="22"/>
      <c r="M36" s="22"/>
      <c r="N36" s="22"/>
      <c r="O36" s="22"/>
      <c r="P36" s="22"/>
    </row>
    <row r="37" spans="1:16" ht="39" customHeight="1" x14ac:dyDescent="0.15">
      <c r="A37" s="22"/>
      <c r="B37" s="35"/>
      <c r="C37" s="1164" t="s">
        <v>535</v>
      </c>
      <c r="D37" s="1164"/>
      <c r="E37" s="1165"/>
      <c r="F37" s="36">
        <v>0.09</v>
      </c>
      <c r="G37" s="37">
        <v>7.0000000000000007E-2</v>
      </c>
      <c r="H37" s="37">
        <v>0.19</v>
      </c>
      <c r="I37" s="37">
        <v>0.08</v>
      </c>
      <c r="J37" s="38">
        <v>0.1</v>
      </c>
      <c r="K37" s="22"/>
      <c r="L37" s="22"/>
      <c r="M37" s="22"/>
      <c r="N37" s="22"/>
      <c r="O37" s="22"/>
      <c r="P37" s="22"/>
    </row>
    <row r="38" spans="1:16" ht="39" customHeight="1" x14ac:dyDescent="0.15">
      <c r="A38" s="22"/>
      <c r="B38" s="35"/>
      <c r="C38" s="1164" t="s">
        <v>536</v>
      </c>
      <c r="D38" s="1164"/>
      <c r="E38" s="1165"/>
      <c r="F38" s="36">
        <v>0.18</v>
      </c>
      <c r="G38" s="37">
        <v>0.1</v>
      </c>
      <c r="H38" s="37">
        <v>0.14000000000000001</v>
      </c>
      <c r="I38" s="37">
        <v>7.0000000000000007E-2</v>
      </c>
      <c r="J38" s="38">
        <v>0.09</v>
      </c>
      <c r="K38" s="22"/>
      <c r="L38" s="22"/>
      <c r="M38" s="22"/>
      <c r="N38" s="22"/>
      <c r="O38" s="22"/>
      <c r="P38" s="22"/>
    </row>
    <row r="39" spans="1:16" ht="39" customHeight="1" x14ac:dyDescent="0.15">
      <c r="A39" s="22"/>
      <c r="B39" s="35"/>
      <c r="C39" s="1164" t="s">
        <v>537</v>
      </c>
      <c r="D39" s="1164"/>
      <c r="E39" s="1165"/>
      <c r="F39" s="36">
        <v>0</v>
      </c>
      <c r="G39" s="37">
        <v>0</v>
      </c>
      <c r="H39" s="37">
        <v>0</v>
      </c>
      <c r="I39" s="37">
        <v>0.01</v>
      </c>
      <c r="J39" s="38">
        <v>0</v>
      </c>
      <c r="K39" s="22"/>
      <c r="L39" s="22"/>
      <c r="M39" s="22"/>
      <c r="N39" s="22"/>
      <c r="O39" s="22"/>
      <c r="P39" s="22"/>
    </row>
    <row r="40" spans="1:16" ht="39" customHeight="1" x14ac:dyDescent="0.15">
      <c r="A40" s="22"/>
      <c r="B40" s="35"/>
      <c r="C40" s="1164" t="s">
        <v>538</v>
      </c>
      <c r="D40" s="1164"/>
      <c r="E40" s="1165"/>
      <c r="F40" s="36">
        <v>0</v>
      </c>
      <c r="G40" s="37">
        <v>0</v>
      </c>
      <c r="H40" s="37">
        <v>0</v>
      </c>
      <c r="I40" s="37">
        <v>0</v>
      </c>
      <c r="J40" s="38">
        <v>0</v>
      </c>
      <c r="K40" s="22"/>
      <c r="L40" s="22"/>
      <c r="M40" s="22"/>
      <c r="N40" s="22"/>
      <c r="O40" s="22"/>
      <c r="P40" s="22"/>
    </row>
    <row r="41" spans="1:16" ht="39" customHeight="1" x14ac:dyDescent="0.15">
      <c r="A41" s="22"/>
      <c r="B41" s="35"/>
      <c r="C41" s="1164"/>
      <c r="D41" s="1164"/>
      <c r="E41" s="1165"/>
      <c r="F41" s="36"/>
      <c r="G41" s="37"/>
      <c r="H41" s="37"/>
      <c r="I41" s="37"/>
      <c r="J41" s="38"/>
      <c r="K41" s="22"/>
      <c r="L41" s="22"/>
      <c r="M41" s="22"/>
      <c r="N41" s="22"/>
      <c r="O41" s="22"/>
      <c r="P41" s="22"/>
    </row>
    <row r="42" spans="1:16" ht="39" customHeight="1" x14ac:dyDescent="0.15">
      <c r="A42" s="22"/>
      <c r="B42" s="39"/>
      <c r="C42" s="1164" t="s">
        <v>539</v>
      </c>
      <c r="D42" s="1164"/>
      <c r="E42" s="1165"/>
      <c r="F42" s="36" t="s">
        <v>501</v>
      </c>
      <c r="G42" s="37" t="s">
        <v>501</v>
      </c>
      <c r="H42" s="37" t="s">
        <v>501</v>
      </c>
      <c r="I42" s="37" t="s">
        <v>501</v>
      </c>
      <c r="J42" s="38" t="s">
        <v>501</v>
      </c>
      <c r="K42" s="22"/>
      <c r="L42" s="22"/>
      <c r="M42" s="22"/>
      <c r="N42" s="22"/>
      <c r="O42" s="22"/>
      <c r="P42" s="22"/>
    </row>
    <row r="43" spans="1:16" ht="39" customHeight="1" thickBot="1" x14ac:dyDescent="0.2">
      <c r="A43" s="22"/>
      <c r="B43" s="40"/>
      <c r="C43" s="1166" t="s">
        <v>540</v>
      </c>
      <c r="D43" s="1166"/>
      <c r="E43" s="1167"/>
      <c r="F43" s="41" t="s">
        <v>501</v>
      </c>
      <c r="G43" s="42" t="s">
        <v>501</v>
      </c>
      <c r="H43" s="42" t="s">
        <v>501</v>
      </c>
      <c r="I43" s="42" t="s">
        <v>501</v>
      </c>
      <c r="J43" s="43" t="s">
        <v>501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1Sc5nYkLzMkLJMSFl/6RBVl8Oq4qqA811wWoUjLXfjSbTVxQML86Uarh4KXWeY1k0wsQiVnNEVTwRVz6sHzIUw==" saltValue="UDLchSng5vnDSGnYUZo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93" t="s">
        <v>9</v>
      </c>
      <c r="C45" s="1194"/>
      <c r="D45" s="56"/>
      <c r="E45" s="1199" t="s">
        <v>10</v>
      </c>
      <c r="F45" s="1199"/>
      <c r="G45" s="1199"/>
      <c r="H45" s="1199"/>
      <c r="I45" s="1199"/>
      <c r="J45" s="1200"/>
      <c r="K45" s="57">
        <v>569</v>
      </c>
      <c r="L45" s="58">
        <v>613</v>
      </c>
      <c r="M45" s="58">
        <v>631</v>
      </c>
      <c r="N45" s="58">
        <v>650</v>
      </c>
      <c r="O45" s="59">
        <v>627</v>
      </c>
      <c r="P45" s="46"/>
      <c r="Q45" s="46"/>
      <c r="R45" s="46"/>
      <c r="S45" s="46"/>
      <c r="T45" s="46"/>
      <c r="U45" s="46"/>
    </row>
    <row r="46" spans="1:21" ht="30.75" customHeight="1" x14ac:dyDescent="0.15">
      <c r="A46" s="46"/>
      <c r="B46" s="1195"/>
      <c r="C46" s="1196"/>
      <c r="D46" s="60"/>
      <c r="E46" s="1172" t="s">
        <v>11</v>
      </c>
      <c r="F46" s="1172"/>
      <c r="G46" s="1172"/>
      <c r="H46" s="1172"/>
      <c r="I46" s="1172"/>
      <c r="J46" s="1173"/>
      <c r="K46" s="61" t="s">
        <v>501</v>
      </c>
      <c r="L46" s="62" t="s">
        <v>501</v>
      </c>
      <c r="M46" s="62" t="s">
        <v>501</v>
      </c>
      <c r="N46" s="62" t="s">
        <v>501</v>
      </c>
      <c r="O46" s="63" t="s">
        <v>501</v>
      </c>
      <c r="P46" s="46"/>
      <c r="Q46" s="46"/>
      <c r="R46" s="46"/>
      <c r="S46" s="46"/>
      <c r="T46" s="46"/>
      <c r="U46" s="46"/>
    </row>
    <row r="47" spans="1:21" ht="30.75" customHeight="1" x14ac:dyDescent="0.15">
      <c r="A47" s="46"/>
      <c r="B47" s="1195"/>
      <c r="C47" s="1196"/>
      <c r="D47" s="60"/>
      <c r="E47" s="1172" t="s">
        <v>12</v>
      </c>
      <c r="F47" s="1172"/>
      <c r="G47" s="1172"/>
      <c r="H47" s="1172"/>
      <c r="I47" s="1172"/>
      <c r="J47" s="1173"/>
      <c r="K47" s="61" t="s">
        <v>501</v>
      </c>
      <c r="L47" s="62" t="s">
        <v>501</v>
      </c>
      <c r="M47" s="62" t="s">
        <v>501</v>
      </c>
      <c r="N47" s="62" t="s">
        <v>501</v>
      </c>
      <c r="O47" s="63" t="s">
        <v>501</v>
      </c>
      <c r="P47" s="46"/>
      <c r="Q47" s="46"/>
      <c r="R47" s="46"/>
      <c r="S47" s="46"/>
      <c r="T47" s="46"/>
      <c r="U47" s="46"/>
    </row>
    <row r="48" spans="1:21" ht="30.75" customHeight="1" x14ac:dyDescent="0.15">
      <c r="A48" s="46"/>
      <c r="B48" s="1195"/>
      <c r="C48" s="1196"/>
      <c r="D48" s="60"/>
      <c r="E48" s="1172" t="s">
        <v>13</v>
      </c>
      <c r="F48" s="1172"/>
      <c r="G48" s="1172"/>
      <c r="H48" s="1172"/>
      <c r="I48" s="1172"/>
      <c r="J48" s="1173"/>
      <c r="K48" s="61">
        <v>168</v>
      </c>
      <c r="L48" s="62">
        <v>148</v>
      </c>
      <c r="M48" s="62">
        <v>154</v>
      </c>
      <c r="N48" s="62">
        <v>166</v>
      </c>
      <c r="O48" s="63">
        <v>175</v>
      </c>
      <c r="P48" s="46"/>
      <c r="Q48" s="46"/>
      <c r="R48" s="46"/>
      <c r="S48" s="46"/>
      <c r="T48" s="46"/>
      <c r="U48" s="46"/>
    </row>
    <row r="49" spans="1:21" ht="30.75" customHeight="1" x14ac:dyDescent="0.15">
      <c r="A49" s="46"/>
      <c r="B49" s="1195"/>
      <c r="C49" s="1196"/>
      <c r="D49" s="60"/>
      <c r="E49" s="1172" t="s">
        <v>14</v>
      </c>
      <c r="F49" s="1172"/>
      <c r="G49" s="1172"/>
      <c r="H49" s="1172"/>
      <c r="I49" s="1172"/>
      <c r="J49" s="1173"/>
      <c r="K49" s="61">
        <v>69</v>
      </c>
      <c r="L49" s="62">
        <v>58</v>
      </c>
      <c r="M49" s="62">
        <v>37</v>
      </c>
      <c r="N49" s="62">
        <v>35</v>
      </c>
      <c r="O49" s="63">
        <v>37</v>
      </c>
      <c r="P49" s="46"/>
      <c r="Q49" s="46"/>
      <c r="R49" s="46"/>
      <c r="S49" s="46"/>
      <c r="T49" s="46"/>
      <c r="U49" s="46"/>
    </row>
    <row r="50" spans="1:21" ht="30.75" customHeight="1" x14ac:dyDescent="0.15">
      <c r="A50" s="46"/>
      <c r="B50" s="1195"/>
      <c r="C50" s="1196"/>
      <c r="D50" s="60"/>
      <c r="E50" s="1172" t="s">
        <v>15</v>
      </c>
      <c r="F50" s="1172"/>
      <c r="G50" s="1172"/>
      <c r="H50" s="1172"/>
      <c r="I50" s="1172"/>
      <c r="J50" s="1173"/>
      <c r="K50" s="61">
        <v>1</v>
      </c>
      <c r="L50" s="62">
        <v>0</v>
      </c>
      <c r="M50" s="62" t="s">
        <v>501</v>
      </c>
      <c r="N50" s="62" t="s">
        <v>501</v>
      </c>
      <c r="O50" s="63" t="s">
        <v>501</v>
      </c>
      <c r="P50" s="46"/>
      <c r="Q50" s="46"/>
      <c r="R50" s="46"/>
      <c r="S50" s="46"/>
      <c r="T50" s="46"/>
      <c r="U50" s="46"/>
    </row>
    <row r="51" spans="1:21" ht="30.75" customHeight="1" x14ac:dyDescent="0.15">
      <c r="A51" s="46"/>
      <c r="B51" s="1197"/>
      <c r="C51" s="1198"/>
      <c r="D51" s="64"/>
      <c r="E51" s="1172" t="s">
        <v>16</v>
      </c>
      <c r="F51" s="1172"/>
      <c r="G51" s="1172"/>
      <c r="H51" s="1172"/>
      <c r="I51" s="1172"/>
      <c r="J51" s="1173"/>
      <c r="K51" s="61">
        <v>0</v>
      </c>
      <c r="L51" s="62">
        <v>0</v>
      </c>
      <c r="M51" s="62" t="s">
        <v>501</v>
      </c>
      <c r="N51" s="62" t="s">
        <v>501</v>
      </c>
      <c r="O51" s="63" t="s">
        <v>501</v>
      </c>
      <c r="P51" s="46"/>
      <c r="Q51" s="46"/>
      <c r="R51" s="46"/>
      <c r="S51" s="46"/>
      <c r="T51" s="46"/>
      <c r="U51" s="46"/>
    </row>
    <row r="52" spans="1:21" ht="30.75" customHeight="1" x14ac:dyDescent="0.15">
      <c r="A52" s="46"/>
      <c r="B52" s="1170" t="s">
        <v>17</v>
      </c>
      <c r="C52" s="1171"/>
      <c r="D52" s="64"/>
      <c r="E52" s="1172" t="s">
        <v>18</v>
      </c>
      <c r="F52" s="1172"/>
      <c r="G52" s="1172"/>
      <c r="H52" s="1172"/>
      <c r="I52" s="1172"/>
      <c r="J52" s="1173"/>
      <c r="K52" s="61">
        <v>558</v>
      </c>
      <c r="L52" s="62">
        <v>550</v>
      </c>
      <c r="M52" s="62">
        <v>541</v>
      </c>
      <c r="N52" s="62">
        <v>531</v>
      </c>
      <c r="O52" s="63">
        <v>522</v>
      </c>
      <c r="P52" s="46"/>
      <c r="Q52" s="46"/>
      <c r="R52" s="46"/>
      <c r="S52" s="46"/>
      <c r="T52" s="46"/>
      <c r="U52" s="46"/>
    </row>
    <row r="53" spans="1:21" ht="30.75" customHeight="1" thickBot="1" x14ac:dyDescent="0.2">
      <c r="A53" s="46"/>
      <c r="B53" s="1174" t="s">
        <v>19</v>
      </c>
      <c r="C53" s="1175"/>
      <c r="D53" s="65"/>
      <c r="E53" s="1176" t="s">
        <v>20</v>
      </c>
      <c r="F53" s="1176"/>
      <c r="G53" s="1176"/>
      <c r="H53" s="1176"/>
      <c r="I53" s="1176"/>
      <c r="J53" s="1177"/>
      <c r="K53" s="66">
        <v>249</v>
      </c>
      <c r="L53" s="67">
        <v>269</v>
      </c>
      <c r="M53" s="67">
        <v>281</v>
      </c>
      <c r="N53" s="67">
        <v>320</v>
      </c>
      <c r="O53" s="68">
        <v>317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8" t="s">
        <v>24</v>
      </c>
      <c r="C58" s="1179"/>
      <c r="D58" s="1184" t="s">
        <v>25</v>
      </c>
      <c r="E58" s="1185"/>
      <c r="F58" s="1185"/>
      <c r="G58" s="1185"/>
      <c r="H58" s="1185"/>
      <c r="I58" s="1185"/>
      <c r="J58" s="1186"/>
      <c r="K58" s="81"/>
      <c r="L58" s="82"/>
      <c r="M58" s="82"/>
      <c r="N58" s="82"/>
      <c r="O58" s="83"/>
    </row>
    <row r="59" spans="1:21" ht="31.5" customHeight="1" x14ac:dyDescent="0.15">
      <c r="B59" s="1180"/>
      <c r="C59" s="1181"/>
      <c r="D59" s="1187" t="s">
        <v>26</v>
      </c>
      <c r="E59" s="1188"/>
      <c r="F59" s="1188"/>
      <c r="G59" s="1188"/>
      <c r="H59" s="1188"/>
      <c r="I59" s="1188"/>
      <c r="J59" s="1189"/>
      <c r="K59" s="84"/>
      <c r="L59" s="85"/>
      <c r="M59" s="85"/>
      <c r="N59" s="85"/>
      <c r="O59" s="86"/>
    </row>
    <row r="60" spans="1:21" ht="31.5" customHeight="1" thickBot="1" x14ac:dyDescent="0.2">
      <c r="B60" s="1182"/>
      <c r="C60" s="1183"/>
      <c r="D60" s="1190" t="s">
        <v>27</v>
      </c>
      <c r="E60" s="1191"/>
      <c r="F60" s="1191"/>
      <c r="G60" s="1191"/>
      <c r="H60" s="1191"/>
      <c r="I60" s="1191"/>
      <c r="J60" s="1192"/>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m/499uC/FWcmMIIOK3t5zcnMQtRAFiVjuiFO++dB2jrMkzyc4jRH9IvsaDtNGzUKfv/gEXGDioc7jwdbgIvVA==" saltValue="AVcFZdIWWrlGt9NyZIlA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13" t="s">
        <v>30</v>
      </c>
      <c r="C41" s="1214"/>
      <c r="D41" s="103"/>
      <c r="E41" s="1215" t="s">
        <v>31</v>
      </c>
      <c r="F41" s="1215"/>
      <c r="G41" s="1215"/>
      <c r="H41" s="1216"/>
      <c r="I41" s="336">
        <v>6577</v>
      </c>
      <c r="J41" s="337">
        <v>6675</v>
      </c>
      <c r="K41" s="337">
        <v>6358</v>
      </c>
      <c r="L41" s="337">
        <v>6058</v>
      </c>
      <c r="M41" s="338">
        <v>5864</v>
      </c>
    </row>
    <row r="42" spans="2:13" ht="27.75" customHeight="1" x14ac:dyDescent="0.15">
      <c r="B42" s="1203"/>
      <c r="C42" s="1204"/>
      <c r="D42" s="104"/>
      <c r="E42" s="1207" t="s">
        <v>32</v>
      </c>
      <c r="F42" s="1207"/>
      <c r="G42" s="1207"/>
      <c r="H42" s="1208"/>
      <c r="I42" s="339">
        <v>45</v>
      </c>
      <c r="J42" s="340">
        <v>46</v>
      </c>
      <c r="K42" s="340">
        <v>46</v>
      </c>
      <c r="L42" s="340">
        <v>46</v>
      </c>
      <c r="M42" s="341">
        <v>46</v>
      </c>
    </row>
    <row r="43" spans="2:13" ht="27.75" customHeight="1" x14ac:dyDescent="0.15">
      <c r="B43" s="1203"/>
      <c r="C43" s="1204"/>
      <c r="D43" s="104"/>
      <c r="E43" s="1207" t="s">
        <v>33</v>
      </c>
      <c r="F43" s="1207"/>
      <c r="G43" s="1207"/>
      <c r="H43" s="1208"/>
      <c r="I43" s="339">
        <v>2483</v>
      </c>
      <c r="J43" s="340">
        <v>2189</v>
      </c>
      <c r="K43" s="340">
        <v>2020</v>
      </c>
      <c r="L43" s="340">
        <v>1932</v>
      </c>
      <c r="M43" s="341">
        <v>2709</v>
      </c>
    </row>
    <row r="44" spans="2:13" ht="27.75" customHeight="1" x14ac:dyDescent="0.15">
      <c r="B44" s="1203"/>
      <c r="C44" s="1204"/>
      <c r="D44" s="104"/>
      <c r="E44" s="1207" t="s">
        <v>34</v>
      </c>
      <c r="F44" s="1207"/>
      <c r="G44" s="1207"/>
      <c r="H44" s="1208"/>
      <c r="I44" s="339">
        <v>319</v>
      </c>
      <c r="J44" s="340">
        <v>290</v>
      </c>
      <c r="K44" s="340">
        <v>270</v>
      </c>
      <c r="L44" s="340">
        <v>244</v>
      </c>
      <c r="M44" s="341">
        <v>231</v>
      </c>
    </row>
    <row r="45" spans="2:13" ht="27.75" customHeight="1" x14ac:dyDescent="0.15">
      <c r="B45" s="1203"/>
      <c r="C45" s="1204"/>
      <c r="D45" s="104"/>
      <c r="E45" s="1207" t="s">
        <v>35</v>
      </c>
      <c r="F45" s="1207"/>
      <c r="G45" s="1207"/>
      <c r="H45" s="1208"/>
      <c r="I45" s="339">
        <v>859</v>
      </c>
      <c r="J45" s="340">
        <v>885</v>
      </c>
      <c r="K45" s="340">
        <v>846</v>
      </c>
      <c r="L45" s="340">
        <v>867</v>
      </c>
      <c r="M45" s="341">
        <v>877</v>
      </c>
    </row>
    <row r="46" spans="2:13" ht="27.75" customHeight="1" x14ac:dyDescent="0.15">
      <c r="B46" s="1203"/>
      <c r="C46" s="1204"/>
      <c r="D46" s="105"/>
      <c r="E46" s="1207" t="s">
        <v>36</v>
      </c>
      <c r="F46" s="1207"/>
      <c r="G46" s="1207"/>
      <c r="H46" s="1208"/>
      <c r="I46" s="339" t="s">
        <v>501</v>
      </c>
      <c r="J46" s="340" t="s">
        <v>501</v>
      </c>
      <c r="K46" s="340" t="s">
        <v>501</v>
      </c>
      <c r="L46" s="340" t="s">
        <v>501</v>
      </c>
      <c r="M46" s="341" t="s">
        <v>501</v>
      </c>
    </row>
    <row r="47" spans="2:13" ht="27.75" customHeight="1" x14ac:dyDescent="0.15">
      <c r="B47" s="1203"/>
      <c r="C47" s="1204"/>
      <c r="D47" s="106"/>
      <c r="E47" s="1217" t="s">
        <v>37</v>
      </c>
      <c r="F47" s="1218"/>
      <c r="G47" s="1218"/>
      <c r="H47" s="1219"/>
      <c r="I47" s="339" t="s">
        <v>501</v>
      </c>
      <c r="J47" s="340" t="s">
        <v>501</v>
      </c>
      <c r="K47" s="340" t="s">
        <v>501</v>
      </c>
      <c r="L47" s="340" t="s">
        <v>501</v>
      </c>
      <c r="M47" s="341" t="s">
        <v>501</v>
      </c>
    </row>
    <row r="48" spans="2:13" ht="27.75" customHeight="1" x14ac:dyDescent="0.15">
      <c r="B48" s="1203"/>
      <c r="C48" s="1204"/>
      <c r="D48" s="104"/>
      <c r="E48" s="1207" t="s">
        <v>38</v>
      </c>
      <c r="F48" s="1207"/>
      <c r="G48" s="1207"/>
      <c r="H48" s="1208"/>
      <c r="I48" s="339" t="s">
        <v>501</v>
      </c>
      <c r="J48" s="340" t="s">
        <v>501</v>
      </c>
      <c r="K48" s="340" t="s">
        <v>501</v>
      </c>
      <c r="L48" s="340" t="s">
        <v>501</v>
      </c>
      <c r="M48" s="341" t="s">
        <v>501</v>
      </c>
    </row>
    <row r="49" spans="2:13" ht="27.75" customHeight="1" x14ac:dyDescent="0.15">
      <c r="B49" s="1205"/>
      <c r="C49" s="1206"/>
      <c r="D49" s="104"/>
      <c r="E49" s="1207" t="s">
        <v>39</v>
      </c>
      <c r="F49" s="1207"/>
      <c r="G49" s="1207"/>
      <c r="H49" s="1208"/>
      <c r="I49" s="339" t="s">
        <v>501</v>
      </c>
      <c r="J49" s="340" t="s">
        <v>501</v>
      </c>
      <c r="K49" s="340" t="s">
        <v>501</v>
      </c>
      <c r="L49" s="340" t="s">
        <v>501</v>
      </c>
      <c r="M49" s="341" t="s">
        <v>501</v>
      </c>
    </row>
    <row r="50" spans="2:13" ht="27.75" customHeight="1" x14ac:dyDescent="0.15">
      <c r="B50" s="1201" t="s">
        <v>40</v>
      </c>
      <c r="C50" s="1202"/>
      <c r="D50" s="107"/>
      <c r="E50" s="1207" t="s">
        <v>41</v>
      </c>
      <c r="F50" s="1207"/>
      <c r="G50" s="1207"/>
      <c r="H50" s="1208"/>
      <c r="I50" s="339">
        <v>3272</v>
      </c>
      <c r="J50" s="340">
        <v>3502</v>
      </c>
      <c r="K50" s="340">
        <v>3739</v>
      </c>
      <c r="L50" s="340">
        <v>4482</v>
      </c>
      <c r="M50" s="341">
        <v>4967</v>
      </c>
    </row>
    <row r="51" spans="2:13" ht="27.75" customHeight="1" x14ac:dyDescent="0.15">
      <c r="B51" s="1203"/>
      <c r="C51" s="1204"/>
      <c r="D51" s="104"/>
      <c r="E51" s="1207" t="s">
        <v>42</v>
      </c>
      <c r="F51" s="1207"/>
      <c r="G51" s="1207"/>
      <c r="H51" s="1208"/>
      <c r="I51" s="339">
        <v>88</v>
      </c>
      <c r="J51" s="340">
        <v>98</v>
      </c>
      <c r="K51" s="340">
        <v>105</v>
      </c>
      <c r="L51" s="340">
        <v>95</v>
      </c>
      <c r="M51" s="341">
        <v>77</v>
      </c>
    </row>
    <row r="52" spans="2:13" ht="27.75" customHeight="1" x14ac:dyDescent="0.15">
      <c r="B52" s="1205"/>
      <c r="C52" s="1206"/>
      <c r="D52" s="104"/>
      <c r="E52" s="1207" t="s">
        <v>43</v>
      </c>
      <c r="F52" s="1207"/>
      <c r="G52" s="1207"/>
      <c r="H52" s="1208"/>
      <c r="I52" s="339">
        <v>6033</v>
      </c>
      <c r="J52" s="340">
        <v>5997</v>
      </c>
      <c r="K52" s="340">
        <v>5738</v>
      </c>
      <c r="L52" s="340">
        <v>5790</v>
      </c>
      <c r="M52" s="341">
        <v>5572</v>
      </c>
    </row>
    <row r="53" spans="2:13" ht="27.75" customHeight="1" thickBot="1" x14ac:dyDescent="0.2">
      <c r="B53" s="1209" t="s">
        <v>19</v>
      </c>
      <c r="C53" s="1210"/>
      <c r="D53" s="108"/>
      <c r="E53" s="1211" t="s">
        <v>44</v>
      </c>
      <c r="F53" s="1211"/>
      <c r="G53" s="1211"/>
      <c r="H53" s="1212"/>
      <c r="I53" s="342">
        <v>892</v>
      </c>
      <c r="J53" s="343">
        <v>488</v>
      </c>
      <c r="K53" s="343">
        <v>-42</v>
      </c>
      <c r="L53" s="343">
        <v>-1221</v>
      </c>
      <c r="M53" s="344">
        <v>-889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faM735Nzj49cuyrY9mH6F6ZDl1Hn5f0SW7yavOctfT+LOOXmxK4Ny9GxFiwGDeF3tQb8NF6vO5JOW2LdduPKA==" saltValue="AmZcGgpdvmNfANXZffa+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90" zoomScaleNormal="9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45">
        <v>692</v>
      </c>
      <c r="G55" s="345">
        <v>692</v>
      </c>
      <c r="H55" s="346">
        <v>713</v>
      </c>
    </row>
    <row r="56" spans="2:8" ht="52.5" customHeight="1" x14ac:dyDescent="0.15">
      <c r="B56" s="120"/>
      <c r="C56" s="1224" t="s">
        <v>47</v>
      </c>
      <c r="D56" s="1224"/>
      <c r="E56" s="1225"/>
      <c r="F56" s="347">
        <v>599</v>
      </c>
      <c r="G56" s="347">
        <v>852</v>
      </c>
      <c r="H56" s="348">
        <v>1120</v>
      </c>
    </row>
    <row r="57" spans="2:8" ht="53.25" customHeight="1" x14ac:dyDescent="0.15">
      <c r="B57" s="120"/>
      <c r="C57" s="1226" t="s">
        <v>48</v>
      </c>
      <c r="D57" s="1226"/>
      <c r="E57" s="1227"/>
      <c r="F57" s="349">
        <v>3130</v>
      </c>
      <c r="G57" s="349">
        <v>3606</v>
      </c>
      <c r="H57" s="350">
        <v>3832</v>
      </c>
    </row>
    <row r="58" spans="2:8" ht="45.75" customHeight="1" x14ac:dyDescent="0.15">
      <c r="B58" s="121"/>
      <c r="C58" s="122" t="s">
        <v>546</v>
      </c>
      <c r="D58" s="123"/>
      <c r="E58" s="124"/>
      <c r="F58" s="351">
        <v>993</v>
      </c>
      <c r="G58" s="351">
        <v>951</v>
      </c>
      <c r="H58" s="352">
        <v>931</v>
      </c>
    </row>
    <row r="59" spans="2:8" ht="45.75" customHeight="1" x14ac:dyDescent="0.15">
      <c r="B59" s="121"/>
      <c r="C59" s="122" t="s">
        <v>547</v>
      </c>
      <c r="D59" s="123"/>
      <c r="E59" s="124"/>
      <c r="F59" s="351">
        <v>843</v>
      </c>
      <c r="G59" s="351">
        <v>830</v>
      </c>
      <c r="H59" s="352">
        <v>863</v>
      </c>
    </row>
    <row r="60" spans="2:8" ht="45.75" customHeight="1" x14ac:dyDescent="0.15">
      <c r="B60" s="121"/>
      <c r="C60" s="122" t="s">
        <v>548</v>
      </c>
      <c r="D60" s="123"/>
      <c r="E60" s="124"/>
      <c r="F60" s="351">
        <v>285</v>
      </c>
      <c r="G60" s="351">
        <v>430</v>
      </c>
      <c r="H60" s="352">
        <v>647</v>
      </c>
    </row>
    <row r="61" spans="2:8" ht="45.75" customHeight="1" x14ac:dyDescent="0.15">
      <c r="B61" s="121"/>
      <c r="C61" s="122" t="s">
        <v>550</v>
      </c>
      <c r="D61" s="123"/>
      <c r="E61" s="124"/>
      <c r="F61" s="351">
        <v>333</v>
      </c>
      <c r="G61" s="351">
        <v>512</v>
      </c>
      <c r="H61" s="352">
        <v>513</v>
      </c>
    </row>
    <row r="62" spans="2:8" ht="45.75" customHeight="1" thickBot="1" x14ac:dyDescent="0.2">
      <c r="B62" s="125"/>
      <c r="C62" s="126" t="s">
        <v>549</v>
      </c>
      <c r="D62" s="127"/>
      <c r="E62" s="128"/>
      <c r="F62" s="353">
        <v>268</v>
      </c>
      <c r="G62" s="353">
        <v>378</v>
      </c>
      <c r="H62" s="354">
        <v>394</v>
      </c>
    </row>
    <row r="63" spans="2:8" ht="52.5" customHeight="1" thickBot="1" x14ac:dyDescent="0.2">
      <c r="B63" s="129"/>
      <c r="C63" s="1220" t="s">
        <v>49</v>
      </c>
      <c r="D63" s="1220"/>
      <c r="E63" s="1221"/>
      <c r="F63" s="355">
        <v>4421</v>
      </c>
      <c r="G63" s="355">
        <v>5149</v>
      </c>
      <c r="H63" s="356">
        <v>5666</v>
      </c>
    </row>
    <row r="64" spans="2:8" x14ac:dyDescent="0.15"/>
  </sheetData>
  <sheetProtection algorithmName="SHA-512" hashValue="s14gOov4K7LoBIGdJ53QdaUkWdSP7c73ipDBftUJjDZ0lVj/GQUd95AdazoLGSm58X+LwQIGRVceLSyoiUh1pA==" saltValue="cwSxSQ+AnDEBGsDThXlH4A==" spinCount="100000" sheet="1" objects="1" scenarios="1"/>
  <mergeCells count="4">
    <mergeCell ref="C63:E63"/>
    <mergeCell ref="C55:E55"/>
    <mergeCell ref="C56:E56"/>
    <mergeCell ref="C57:E57"/>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962F7-AAEA-470F-ACF4-BEC97A23FCC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9" customWidth="1"/>
    <col min="2" max="107" width="2.5" style="249" customWidth="1"/>
    <col min="108" max="108" width="6.125" style="255" customWidth="1"/>
    <col min="109" max="109" width="5.875" style="253" customWidth="1"/>
    <col min="110" max="16384" width="8.625" style="249" hidden="1"/>
  </cols>
  <sheetData>
    <row r="1" spans="1:109" ht="42.75" customHeight="1" x14ac:dyDescent="0.15">
      <c r="A1" s="357"/>
      <c r="B1" s="358"/>
      <c r="DD1" s="249"/>
      <c r="DE1" s="249"/>
    </row>
    <row r="2" spans="1:109" ht="25.5" customHeight="1" x14ac:dyDescent="0.15">
      <c r="A2" s="359"/>
      <c r="C2" s="359"/>
      <c r="O2" s="359"/>
      <c r="P2" s="359"/>
      <c r="Q2" s="359"/>
      <c r="R2" s="359"/>
      <c r="S2" s="359"/>
      <c r="T2" s="359"/>
      <c r="U2" s="359"/>
      <c r="V2" s="359"/>
      <c r="W2" s="359"/>
      <c r="X2" s="359"/>
      <c r="Y2" s="359"/>
      <c r="Z2" s="359"/>
      <c r="AA2" s="359"/>
      <c r="AB2" s="359"/>
      <c r="AC2" s="359"/>
      <c r="AD2" s="359"/>
      <c r="AE2" s="359"/>
      <c r="AF2" s="359"/>
      <c r="AG2" s="359"/>
      <c r="AH2" s="359"/>
      <c r="AI2" s="359"/>
      <c r="AU2" s="359"/>
      <c r="BG2" s="359"/>
      <c r="BS2" s="359"/>
      <c r="CE2" s="359"/>
      <c r="CQ2" s="359"/>
      <c r="DD2" s="249"/>
      <c r="DE2" s="249"/>
    </row>
    <row r="3" spans="1:109" ht="25.5" customHeight="1" x14ac:dyDescent="0.15">
      <c r="A3" s="359"/>
      <c r="C3" s="359"/>
      <c r="O3" s="359"/>
      <c r="P3" s="359"/>
      <c r="Q3" s="359"/>
      <c r="R3" s="359"/>
      <c r="S3" s="359"/>
      <c r="T3" s="359"/>
      <c r="U3" s="359"/>
      <c r="V3" s="359"/>
      <c r="W3" s="359"/>
      <c r="X3" s="359"/>
      <c r="Y3" s="359"/>
      <c r="Z3" s="359"/>
      <c r="AA3" s="359"/>
      <c r="AB3" s="359"/>
      <c r="AC3" s="359"/>
      <c r="AD3" s="359"/>
      <c r="AE3" s="359"/>
      <c r="AF3" s="359"/>
      <c r="AG3" s="359"/>
      <c r="AH3" s="359"/>
      <c r="AI3" s="359"/>
      <c r="AU3" s="359"/>
      <c r="BG3" s="359"/>
      <c r="BS3" s="359"/>
      <c r="CE3" s="359"/>
      <c r="CQ3" s="359"/>
      <c r="DD3" s="249"/>
      <c r="DE3" s="249"/>
    </row>
    <row r="4" spans="1:109" s="247" customFormat="1" x14ac:dyDescent="0.15">
      <c r="A4" s="359"/>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row>
    <row r="5" spans="1:109" s="247" customFormat="1" x14ac:dyDescent="0.15">
      <c r="A5" s="359"/>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c r="BK5" s="359"/>
      <c r="BL5" s="359"/>
      <c r="BM5" s="359"/>
      <c r="BN5" s="359"/>
      <c r="BO5" s="359"/>
      <c r="BP5" s="359"/>
      <c r="BQ5" s="359"/>
      <c r="BR5" s="359"/>
      <c r="BS5" s="359"/>
      <c r="BT5" s="359"/>
      <c r="BU5" s="359"/>
      <c r="BV5" s="359"/>
      <c r="BW5" s="359"/>
      <c r="BX5" s="359"/>
      <c r="BY5" s="359"/>
      <c r="BZ5" s="359"/>
      <c r="CA5" s="359"/>
      <c r="CB5" s="359"/>
      <c r="CC5" s="359"/>
      <c r="CD5" s="359"/>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59"/>
      <c r="DD5" s="359"/>
      <c r="DE5" s="359"/>
    </row>
    <row r="6" spans="1:109" s="247" customFormat="1" x14ac:dyDescent="0.15">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59"/>
      <c r="BS6" s="359"/>
      <c r="BT6" s="359"/>
      <c r="BU6" s="359"/>
      <c r="BV6" s="359"/>
      <c r="BW6" s="359"/>
      <c r="BX6" s="359"/>
      <c r="BY6" s="359"/>
      <c r="BZ6" s="359"/>
      <c r="CA6" s="359"/>
      <c r="CB6" s="359"/>
      <c r="CC6" s="359"/>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59"/>
      <c r="DD6" s="359"/>
      <c r="DE6" s="359"/>
    </row>
    <row r="7" spans="1:109" s="247" customFormat="1" x14ac:dyDescent="0.15">
      <c r="A7" s="359"/>
      <c r="B7" s="359"/>
      <c r="C7" s="359"/>
      <c r="D7" s="359"/>
      <c r="E7" s="359"/>
      <c r="F7" s="359"/>
      <c r="G7" s="359"/>
      <c r="H7" s="359"/>
      <c r="I7" s="359"/>
      <c r="J7" s="359"/>
      <c r="K7" s="359"/>
      <c r="L7" s="359"/>
      <c r="M7" s="359"/>
      <c r="N7" s="359"/>
      <c r="O7" s="359"/>
      <c r="P7" s="359"/>
      <c r="Q7" s="359"/>
      <c r="R7" s="359"/>
      <c r="S7" s="359"/>
      <c r="T7" s="359"/>
      <c r="U7" s="359"/>
      <c r="V7" s="359"/>
      <c r="W7" s="359"/>
      <c r="X7" s="359"/>
      <c r="Y7" s="359"/>
      <c r="Z7" s="359"/>
      <c r="AA7" s="359"/>
      <c r="AB7" s="359"/>
      <c r="AC7" s="359"/>
      <c r="AD7" s="359"/>
      <c r="AE7" s="359"/>
      <c r="AF7" s="359"/>
      <c r="AG7" s="359"/>
      <c r="AH7" s="359"/>
      <c r="AI7" s="359"/>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9"/>
      <c r="BN7" s="359"/>
      <c r="BO7" s="359"/>
      <c r="BP7" s="359"/>
      <c r="BQ7" s="359"/>
      <c r="BR7" s="359"/>
      <c r="BS7" s="359"/>
      <c r="BT7" s="359"/>
      <c r="BU7" s="359"/>
      <c r="BV7" s="359"/>
      <c r="BW7" s="359"/>
      <c r="BX7" s="359"/>
      <c r="BY7" s="359"/>
      <c r="BZ7" s="359"/>
      <c r="CA7" s="359"/>
      <c r="CB7" s="359"/>
      <c r="CC7" s="359"/>
      <c r="CD7" s="359"/>
      <c r="CE7" s="359"/>
      <c r="CF7" s="359"/>
      <c r="CG7" s="359"/>
      <c r="CH7" s="359"/>
      <c r="CI7" s="359"/>
      <c r="CJ7" s="359"/>
      <c r="CK7" s="359"/>
      <c r="CL7" s="359"/>
      <c r="CM7" s="359"/>
      <c r="CN7" s="359"/>
      <c r="CO7" s="359"/>
      <c r="CP7" s="359"/>
      <c r="CQ7" s="359"/>
      <c r="CR7" s="359"/>
      <c r="CS7" s="359"/>
      <c r="CT7" s="359"/>
      <c r="CU7" s="359"/>
      <c r="CV7" s="359"/>
      <c r="CW7" s="359"/>
      <c r="CX7" s="359"/>
      <c r="CY7" s="359"/>
      <c r="CZ7" s="359"/>
      <c r="DA7" s="359"/>
      <c r="DB7" s="359"/>
      <c r="DC7" s="359"/>
      <c r="DD7" s="359"/>
      <c r="DE7" s="359"/>
    </row>
    <row r="8" spans="1:109" s="247" customFormat="1" x14ac:dyDescent="0.15">
      <c r="A8" s="359"/>
      <c r="B8" s="359"/>
      <c r="C8" s="359"/>
      <c r="D8" s="359"/>
      <c r="E8" s="359"/>
      <c r="F8" s="359"/>
      <c r="G8" s="359"/>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c r="AT8" s="359"/>
      <c r="AU8" s="359"/>
      <c r="AV8" s="359"/>
      <c r="AW8" s="359"/>
      <c r="AX8" s="359"/>
      <c r="AY8" s="359"/>
      <c r="AZ8" s="359"/>
      <c r="BA8" s="359"/>
      <c r="BB8" s="359"/>
      <c r="BC8" s="359"/>
      <c r="BD8" s="359"/>
      <c r="BE8" s="359"/>
      <c r="BF8" s="359"/>
      <c r="BG8" s="359"/>
      <c r="BH8" s="359"/>
      <c r="BI8" s="359"/>
      <c r="BJ8" s="359"/>
      <c r="BK8" s="359"/>
      <c r="BL8" s="359"/>
      <c r="BM8" s="359"/>
      <c r="BN8" s="359"/>
      <c r="BO8" s="359"/>
      <c r="BP8" s="359"/>
      <c r="BQ8" s="359"/>
      <c r="BR8" s="359"/>
      <c r="BS8" s="359"/>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59"/>
      <c r="CT8" s="359"/>
      <c r="CU8" s="359"/>
      <c r="CV8" s="359"/>
      <c r="CW8" s="359"/>
      <c r="CX8" s="359"/>
      <c r="CY8" s="359"/>
      <c r="CZ8" s="359"/>
      <c r="DA8" s="359"/>
      <c r="DB8" s="359"/>
      <c r="DC8" s="359"/>
      <c r="DD8" s="359"/>
      <c r="DE8" s="359"/>
    </row>
    <row r="9" spans="1:109" s="247" customFormat="1" x14ac:dyDescent="0.15">
      <c r="A9" s="359"/>
      <c r="B9" s="359"/>
      <c r="C9" s="359"/>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c r="AV9" s="359"/>
      <c r="AW9" s="359"/>
      <c r="AX9" s="359"/>
      <c r="AY9" s="359"/>
      <c r="AZ9" s="359"/>
      <c r="BA9" s="359"/>
      <c r="BB9" s="359"/>
      <c r="BC9" s="359"/>
      <c r="BD9" s="359"/>
      <c r="BE9" s="359"/>
      <c r="BF9" s="359"/>
      <c r="BG9" s="359"/>
      <c r="BH9" s="359"/>
      <c r="BI9" s="359"/>
      <c r="BJ9" s="359"/>
      <c r="BK9" s="359"/>
      <c r="BL9" s="359"/>
      <c r="BM9" s="359"/>
      <c r="BN9" s="359"/>
      <c r="BO9" s="359"/>
      <c r="BP9" s="359"/>
      <c r="BQ9" s="359"/>
      <c r="BR9" s="359"/>
      <c r="BS9" s="359"/>
      <c r="BT9" s="359"/>
      <c r="BU9" s="359"/>
      <c r="BV9" s="359"/>
      <c r="BW9" s="359"/>
      <c r="BX9" s="359"/>
      <c r="BY9" s="359"/>
      <c r="BZ9" s="359"/>
      <c r="CA9" s="359"/>
      <c r="CB9" s="359"/>
      <c r="CC9" s="359"/>
      <c r="CD9" s="359"/>
      <c r="CE9" s="359"/>
      <c r="CF9" s="359"/>
      <c r="CG9" s="359"/>
      <c r="CH9" s="359"/>
      <c r="CI9" s="359"/>
      <c r="CJ9" s="359"/>
      <c r="CK9" s="359"/>
      <c r="CL9" s="359"/>
      <c r="CM9" s="359"/>
      <c r="CN9" s="359"/>
      <c r="CO9" s="359"/>
      <c r="CP9" s="359"/>
      <c r="CQ9" s="359"/>
      <c r="CR9" s="359"/>
      <c r="CS9" s="359"/>
      <c r="CT9" s="359"/>
      <c r="CU9" s="359"/>
      <c r="CV9" s="359"/>
      <c r="CW9" s="359"/>
      <c r="CX9" s="359"/>
      <c r="CY9" s="359"/>
      <c r="CZ9" s="359"/>
      <c r="DA9" s="359"/>
      <c r="DB9" s="359"/>
      <c r="DC9" s="359"/>
      <c r="DD9" s="359"/>
      <c r="DE9" s="359"/>
    </row>
    <row r="10" spans="1:109" s="247" customFormat="1" x14ac:dyDescent="0.15">
      <c r="A10" s="359"/>
      <c r="B10" s="359"/>
      <c r="C10" s="359"/>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D10" s="359"/>
      <c r="BE10" s="359"/>
      <c r="BF10" s="359"/>
      <c r="BG10" s="359"/>
      <c r="BH10" s="359"/>
      <c r="BI10" s="359"/>
      <c r="BJ10" s="359"/>
      <c r="BK10" s="359"/>
      <c r="BL10" s="359"/>
      <c r="BM10" s="359"/>
      <c r="BN10" s="359"/>
      <c r="BO10" s="359"/>
      <c r="BP10" s="359"/>
      <c r="BQ10" s="359"/>
      <c r="BR10" s="359"/>
      <c r="BS10" s="359"/>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59"/>
      <c r="CW10" s="359"/>
      <c r="CX10" s="359"/>
      <c r="CY10" s="359"/>
      <c r="CZ10" s="359"/>
      <c r="DA10" s="359"/>
      <c r="DB10" s="359"/>
      <c r="DC10" s="359"/>
      <c r="DD10" s="359"/>
      <c r="DE10" s="359"/>
    </row>
    <row r="11" spans="1:109" s="247" customFormat="1" x14ac:dyDescent="0.15">
      <c r="A11" s="359"/>
      <c r="B11" s="359"/>
      <c r="C11" s="359"/>
      <c r="D11" s="359"/>
      <c r="E11" s="359"/>
      <c r="F11" s="359"/>
      <c r="G11" s="359"/>
      <c r="H11" s="359"/>
      <c r="I11" s="359"/>
      <c r="J11" s="359"/>
      <c r="K11" s="359"/>
      <c r="L11" s="359"/>
      <c r="M11" s="359"/>
      <c r="N11" s="359"/>
      <c r="O11" s="359"/>
      <c r="P11" s="359"/>
      <c r="Q11" s="359"/>
      <c r="R11" s="359"/>
      <c r="S11" s="359"/>
      <c r="T11" s="359"/>
      <c r="U11" s="359"/>
      <c r="V11" s="359"/>
      <c r="W11" s="359"/>
      <c r="X11" s="359"/>
      <c r="Y11" s="359"/>
      <c r="Z11" s="359"/>
      <c r="AA11" s="359"/>
      <c r="AB11" s="359"/>
      <c r="AC11" s="359"/>
      <c r="AD11" s="359"/>
      <c r="AE11" s="359"/>
      <c r="AF11" s="359"/>
      <c r="AG11" s="359"/>
      <c r="AH11" s="359"/>
      <c r="AI11" s="359"/>
      <c r="AJ11" s="359"/>
      <c r="AK11" s="359"/>
      <c r="AL11" s="359"/>
      <c r="AM11" s="359"/>
      <c r="AN11" s="359"/>
      <c r="AO11" s="359"/>
      <c r="AP11" s="359"/>
      <c r="AQ11" s="359"/>
      <c r="AR11" s="359"/>
      <c r="AS11" s="359"/>
      <c r="AT11" s="359"/>
      <c r="AU11" s="359"/>
      <c r="AV11" s="359"/>
      <c r="AW11" s="359"/>
      <c r="AX11" s="359"/>
      <c r="AY11" s="359"/>
      <c r="AZ11" s="359"/>
      <c r="BA11" s="359"/>
      <c r="BB11" s="359"/>
      <c r="BC11" s="359"/>
      <c r="BD11" s="359"/>
      <c r="BE11" s="359"/>
      <c r="BF11" s="359"/>
      <c r="BG11" s="359"/>
      <c r="BH11" s="359"/>
      <c r="BI11" s="359"/>
      <c r="BJ11" s="359"/>
      <c r="BK11" s="359"/>
      <c r="BL11" s="359"/>
      <c r="BM11" s="359"/>
      <c r="BN11" s="359"/>
      <c r="BO11" s="359"/>
      <c r="BP11" s="359"/>
      <c r="BQ11" s="359"/>
      <c r="BR11" s="359"/>
      <c r="BS11" s="359"/>
      <c r="BT11" s="359"/>
      <c r="BU11" s="359"/>
      <c r="BV11" s="359"/>
      <c r="BW11" s="359"/>
      <c r="BX11" s="359"/>
      <c r="BY11" s="359"/>
      <c r="BZ11" s="359"/>
      <c r="CA11" s="359"/>
      <c r="CB11" s="359"/>
      <c r="CC11" s="359"/>
      <c r="CD11" s="359"/>
      <c r="CE11" s="359"/>
      <c r="CF11" s="359"/>
      <c r="CG11" s="359"/>
      <c r="CH11" s="359"/>
      <c r="CI11" s="359"/>
      <c r="CJ11" s="359"/>
      <c r="CK11" s="359"/>
      <c r="CL11" s="359"/>
      <c r="CM11" s="359"/>
      <c r="CN11" s="359"/>
      <c r="CO11" s="359"/>
      <c r="CP11" s="359"/>
      <c r="CQ11" s="359"/>
      <c r="CR11" s="359"/>
      <c r="CS11" s="359"/>
      <c r="CT11" s="359"/>
      <c r="CU11" s="359"/>
      <c r="CV11" s="359"/>
      <c r="CW11" s="359"/>
      <c r="CX11" s="359"/>
      <c r="CY11" s="359"/>
      <c r="CZ11" s="359"/>
      <c r="DA11" s="359"/>
      <c r="DB11" s="359"/>
      <c r="DC11" s="359"/>
      <c r="DD11" s="359"/>
      <c r="DE11" s="359"/>
    </row>
    <row r="12" spans="1:109" s="247" customFormat="1" x14ac:dyDescent="0.15">
      <c r="A12" s="359"/>
      <c r="B12" s="359"/>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59"/>
      <c r="AU12" s="359"/>
      <c r="AV12" s="359"/>
      <c r="AW12" s="359"/>
      <c r="AX12" s="359"/>
      <c r="AY12" s="359"/>
      <c r="AZ12" s="359"/>
      <c r="BA12" s="359"/>
      <c r="BB12" s="359"/>
      <c r="BC12" s="359"/>
      <c r="BD12" s="359"/>
      <c r="BE12" s="359"/>
      <c r="BF12" s="359"/>
      <c r="BG12" s="359"/>
      <c r="BH12" s="359"/>
      <c r="BI12" s="359"/>
      <c r="BJ12" s="359"/>
      <c r="BK12" s="359"/>
      <c r="BL12" s="359"/>
      <c r="BM12" s="359"/>
      <c r="BN12" s="359"/>
      <c r="BO12" s="359"/>
      <c r="BP12" s="359"/>
      <c r="BQ12" s="359"/>
      <c r="BR12" s="359"/>
      <c r="BS12" s="359"/>
      <c r="BT12" s="359"/>
      <c r="BU12" s="359"/>
      <c r="BV12" s="359"/>
      <c r="BW12" s="359"/>
      <c r="BX12" s="359"/>
      <c r="BY12" s="359"/>
      <c r="BZ12" s="359"/>
      <c r="CA12" s="359"/>
      <c r="CB12" s="359"/>
      <c r="CC12" s="359"/>
      <c r="CD12" s="359"/>
      <c r="CE12" s="359"/>
      <c r="CF12" s="359"/>
      <c r="CG12" s="359"/>
      <c r="CH12" s="359"/>
      <c r="CI12" s="359"/>
      <c r="CJ12" s="359"/>
      <c r="CK12" s="359"/>
      <c r="CL12" s="359"/>
      <c r="CM12" s="359"/>
      <c r="CN12" s="359"/>
      <c r="CO12" s="359"/>
      <c r="CP12" s="359"/>
      <c r="CQ12" s="359"/>
      <c r="CR12" s="359"/>
      <c r="CS12" s="359"/>
      <c r="CT12" s="359"/>
      <c r="CU12" s="359"/>
      <c r="CV12" s="359"/>
      <c r="CW12" s="359"/>
      <c r="CX12" s="359"/>
      <c r="CY12" s="359"/>
      <c r="CZ12" s="359"/>
      <c r="DA12" s="359"/>
      <c r="DB12" s="359"/>
      <c r="DC12" s="359"/>
      <c r="DD12" s="359"/>
      <c r="DE12" s="359"/>
    </row>
    <row r="13" spans="1:109" s="247" customFormat="1" x14ac:dyDescent="0.15">
      <c r="A13" s="359"/>
      <c r="B13" s="359"/>
      <c r="C13" s="359"/>
      <c r="D13" s="359"/>
      <c r="E13" s="359"/>
      <c r="F13" s="359"/>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59"/>
      <c r="BC13" s="359"/>
      <c r="BD13" s="359"/>
      <c r="BE13" s="359"/>
      <c r="BF13" s="359"/>
      <c r="BG13" s="359"/>
      <c r="BH13" s="359"/>
      <c r="BI13" s="359"/>
      <c r="BJ13" s="359"/>
      <c r="BK13" s="359"/>
      <c r="BL13" s="359"/>
      <c r="BM13" s="359"/>
      <c r="BN13" s="359"/>
      <c r="BO13" s="359"/>
      <c r="BP13" s="359"/>
      <c r="BQ13" s="359"/>
      <c r="BR13" s="359"/>
      <c r="BS13" s="359"/>
      <c r="BT13" s="359"/>
      <c r="BU13" s="359"/>
      <c r="BV13" s="359"/>
      <c r="BW13" s="359"/>
      <c r="BX13" s="359"/>
      <c r="BY13" s="359"/>
      <c r="BZ13" s="359"/>
      <c r="CA13" s="359"/>
      <c r="CB13" s="359"/>
      <c r="CC13" s="359"/>
      <c r="CD13" s="359"/>
      <c r="CE13" s="359"/>
      <c r="CF13" s="359"/>
      <c r="CG13" s="359"/>
      <c r="CH13" s="359"/>
      <c r="CI13" s="359"/>
      <c r="CJ13" s="359"/>
      <c r="CK13" s="359"/>
      <c r="CL13" s="359"/>
      <c r="CM13" s="359"/>
      <c r="CN13" s="359"/>
      <c r="CO13" s="359"/>
      <c r="CP13" s="359"/>
      <c r="CQ13" s="359"/>
      <c r="CR13" s="359"/>
      <c r="CS13" s="359"/>
      <c r="CT13" s="359"/>
      <c r="CU13" s="359"/>
      <c r="CV13" s="359"/>
      <c r="CW13" s="359"/>
      <c r="CX13" s="359"/>
      <c r="CY13" s="359"/>
      <c r="CZ13" s="359"/>
      <c r="DA13" s="359"/>
      <c r="DB13" s="359"/>
      <c r="DC13" s="359"/>
      <c r="DD13" s="359"/>
      <c r="DE13" s="359"/>
    </row>
    <row r="14" spans="1:109" s="247" customFormat="1" x14ac:dyDescent="0.15">
      <c r="A14" s="359"/>
      <c r="B14" s="359"/>
      <c r="C14" s="359"/>
      <c r="D14" s="359"/>
      <c r="E14" s="359"/>
      <c r="F14" s="359"/>
      <c r="G14" s="359"/>
      <c r="H14" s="35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59"/>
      <c r="AG14" s="359"/>
      <c r="AH14" s="359"/>
      <c r="AI14" s="359"/>
      <c r="AJ14" s="359"/>
      <c r="AK14" s="359"/>
      <c r="AL14" s="359"/>
      <c r="AM14" s="359"/>
      <c r="AN14" s="359"/>
      <c r="AO14" s="359"/>
      <c r="AP14" s="359"/>
      <c r="AQ14" s="359"/>
      <c r="AR14" s="359"/>
      <c r="AS14" s="359"/>
      <c r="AT14" s="359"/>
      <c r="AU14" s="359"/>
      <c r="AV14" s="359"/>
      <c r="AW14" s="359"/>
      <c r="AX14" s="359"/>
      <c r="AY14" s="359"/>
      <c r="AZ14" s="359"/>
      <c r="BA14" s="359"/>
      <c r="BB14" s="359"/>
      <c r="BC14" s="359"/>
      <c r="BD14" s="359"/>
      <c r="BE14" s="359"/>
      <c r="BF14" s="359"/>
      <c r="BG14" s="359"/>
      <c r="BH14" s="359"/>
      <c r="BI14" s="359"/>
      <c r="BJ14" s="359"/>
      <c r="BK14" s="359"/>
      <c r="BL14" s="359"/>
      <c r="BM14" s="359"/>
      <c r="BN14" s="359"/>
      <c r="BO14" s="359"/>
      <c r="BP14" s="359"/>
      <c r="BQ14" s="359"/>
      <c r="BR14" s="359"/>
      <c r="BS14" s="359"/>
      <c r="BT14" s="359"/>
      <c r="BU14" s="359"/>
      <c r="BV14" s="359"/>
      <c r="BW14" s="359"/>
      <c r="BX14" s="359"/>
      <c r="BY14" s="359"/>
      <c r="BZ14" s="359"/>
      <c r="CA14" s="359"/>
      <c r="CB14" s="359"/>
      <c r="CC14" s="359"/>
      <c r="CD14" s="359"/>
      <c r="CE14" s="359"/>
      <c r="CF14" s="359"/>
      <c r="CG14" s="359"/>
      <c r="CH14" s="359"/>
      <c r="CI14" s="359"/>
      <c r="CJ14" s="359"/>
      <c r="CK14" s="359"/>
      <c r="CL14" s="359"/>
      <c r="CM14" s="359"/>
      <c r="CN14" s="359"/>
      <c r="CO14" s="359"/>
      <c r="CP14" s="359"/>
      <c r="CQ14" s="359"/>
      <c r="CR14" s="359"/>
      <c r="CS14" s="359"/>
      <c r="CT14" s="359"/>
      <c r="CU14" s="359"/>
      <c r="CV14" s="359"/>
      <c r="CW14" s="359"/>
      <c r="CX14" s="359"/>
      <c r="CY14" s="359"/>
      <c r="CZ14" s="359"/>
      <c r="DA14" s="359"/>
      <c r="DB14" s="359"/>
      <c r="DC14" s="359"/>
      <c r="DD14" s="359"/>
      <c r="DE14" s="359"/>
    </row>
    <row r="15" spans="1:109" s="247" customFormat="1" x14ac:dyDescent="0.15">
      <c r="A15" s="249"/>
      <c r="B15" s="359"/>
      <c r="C15" s="359"/>
      <c r="D15" s="359"/>
      <c r="E15" s="359"/>
      <c r="F15" s="359"/>
      <c r="G15" s="359"/>
      <c r="H15" s="359"/>
      <c r="I15" s="359"/>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59"/>
      <c r="AL15" s="359"/>
      <c r="AM15" s="359"/>
      <c r="AN15" s="359"/>
      <c r="AO15" s="359"/>
      <c r="AP15" s="359"/>
      <c r="AQ15" s="359"/>
      <c r="AR15" s="359"/>
      <c r="AS15" s="359"/>
      <c r="AT15" s="359"/>
      <c r="AU15" s="359"/>
      <c r="AV15" s="359"/>
      <c r="AW15" s="359"/>
      <c r="AX15" s="359"/>
      <c r="AY15" s="359"/>
      <c r="AZ15" s="359"/>
      <c r="BA15" s="359"/>
      <c r="BB15" s="359"/>
      <c r="BC15" s="359"/>
      <c r="BD15" s="359"/>
      <c r="BE15" s="359"/>
      <c r="BF15" s="359"/>
      <c r="BG15" s="359"/>
      <c r="BH15" s="359"/>
      <c r="BI15" s="359"/>
      <c r="BJ15" s="359"/>
      <c r="BK15" s="359"/>
      <c r="BL15" s="359"/>
      <c r="BM15" s="359"/>
      <c r="BN15" s="359"/>
      <c r="BO15" s="359"/>
      <c r="BP15" s="359"/>
      <c r="BQ15" s="359"/>
      <c r="BR15" s="359"/>
      <c r="BS15" s="359"/>
      <c r="BT15" s="359"/>
      <c r="BU15" s="359"/>
      <c r="BV15" s="359"/>
      <c r="BW15" s="359"/>
      <c r="BX15" s="359"/>
      <c r="BY15" s="359"/>
      <c r="BZ15" s="359"/>
      <c r="CA15" s="359"/>
      <c r="CB15" s="359"/>
      <c r="CC15" s="359"/>
      <c r="CD15" s="359"/>
      <c r="CE15" s="359"/>
      <c r="CF15" s="359"/>
      <c r="CG15" s="359"/>
      <c r="CH15" s="359"/>
      <c r="CI15" s="359"/>
      <c r="CJ15" s="359"/>
      <c r="CK15" s="359"/>
      <c r="CL15" s="359"/>
      <c r="CM15" s="359"/>
      <c r="CN15" s="359"/>
      <c r="CO15" s="359"/>
      <c r="CP15" s="359"/>
      <c r="CQ15" s="359"/>
      <c r="CR15" s="359"/>
      <c r="CS15" s="359"/>
      <c r="CT15" s="359"/>
      <c r="CU15" s="359"/>
      <c r="CV15" s="359"/>
      <c r="CW15" s="359"/>
      <c r="CX15" s="359"/>
      <c r="CY15" s="359"/>
      <c r="CZ15" s="359"/>
      <c r="DA15" s="359"/>
      <c r="DB15" s="359"/>
      <c r="DC15" s="359"/>
      <c r="DD15" s="359"/>
      <c r="DE15" s="359"/>
    </row>
    <row r="16" spans="1:109" s="247" customFormat="1" x14ac:dyDescent="0.15">
      <c r="A16" s="249"/>
      <c r="B16" s="359"/>
      <c r="C16" s="359"/>
      <c r="D16" s="359"/>
      <c r="E16" s="359"/>
      <c r="F16" s="359"/>
      <c r="G16" s="359"/>
      <c r="H16" s="359"/>
      <c r="I16" s="359"/>
      <c r="J16" s="359"/>
      <c r="K16" s="359"/>
      <c r="L16" s="359"/>
      <c r="M16" s="359"/>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59"/>
      <c r="AL16" s="359"/>
      <c r="AM16" s="359"/>
      <c r="AN16" s="359"/>
      <c r="AO16" s="359"/>
      <c r="AP16" s="359"/>
      <c r="AQ16" s="359"/>
      <c r="AR16" s="359"/>
      <c r="AS16" s="359"/>
      <c r="AT16" s="359"/>
      <c r="AU16" s="359"/>
      <c r="AV16" s="359"/>
      <c r="AW16" s="359"/>
      <c r="AX16" s="359"/>
      <c r="AY16" s="359"/>
      <c r="AZ16" s="359"/>
      <c r="BA16" s="359"/>
      <c r="BB16" s="359"/>
      <c r="BC16" s="359"/>
      <c r="BD16" s="359"/>
      <c r="BE16" s="359"/>
      <c r="BF16" s="359"/>
      <c r="BG16" s="359"/>
      <c r="BH16" s="359"/>
      <c r="BI16" s="359"/>
      <c r="BJ16" s="359"/>
      <c r="BK16" s="359"/>
      <c r="BL16" s="359"/>
      <c r="BM16" s="359"/>
      <c r="BN16" s="359"/>
      <c r="BO16" s="359"/>
      <c r="BP16" s="359"/>
      <c r="BQ16" s="359"/>
      <c r="BR16" s="359"/>
      <c r="BS16" s="359"/>
      <c r="BT16" s="359"/>
      <c r="BU16" s="359"/>
      <c r="BV16" s="359"/>
      <c r="BW16" s="359"/>
      <c r="BX16" s="359"/>
      <c r="BY16" s="359"/>
      <c r="BZ16" s="359"/>
      <c r="CA16" s="359"/>
      <c r="CB16" s="359"/>
      <c r="CC16" s="359"/>
      <c r="CD16" s="359"/>
      <c r="CE16" s="359"/>
      <c r="CF16" s="359"/>
      <c r="CG16" s="359"/>
      <c r="CH16" s="359"/>
      <c r="CI16" s="359"/>
      <c r="CJ16" s="359"/>
      <c r="CK16" s="359"/>
      <c r="CL16" s="359"/>
      <c r="CM16" s="359"/>
      <c r="CN16" s="359"/>
      <c r="CO16" s="359"/>
      <c r="CP16" s="359"/>
      <c r="CQ16" s="359"/>
      <c r="CR16" s="359"/>
      <c r="CS16" s="359"/>
      <c r="CT16" s="359"/>
      <c r="CU16" s="359"/>
      <c r="CV16" s="359"/>
      <c r="CW16" s="359"/>
      <c r="CX16" s="359"/>
      <c r="CY16" s="359"/>
      <c r="CZ16" s="359"/>
      <c r="DA16" s="359"/>
      <c r="DB16" s="359"/>
      <c r="DC16" s="359"/>
      <c r="DD16" s="359"/>
      <c r="DE16" s="359"/>
    </row>
    <row r="17" spans="1:109" s="247" customFormat="1" x14ac:dyDescent="0.15">
      <c r="A17" s="249"/>
      <c r="B17" s="359"/>
      <c r="C17" s="359"/>
      <c r="D17" s="359"/>
      <c r="E17" s="359"/>
      <c r="F17" s="359"/>
      <c r="G17" s="359"/>
      <c r="H17" s="359"/>
      <c r="I17" s="359"/>
      <c r="J17" s="359"/>
      <c r="K17" s="359"/>
      <c r="L17" s="359"/>
      <c r="M17" s="359"/>
      <c r="N17" s="359"/>
      <c r="O17" s="359"/>
      <c r="P17" s="359"/>
      <c r="Q17" s="359"/>
      <c r="R17" s="359"/>
      <c r="S17" s="359"/>
      <c r="T17" s="359"/>
      <c r="U17" s="359"/>
      <c r="V17" s="359"/>
      <c r="W17" s="359"/>
      <c r="X17" s="359"/>
      <c r="Y17" s="359"/>
      <c r="Z17" s="359"/>
      <c r="AA17" s="359"/>
      <c r="AB17" s="359"/>
      <c r="AC17" s="359"/>
      <c r="AD17" s="359"/>
      <c r="AE17" s="359"/>
      <c r="AF17" s="359"/>
      <c r="AG17" s="359"/>
      <c r="AH17" s="359"/>
      <c r="AI17" s="359"/>
      <c r="AJ17" s="359"/>
      <c r="AK17" s="359"/>
      <c r="AL17" s="359"/>
      <c r="AM17" s="359"/>
      <c r="AN17" s="359"/>
      <c r="AO17" s="359"/>
      <c r="AP17" s="359"/>
      <c r="AQ17" s="359"/>
      <c r="AR17" s="359"/>
      <c r="AS17" s="359"/>
      <c r="AT17" s="359"/>
      <c r="AU17" s="359"/>
      <c r="AV17" s="359"/>
      <c r="AW17" s="359"/>
      <c r="AX17" s="359"/>
      <c r="AY17" s="359"/>
      <c r="AZ17" s="359"/>
      <c r="BA17" s="359"/>
      <c r="BB17" s="359"/>
      <c r="BC17" s="359"/>
      <c r="BD17" s="359"/>
      <c r="BE17" s="359"/>
      <c r="BF17" s="359"/>
      <c r="BG17" s="359"/>
      <c r="BH17" s="359"/>
      <c r="BI17" s="359"/>
      <c r="BJ17" s="359"/>
      <c r="BK17" s="359"/>
      <c r="BL17" s="359"/>
      <c r="BM17" s="359"/>
      <c r="BN17" s="359"/>
      <c r="BO17" s="359"/>
      <c r="BP17" s="359"/>
      <c r="BQ17" s="359"/>
      <c r="BR17" s="359"/>
      <c r="BS17" s="359"/>
      <c r="BT17" s="359"/>
      <c r="BU17" s="359"/>
      <c r="BV17" s="359"/>
      <c r="BW17" s="359"/>
      <c r="BX17" s="359"/>
      <c r="BY17" s="359"/>
      <c r="BZ17" s="359"/>
      <c r="CA17" s="359"/>
      <c r="CB17" s="359"/>
      <c r="CC17" s="359"/>
      <c r="CD17" s="359"/>
      <c r="CE17" s="359"/>
      <c r="CF17" s="359"/>
      <c r="CG17" s="359"/>
      <c r="CH17" s="359"/>
      <c r="CI17" s="359"/>
      <c r="CJ17" s="359"/>
      <c r="CK17" s="359"/>
      <c r="CL17" s="359"/>
      <c r="CM17" s="359"/>
      <c r="CN17" s="359"/>
      <c r="CO17" s="359"/>
      <c r="CP17" s="359"/>
      <c r="CQ17" s="359"/>
      <c r="CR17" s="359"/>
      <c r="CS17" s="359"/>
      <c r="CT17" s="359"/>
      <c r="CU17" s="359"/>
      <c r="CV17" s="359"/>
      <c r="CW17" s="359"/>
      <c r="CX17" s="359"/>
      <c r="CY17" s="359"/>
      <c r="CZ17" s="359"/>
      <c r="DA17" s="359"/>
      <c r="DB17" s="359"/>
      <c r="DC17" s="359"/>
      <c r="DD17" s="359"/>
      <c r="DE17" s="359"/>
    </row>
    <row r="18" spans="1:109" s="247" customFormat="1" x14ac:dyDescent="0.15">
      <c r="A18" s="249"/>
      <c r="B18" s="359"/>
      <c r="C18" s="359"/>
      <c r="D18" s="359"/>
      <c r="E18" s="359"/>
      <c r="F18" s="359"/>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c r="AD18" s="359"/>
      <c r="AE18" s="359"/>
      <c r="AF18" s="359"/>
      <c r="AG18" s="359"/>
      <c r="AH18" s="359"/>
      <c r="AI18" s="359"/>
      <c r="AJ18" s="359"/>
      <c r="AK18" s="359"/>
      <c r="AL18" s="359"/>
      <c r="AM18" s="359"/>
      <c r="AN18" s="359"/>
      <c r="AO18" s="359"/>
      <c r="AP18" s="359"/>
      <c r="AQ18" s="359"/>
      <c r="AR18" s="359"/>
      <c r="AS18" s="359"/>
      <c r="AT18" s="359"/>
      <c r="AU18" s="359"/>
      <c r="AV18" s="359"/>
      <c r="AW18" s="359"/>
      <c r="AX18" s="359"/>
      <c r="AY18" s="359"/>
      <c r="AZ18" s="359"/>
      <c r="BA18" s="359"/>
      <c r="BB18" s="359"/>
      <c r="BC18" s="359"/>
      <c r="BD18" s="359"/>
      <c r="BE18" s="359"/>
      <c r="BF18" s="359"/>
      <c r="BG18" s="359"/>
      <c r="BH18" s="359"/>
      <c r="BI18" s="359"/>
      <c r="BJ18" s="359"/>
      <c r="BK18" s="359"/>
      <c r="BL18" s="359"/>
      <c r="BM18" s="359"/>
      <c r="BN18" s="359"/>
      <c r="BO18" s="359"/>
      <c r="BP18" s="359"/>
      <c r="BQ18" s="359"/>
      <c r="BR18" s="359"/>
      <c r="BS18" s="359"/>
      <c r="BT18" s="359"/>
      <c r="BU18" s="359"/>
      <c r="BV18" s="359"/>
      <c r="BW18" s="359"/>
      <c r="BX18" s="359"/>
      <c r="BY18" s="359"/>
      <c r="BZ18" s="359"/>
      <c r="CA18" s="359"/>
      <c r="CB18" s="359"/>
      <c r="CC18" s="359"/>
      <c r="CD18" s="359"/>
      <c r="CE18" s="359"/>
      <c r="CF18" s="359"/>
      <c r="CG18" s="359"/>
      <c r="CH18" s="359"/>
      <c r="CI18" s="359"/>
      <c r="CJ18" s="359"/>
      <c r="CK18" s="359"/>
      <c r="CL18" s="359"/>
      <c r="CM18" s="359"/>
      <c r="CN18" s="359"/>
      <c r="CO18" s="359"/>
      <c r="CP18" s="359"/>
      <c r="CQ18" s="359"/>
      <c r="CR18" s="359"/>
      <c r="CS18" s="359"/>
      <c r="CT18" s="359"/>
      <c r="CU18" s="359"/>
      <c r="CV18" s="359"/>
      <c r="CW18" s="359"/>
      <c r="CX18" s="359"/>
      <c r="CY18" s="359"/>
      <c r="CZ18" s="359"/>
      <c r="DA18" s="359"/>
      <c r="DB18" s="359"/>
      <c r="DC18" s="359"/>
      <c r="DD18" s="359"/>
      <c r="DE18" s="359"/>
    </row>
    <row r="19" spans="1:109" x14ac:dyDescent="0.15">
      <c r="DD19" s="249"/>
      <c r="DE19" s="249"/>
    </row>
    <row r="20" spans="1:109" x14ac:dyDescent="0.15">
      <c r="DD20" s="249"/>
      <c r="DE20" s="249"/>
    </row>
    <row r="21" spans="1:109" ht="17.25" customHeight="1" x14ac:dyDescent="0.15">
      <c r="B21" s="360"/>
      <c r="C21" s="251"/>
      <c r="D21" s="251"/>
      <c r="E21" s="251"/>
      <c r="F21" s="251"/>
      <c r="G21" s="251"/>
      <c r="H21" s="251"/>
      <c r="I21" s="251"/>
      <c r="J21" s="251"/>
      <c r="K21" s="251"/>
      <c r="L21" s="251"/>
      <c r="M21" s="251"/>
      <c r="N21" s="36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361"/>
      <c r="AU21" s="251"/>
      <c r="AV21" s="251"/>
      <c r="AW21" s="251"/>
      <c r="AX21" s="251"/>
      <c r="AY21" s="251"/>
      <c r="AZ21" s="251"/>
      <c r="BA21" s="251"/>
      <c r="BB21" s="251"/>
      <c r="BC21" s="251"/>
      <c r="BD21" s="251"/>
      <c r="BE21" s="251"/>
      <c r="BF21" s="361"/>
      <c r="BG21" s="251"/>
      <c r="BH21" s="251"/>
      <c r="BI21" s="251"/>
      <c r="BJ21" s="251"/>
      <c r="BK21" s="251"/>
      <c r="BL21" s="251"/>
      <c r="BM21" s="251"/>
      <c r="BN21" s="251"/>
      <c r="BO21" s="251"/>
      <c r="BP21" s="251"/>
      <c r="BQ21" s="251"/>
      <c r="BR21" s="361"/>
      <c r="BS21" s="251"/>
      <c r="BT21" s="251"/>
      <c r="BU21" s="251"/>
      <c r="BV21" s="251"/>
      <c r="BW21" s="251"/>
      <c r="BX21" s="251"/>
      <c r="BY21" s="251"/>
      <c r="BZ21" s="251"/>
      <c r="CA21" s="251"/>
      <c r="CB21" s="251"/>
      <c r="CC21" s="251"/>
      <c r="CD21" s="361"/>
      <c r="CE21" s="251"/>
      <c r="CF21" s="251"/>
      <c r="CG21" s="251"/>
      <c r="CH21" s="251"/>
      <c r="CI21" s="251"/>
      <c r="CJ21" s="251"/>
      <c r="CK21" s="251"/>
      <c r="CL21" s="251"/>
      <c r="CM21" s="251"/>
      <c r="CN21" s="251"/>
      <c r="CO21" s="251"/>
      <c r="CP21" s="361"/>
      <c r="CQ21" s="251"/>
      <c r="CR21" s="251"/>
      <c r="CS21" s="251"/>
      <c r="CT21" s="251"/>
      <c r="CU21" s="251"/>
      <c r="CV21" s="251"/>
      <c r="CW21" s="251"/>
      <c r="CX21" s="251"/>
      <c r="CY21" s="251"/>
      <c r="CZ21" s="251"/>
      <c r="DA21" s="251"/>
      <c r="DB21" s="361"/>
      <c r="DC21" s="251"/>
      <c r="DD21" s="252"/>
      <c r="DE21" s="249"/>
    </row>
    <row r="22" spans="1:109" ht="17.25" customHeight="1" x14ac:dyDescent="0.15">
      <c r="B22" s="253"/>
    </row>
    <row r="23" spans="1:109" x14ac:dyDescent="0.15">
      <c r="B23" s="253"/>
    </row>
    <row r="24" spans="1:109" x14ac:dyDescent="0.15">
      <c r="B24" s="253"/>
    </row>
    <row r="25" spans="1:109" x14ac:dyDescent="0.15">
      <c r="B25" s="253"/>
    </row>
    <row r="26" spans="1:109" x14ac:dyDescent="0.15">
      <c r="B26" s="253"/>
    </row>
    <row r="27" spans="1:109" x14ac:dyDescent="0.15">
      <c r="B27" s="253"/>
    </row>
    <row r="28" spans="1:109" x14ac:dyDescent="0.15">
      <c r="B28" s="253"/>
    </row>
    <row r="29" spans="1:109" x14ac:dyDescent="0.15">
      <c r="B29" s="253"/>
    </row>
    <row r="30" spans="1:109" x14ac:dyDescent="0.15">
      <c r="B30" s="253"/>
    </row>
    <row r="31" spans="1:109" x14ac:dyDescent="0.15">
      <c r="B31" s="253"/>
    </row>
    <row r="32" spans="1:109" x14ac:dyDescent="0.15">
      <c r="B32" s="253"/>
    </row>
    <row r="33" spans="2:109" x14ac:dyDescent="0.15">
      <c r="B33" s="253"/>
    </row>
    <row r="34" spans="2:109" x14ac:dyDescent="0.15">
      <c r="B34" s="253"/>
    </row>
    <row r="35" spans="2:109" x14ac:dyDescent="0.15">
      <c r="B35" s="253"/>
    </row>
    <row r="36" spans="2:109" x14ac:dyDescent="0.15">
      <c r="B36" s="253"/>
    </row>
    <row r="37" spans="2:109" x14ac:dyDescent="0.15">
      <c r="B37" s="253"/>
    </row>
    <row r="38" spans="2:109" x14ac:dyDescent="0.15">
      <c r="B38" s="253"/>
    </row>
    <row r="39" spans="2:109" x14ac:dyDescent="0.15">
      <c r="B39" s="334"/>
      <c r="C39" s="305"/>
      <c r="D39" s="305"/>
      <c r="E39" s="305"/>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305"/>
      <c r="BD39" s="305"/>
      <c r="BE39" s="305"/>
      <c r="BF39" s="305"/>
      <c r="BG39" s="305"/>
      <c r="BH39" s="305"/>
      <c r="BI39" s="305"/>
      <c r="BJ39" s="305"/>
      <c r="BK39" s="305"/>
      <c r="BL39" s="305"/>
      <c r="BM39" s="305"/>
      <c r="BN39" s="305"/>
      <c r="BO39" s="305"/>
      <c r="BP39" s="305"/>
      <c r="BQ39" s="305"/>
      <c r="BR39" s="305"/>
      <c r="BS39" s="305"/>
      <c r="BT39" s="305"/>
      <c r="BU39" s="305"/>
      <c r="BV39" s="305"/>
      <c r="BW39" s="305"/>
      <c r="BX39" s="305"/>
      <c r="BY39" s="305"/>
      <c r="BZ39" s="305"/>
      <c r="CA39" s="305"/>
      <c r="CB39" s="305"/>
      <c r="CC39" s="305"/>
      <c r="CD39" s="305"/>
      <c r="CE39" s="305"/>
      <c r="CF39" s="305"/>
      <c r="CG39" s="305"/>
      <c r="CH39" s="305"/>
      <c r="CI39" s="305"/>
      <c r="CJ39" s="305"/>
      <c r="CK39" s="305"/>
      <c r="CL39" s="305"/>
      <c r="CM39" s="305"/>
      <c r="CN39" s="305"/>
      <c r="CO39" s="305"/>
      <c r="CP39" s="305"/>
      <c r="CQ39" s="305"/>
      <c r="CR39" s="305"/>
      <c r="CS39" s="305"/>
      <c r="CT39" s="305"/>
      <c r="CU39" s="305"/>
      <c r="CV39" s="305"/>
      <c r="CW39" s="305"/>
      <c r="CX39" s="305"/>
      <c r="CY39" s="305"/>
      <c r="CZ39" s="305"/>
      <c r="DA39" s="305"/>
      <c r="DB39" s="305"/>
      <c r="DC39" s="305"/>
      <c r="DD39" s="335"/>
    </row>
    <row r="40" spans="2:109" x14ac:dyDescent="0.15">
      <c r="B40" s="362"/>
      <c r="DD40" s="362"/>
      <c r="DE40" s="249"/>
    </row>
    <row r="41" spans="2:109" ht="17.25" x14ac:dyDescent="0.15">
      <c r="B41" s="250" t="s">
        <v>554</v>
      </c>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251"/>
      <c r="BO41" s="251"/>
      <c r="BP41" s="251"/>
      <c r="BQ41" s="251"/>
      <c r="BR41" s="251"/>
      <c r="BS41" s="251"/>
      <c r="BT41" s="251"/>
      <c r="BU41" s="251"/>
      <c r="BV41" s="251"/>
      <c r="BW41" s="251"/>
      <c r="BX41" s="251"/>
      <c r="BY41" s="251"/>
      <c r="BZ41" s="251"/>
      <c r="CA41" s="251"/>
      <c r="CB41" s="251"/>
      <c r="CC41" s="251"/>
      <c r="CD41" s="251"/>
      <c r="CE41" s="251"/>
      <c r="CF41" s="251"/>
      <c r="CG41" s="251"/>
      <c r="CH41" s="251"/>
      <c r="CI41" s="251"/>
      <c r="CJ41" s="251"/>
      <c r="CK41" s="251"/>
      <c r="CL41" s="251"/>
      <c r="CM41" s="251"/>
      <c r="CN41" s="251"/>
      <c r="CO41" s="251"/>
      <c r="CP41" s="251"/>
      <c r="CQ41" s="251"/>
      <c r="CR41" s="251"/>
      <c r="CS41" s="251"/>
      <c r="CT41" s="251"/>
      <c r="CU41" s="251"/>
      <c r="CV41" s="251"/>
      <c r="CW41" s="251"/>
      <c r="CX41" s="251"/>
      <c r="CY41" s="251"/>
      <c r="CZ41" s="251"/>
      <c r="DA41" s="251"/>
      <c r="DB41" s="251"/>
      <c r="DC41" s="251"/>
      <c r="DD41" s="252"/>
    </row>
    <row r="42" spans="2:109" x14ac:dyDescent="0.15">
      <c r="B42" s="253"/>
      <c r="G42" s="363"/>
      <c r="I42" s="364"/>
      <c r="J42" s="364"/>
      <c r="K42" s="364"/>
      <c r="AM42" s="363"/>
      <c r="AN42" s="363" t="s">
        <v>555</v>
      </c>
      <c r="AP42" s="364"/>
      <c r="AQ42" s="364"/>
      <c r="AR42" s="364"/>
      <c r="AY42" s="363"/>
      <c r="BA42" s="364"/>
      <c r="BB42" s="364"/>
      <c r="BC42" s="364"/>
      <c r="BK42" s="363"/>
      <c r="BM42" s="364"/>
      <c r="BN42" s="364"/>
      <c r="BO42" s="364"/>
      <c r="BW42" s="363"/>
      <c r="BY42" s="364"/>
      <c r="BZ42" s="364"/>
      <c r="CA42" s="364"/>
      <c r="CI42" s="363"/>
      <c r="CK42" s="364"/>
      <c r="CL42" s="364"/>
      <c r="CM42" s="364"/>
      <c r="CU42" s="363"/>
      <c r="CW42" s="364"/>
      <c r="CX42" s="364"/>
      <c r="CY42" s="364"/>
    </row>
    <row r="43" spans="2:109" ht="13.5" customHeight="1" x14ac:dyDescent="0.15">
      <c r="B43" s="253"/>
      <c r="AN43" s="1228" t="s">
        <v>563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53"/>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53"/>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53"/>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53"/>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53"/>
      <c r="H48" s="365"/>
      <c r="I48" s="365"/>
      <c r="J48" s="365"/>
      <c r="AN48" s="365"/>
      <c r="AO48" s="365"/>
      <c r="AP48" s="365"/>
      <c r="AZ48" s="365"/>
      <c r="BA48" s="365"/>
      <c r="BB48" s="365"/>
      <c r="BL48" s="365"/>
      <c r="BM48" s="365"/>
      <c r="BN48" s="365"/>
      <c r="BX48" s="365"/>
      <c r="BY48" s="365"/>
      <c r="BZ48" s="365"/>
      <c r="CJ48" s="365"/>
      <c r="CK48" s="365"/>
      <c r="CL48" s="365"/>
      <c r="CV48" s="365"/>
      <c r="CW48" s="365"/>
      <c r="CX48" s="365"/>
    </row>
    <row r="49" spans="1:109" x14ac:dyDescent="0.15">
      <c r="B49" s="253"/>
      <c r="AN49" s="249" t="s">
        <v>556</v>
      </c>
    </row>
    <row r="50" spans="1:109" x14ac:dyDescent="0.15">
      <c r="B50" s="253"/>
      <c r="G50" s="1237"/>
      <c r="H50" s="1237"/>
      <c r="I50" s="1237"/>
      <c r="J50" s="1237"/>
      <c r="K50" s="366"/>
      <c r="L50" s="366"/>
      <c r="M50" s="367"/>
      <c r="N50" s="367"/>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15">
      <c r="B51" s="253"/>
      <c r="G51" s="1247"/>
      <c r="H51" s="1247"/>
      <c r="I51" s="1245"/>
      <c r="J51" s="1245"/>
      <c r="K51" s="1243"/>
      <c r="L51" s="1243"/>
      <c r="M51" s="1243"/>
      <c r="N51" s="1243"/>
      <c r="AM51" s="365"/>
      <c r="AN51" s="1244" t="s">
        <v>557</v>
      </c>
      <c r="AO51" s="1244"/>
      <c r="AP51" s="1244"/>
      <c r="AQ51" s="1244"/>
      <c r="AR51" s="1244"/>
      <c r="AS51" s="1244"/>
      <c r="AT51" s="1244"/>
      <c r="AU51" s="1244"/>
      <c r="AV51" s="1244"/>
      <c r="AW51" s="1244"/>
      <c r="AX51" s="1244"/>
      <c r="AY51" s="1244"/>
      <c r="AZ51" s="1244"/>
      <c r="BA51" s="1244"/>
      <c r="BB51" s="1244" t="s">
        <v>558</v>
      </c>
      <c r="BC51" s="1244"/>
      <c r="BD51" s="1244"/>
      <c r="BE51" s="1244"/>
      <c r="BF51" s="1244"/>
      <c r="BG51" s="1244"/>
      <c r="BH51" s="1244"/>
      <c r="BI51" s="1244"/>
      <c r="BJ51" s="1244"/>
      <c r="BK51" s="1244"/>
      <c r="BL51" s="1244"/>
      <c r="BM51" s="1244"/>
      <c r="BN51" s="1244"/>
      <c r="BO51" s="1244"/>
      <c r="BP51" s="1242">
        <v>23.1</v>
      </c>
      <c r="BQ51" s="1242"/>
      <c r="BR51" s="1242"/>
      <c r="BS51" s="1242"/>
      <c r="BT51" s="1242"/>
      <c r="BU51" s="1242"/>
      <c r="BV51" s="1242"/>
      <c r="BW51" s="1242"/>
      <c r="BX51" s="1242">
        <v>11.7</v>
      </c>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53"/>
      <c r="G52" s="1247"/>
      <c r="H52" s="1247"/>
      <c r="I52" s="1245"/>
      <c r="J52" s="1245"/>
      <c r="K52" s="1243"/>
      <c r="L52" s="1243"/>
      <c r="M52" s="1243"/>
      <c r="N52" s="1243"/>
      <c r="AM52" s="365"/>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64"/>
      <c r="B53" s="253"/>
      <c r="G53" s="1247"/>
      <c r="H53" s="1247"/>
      <c r="I53" s="1237"/>
      <c r="J53" s="1237"/>
      <c r="K53" s="1243"/>
      <c r="L53" s="1243"/>
      <c r="M53" s="1243"/>
      <c r="N53" s="1243"/>
      <c r="AM53" s="365"/>
      <c r="AN53" s="1244"/>
      <c r="AO53" s="1244"/>
      <c r="AP53" s="1244"/>
      <c r="AQ53" s="1244"/>
      <c r="AR53" s="1244"/>
      <c r="AS53" s="1244"/>
      <c r="AT53" s="1244"/>
      <c r="AU53" s="1244"/>
      <c r="AV53" s="1244"/>
      <c r="AW53" s="1244"/>
      <c r="AX53" s="1244"/>
      <c r="AY53" s="1244"/>
      <c r="AZ53" s="1244"/>
      <c r="BA53" s="1244"/>
      <c r="BB53" s="1244" t="s">
        <v>559</v>
      </c>
      <c r="BC53" s="1244"/>
      <c r="BD53" s="1244"/>
      <c r="BE53" s="1244"/>
      <c r="BF53" s="1244"/>
      <c r="BG53" s="1244"/>
      <c r="BH53" s="1244"/>
      <c r="BI53" s="1244"/>
      <c r="BJ53" s="1244"/>
      <c r="BK53" s="1244"/>
      <c r="BL53" s="1244"/>
      <c r="BM53" s="1244"/>
      <c r="BN53" s="1244"/>
      <c r="BO53" s="1244"/>
      <c r="BP53" s="1242">
        <v>64.2</v>
      </c>
      <c r="BQ53" s="1242"/>
      <c r="BR53" s="1242"/>
      <c r="BS53" s="1242"/>
      <c r="BT53" s="1242"/>
      <c r="BU53" s="1242"/>
      <c r="BV53" s="1242"/>
      <c r="BW53" s="1242"/>
      <c r="BX53" s="1242">
        <v>64.8</v>
      </c>
      <c r="BY53" s="1242"/>
      <c r="BZ53" s="1242"/>
      <c r="CA53" s="1242"/>
      <c r="CB53" s="1242"/>
      <c r="CC53" s="1242"/>
      <c r="CD53" s="1242"/>
      <c r="CE53" s="1242"/>
      <c r="CF53" s="1242">
        <v>64.7</v>
      </c>
      <c r="CG53" s="1242"/>
      <c r="CH53" s="1242"/>
      <c r="CI53" s="1242"/>
      <c r="CJ53" s="1242"/>
      <c r="CK53" s="1242"/>
      <c r="CL53" s="1242"/>
      <c r="CM53" s="1242"/>
      <c r="CN53" s="1242">
        <v>65.2</v>
      </c>
      <c r="CO53" s="1242"/>
      <c r="CP53" s="1242"/>
      <c r="CQ53" s="1242"/>
      <c r="CR53" s="1242"/>
      <c r="CS53" s="1242"/>
      <c r="CT53" s="1242"/>
      <c r="CU53" s="1242"/>
      <c r="CV53" s="1242">
        <v>67.099999999999994</v>
      </c>
      <c r="CW53" s="1242"/>
      <c r="CX53" s="1242"/>
      <c r="CY53" s="1242"/>
      <c r="CZ53" s="1242"/>
      <c r="DA53" s="1242"/>
      <c r="DB53" s="1242"/>
      <c r="DC53" s="1242"/>
    </row>
    <row r="54" spans="1:109" x14ac:dyDescent="0.15">
      <c r="A54" s="364"/>
      <c r="B54" s="253"/>
      <c r="G54" s="1247"/>
      <c r="H54" s="1247"/>
      <c r="I54" s="1237"/>
      <c r="J54" s="1237"/>
      <c r="K54" s="1243"/>
      <c r="L54" s="1243"/>
      <c r="M54" s="1243"/>
      <c r="N54" s="1243"/>
      <c r="AM54" s="365"/>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64"/>
      <c r="B55" s="253"/>
      <c r="G55" s="1237"/>
      <c r="H55" s="1237"/>
      <c r="I55" s="1237"/>
      <c r="J55" s="1237"/>
      <c r="K55" s="1243"/>
      <c r="L55" s="1243"/>
      <c r="M55" s="1243"/>
      <c r="N55" s="1243"/>
      <c r="AN55" s="1241" t="s">
        <v>560</v>
      </c>
      <c r="AO55" s="1241"/>
      <c r="AP55" s="1241"/>
      <c r="AQ55" s="1241"/>
      <c r="AR55" s="1241"/>
      <c r="AS55" s="1241"/>
      <c r="AT55" s="1241"/>
      <c r="AU55" s="1241"/>
      <c r="AV55" s="1241"/>
      <c r="AW55" s="1241"/>
      <c r="AX55" s="1241"/>
      <c r="AY55" s="1241"/>
      <c r="AZ55" s="1241"/>
      <c r="BA55" s="1241"/>
      <c r="BB55" s="1244" t="s">
        <v>558</v>
      </c>
      <c r="BC55" s="1244"/>
      <c r="BD55" s="1244"/>
      <c r="BE55" s="1244"/>
      <c r="BF55" s="1244"/>
      <c r="BG55" s="1244"/>
      <c r="BH55" s="1244"/>
      <c r="BI55" s="1244"/>
      <c r="BJ55" s="1244"/>
      <c r="BK55" s="1244"/>
      <c r="BL55" s="1244"/>
      <c r="BM55" s="1244"/>
      <c r="BN55" s="1244"/>
      <c r="BO55" s="1244"/>
      <c r="BP55" s="1242">
        <v>12.8</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64"/>
      <c r="B56" s="253"/>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64" customFormat="1" x14ac:dyDescent="0.15">
      <c r="B57" s="368"/>
      <c r="G57" s="1237"/>
      <c r="H57" s="1237"/>
      <c r="I57" s="1246"/>
      <c r="J57" s="1246"/>
      <c r="K57" s="1243"/>
      <c r="L57" s="1243"/>
      <c r="M57" s="1243"/>
      <c r="N57" s="1243"/>
      <c r="AM57" s="249"/>
      <c r="AN57" s="1241"/>
      <c r="AO57" s="1241"/>
      <c r="AP57" s="1241"/>
      <c r="AQ57" s="1241"/>
      <c r="AR57" s="1241"/>
      <c r="AS57" s="1241"/>
      <c r="AT57" s="1241"/>
      <c r="AU57" s="1241"/>
      <c r="AV57" s="1241"/>
      <c r="AW57" s="1241"/>
      <c r="AX57" s="1241"/>
      <c r="AY57" s="1241"/>
      <c r="AZ57" s="1241"/>
      <c r="BA57" s="1241"/>
      <c r="BB57" s="1244" t="s">
        <v>559</v>
      </c>
      <c r="BC57" s="1244"/>
      <c r="BD57" s="1244"/>
      <c r="BE57" s="1244"/>
      <c r="BF57" s="1244"/>
      <c r="BG57" s="1244"/>
      <c r="BH57" s="1244"/>
      <c r="BI57" s="1244"/>
      <c r="BJ57" s="1244"/>
      <c r="BK57" s="1244"/>
      <c r="BL57" s="1244"/>
      <c r="BM57" s="1244"/>
      <c r="BN57" s="1244"/>
      <c r="BO57" s="1244"/>
      <c r="BP57" s="1242">
        <v>61.2</v>
      </c>
      <c r="BQ57" s="1242"/>
      <c r="BR57" s="1242"/>
      <c r="BS57" s="1242"/>
      <c r="BT57" s="1242"/>
      <c r="BU57" s="1242"/>
      <c r="BV57" s="1242"/>
      <c r="BW57" s="1242"/>
      <c r="BX57" s="1242">
        <v>63.1</v>
      </c>
      <c r="BY57" s="1242"/>
      <c r="BZ57" s="1242"/>
      <c r="CA57" s="1242"/>
      <c r="CB57" s="1242"/>
      <c r="CC57" s="1242"/>
      <c r="CD57" s="1242"/>
      <c r="CE57" s="1242"/>
      <c r="CF57" s="1242">
        <v>64.2</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9"/>
      <c r="DE57" s="368"/>
    </row>
    <row r="58" spans="1:109" s="364" customFormat="1" x14ac:dyDescent="0.15">
      <c r="A58" s="249"/>
      <c r="B58" s="368"/>
      <c r="G58" s="1237"/>
      <c r="H58" s="1237"/>
      <c r="I58" s="1246"/>
      <c r="J58" s="1246"/>
      <c r="K58" s="1243"/>
      <c r="L58" s="1243"/>
      <c r="M58" s="1243"/>
      <c r="N58" s="1243"/>
      <c r="AM58" s="249"/>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9"/>
      <c r="DE58" s="368"/>
    </row>
    <row r="59" spans="1:109" s="364" customFormat="1" x14ac:dyDescent="0.15">
      <c r="A59" s="249"/>
      <c r="B59" s="368"/>
      <c r="K59" s="370"/>
      <c r="L59" s="370"/>
      <c r="M59" s="370"/>
      <c r="N59" s="370"/>
      <c r="AQ59" s="370"/>
      <c r="AR59" s="370"/>
      <c r="AS59" s="370"/>
      <c r="AT59" s="370"/>
      <c r="BC59" s="370"/>
      <c r="BD59" s="370"/>
      <c r="BE59" s="370"/>
      <c r="BF59" s="370"/>
      <c r="BO59" s="370"/>
      <c r="BP59" s="370"/>
      <c r="BQ59" s="370"/>
      <c r="BR59" s="370"/>
      <c r="CA59" s="370"/>
      <c r="CB59" s="370"/>
      <c r="CC59" s="370"/>
      <c r="CD59" s="370"/>
      <c r="CM59" s="370"/>
      <c r="CN59" s="370"/>
      <c r="CO59" s="370"/>
      <c r="CP59" s="370"/>
      <c r="CY59" s="370"/>
      <c r="CZ59" s="370"/>
      <c r="DA59" s="370"/>
      <c r="DB59" s="370"/>
      <c r="DC59" s="370"/>
      <c r="DD59" s="369"/>
      <c r="DE59" s="368"/>
    </row>
    <row r="60" spans="1:109" s="364" customFormat="1" x14ac:dyDescent="0.15">
      <c r="A60" s="249"/>
      <c r="B60" s="368"/>
      <c r="K60" s="370"/>
      <c r="L60" s="370"/>
      <c r="M60" s="370"/>
      <c r="N60" s="370"/>
      <c r="AQ60" s="370"/>
      <c r="AR60" s="370"/>
      <c r="AS60" s="370"/>
      <c r="AT60" s="370"/>
      <c r="BC60" s="370"/>
      <c r="BD60" s="370"/>
      <c r="BE60" s="370"/>
      <c r="BF60" s="370"/>
      <c r="BO60" s="370"/>
      <c r="BP60" s="370"/>
      <c r="BQ60" s="370"/>
      <c r="BR60" s="370"/>
      <c r="CA60" s="370"/>
      <c r="CB60" s="370"/>
      <c r="CC60" s="370"/>
      <c r="CD60" s="370"/>
      <c r="CM60" s="370"/>
      <c r="CN60" s="370"/>
      <c r="CO60" s="370"/>
      <c r="CP60" s="370"/>
      <c r="CY60" s="370"/>
      <c r="CZ60" s="370"/>
      <c r="DA60" s="370"/>
      <c r="DB60" s="370"/>
      <c r="DC60" s="370"/>
      <c r="DD60" s="369"/>
      <c r="DE60" s="368"/>
    </row>
    <row r="61" spans="1:109" s="364" customFormat="1" x14ac:dyDescent="0.15">
      <c r="A61" s="249"/>
      <c r="B61" s="371"/>
      <c r="C61" s="372"/>
      <c r="D61" s="372"/>
      <c r="E61" s="372"/>
      <c r="F61" s="372"/>
      <c r="G61" s="372"/>
      <c r="H61" s="372"/>
      <c r="I61" s="372"/>
      <c r="J61" s="372"/>
      <c r="K61" s="372"/>
      <c r="L61" s="372"/>
      <c r="M61" s="373"/>
      <c r="N61" s="373"/>
      <c r="O61" s="372"/>
      <c r="P61" s="372"/>
      <c r="Q61" s="372"/>
      <c r="R61" s="372"/>
      <c r="S61" s="372"/>
      <c r="T61" s="372"/>
      <c r="U61" s="372"/>
      <c r="V61" s="372"/>
      <c r="W61" s="372"/>
      <c r="X61" s="372"/>
      <c r="Y61" s="372"/>
      <c r="Z61" s="372"/>
      <c r="AA61" s="372"/>
      <c r="AB61" s="372"/>
      <c r="AC61" s="372"/>
      <c r="AD61" s="372"/>
      <c r="AE61" s="372"/>
      <c r="AF61" s="372"/>
      <c r="AG61" s="372"/>
      <c r="AH61" s="372"/>
      <c r="AI61" s="372"/>
      <c r="AJ61" s="372"/>
      <c r="AK61" s="372"/>
      <c r="AL61" s="372"/>
      <c r="AM61" s="372"/>
      <c r="AN61" s="372"/>
      <c r="AO61" s="372"/>
      <c r="AP61" s="372"/>
      <c r="AQ61" s="372"/>
      <c r="AR61" s="372"/>
      <c r="AS61" s="373"/>
      <c r="AT61" s="373"/>
      <c r="AU61" s="372"/>
      <c r="AV61" s="372"/>
      <c r="AW61" s="372"/>
      <c r="AX61" s="372"/>
      <c r="AY61" s="372"/>
      <c r="AZ61" s="372"/>
      <c r="BA61" s="372"/>
      <c r="BB61" s="372"/>
      <c r="BC61" s="372"/>
      <c r="BD61" s="372"/>
      <c r="BE61" s="373"/>
      <c r="BF61" s="373"/>
      <c r="BG61" s="372"/>
      <c r="BH61" s="372"/>
      <c r="BI61" s="372"/>
      <c r="BJ61" s="372"/>
      <c r="BK61" s="372"/>
      <c r="BL61" s="372"/>
      <c r="BM61" s="372"/>
      <c r="BN61" s="372"/>
      <c r="BO61" s="372"/>
      <c r="BP61" s="372"/>
      <c r="BQ61" s="373"/>
      <c r="BR61" s="373"/>
      <c r="BS61" s="372"/>
      <c r="BT61" s="372"/>
      <c r="BU61" s="372"/>
      <c r="BV61" s="372"/>
      <c r="BW61" s="372"/>
      <c r="BX61" s="372"/>
      <c r="BY61" s="372"/>
      <c r="BZ61" s="372"/>
      <c r="CA61" s="372"/>
      <c r="CB61" s="372"/>
      <c r="CC61" s="373"/>
      <c r="CD61" s="373"/>
      <c r="CE61" s="372"/>
      <c r="CF61" s="372"/>
      <c r="CG61" s="372"/>
      <c r="CH61" s="372"/>
      <c r="CI61" s="372"/>
      <c r="CJ61" s="372"/>
      <c r="CK61" s="372"/>
      <c r="CL61" s="372"/>
      <c r="CM61" s="372"/>
      <c r="CN61" s="372"/>
      <c r="CO61" s="373"/>
      <c r="CP61" s="373"/>
      <c r="CQ61" s="372"/>
      <c r="CR61" s="372"/>
      <c r="CS61" s="372"/>
      <c r="CT61" s="372"/>
      <c r="CU61" s="372"/>
      <c r="CV61" s="372"/>
      <c r="CW61" s="372"/>
      <c r="CX61" s="372"/>
      <c r="CY61" s="372"/>
      <c r="CZ61" s="372"/>
      <c r="DA61" s="373"/>
      <c r="DB61" s="373"/>
      <c r="DC61" s="373"/>
      <c r="DD61" s="374"/>
      <c r="DE61" s="368"/>
    </row>
    <row r="62" spans="1:109" x14ac:dyDescent="0.1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2"/>
      <c r="CH62" s="362"/>
      <c r="CI62" s="362"/>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249"/>
    </row>
    <row r="63" spans="1:109" ht="17.25" x14ac:dyDescent="0.15">
      <c r="B63" s="306" t="s">
        <v>561</v>
      </c>
    </row>
    <row r="64" spans="1:109" x14ac:dyDescent="0.15">
      <c r="B64" s="253"/>
      <c r="G64" s="363"/>
      <c r="I64" s="375"/>
      <c r="J64" s="375"/>
      <c r="K64" s="375"/>
      <c r="L64" s="375"/>
      <c r="M64" s="375"/>
      <c r="N64" s="376"/>
      <c r="AM64" s="363"/>
      <c r="AN64" s="363" t="s">
        <v>555</v>
      </c>
      <c r="AP64" s="364"/>
      <c r="AQ64" s="364"/>
      <c r="AR64" s="364"/>
      <c r="AY64" s="363"/>
      <c r="BA64" s="364"/>
      <c r="BB64" s="364"/>
      <c r="BC64" s="364"/>
      <c r="BK64" s="363"/>
      <c r="BM64" s="364"/>
      <c r="BN64" s="364"/>
      <c r="BO64" s="364"/>
      <c r="BW64" s="363"/>
      <c r="BY64" s="364"/>
      <c r="BZ64" s="364"/>
      <c r="CA64" s="364"/>
      <c r="CI64" s="363"/>
      <c r="CK64" s="364"/>
      <c r="CL64" s="364"/>
      <c r="CM64" s="364"/>
      <c r="CU64" s="363"/>
      <c r="CW64" s="364"/>
      <c r="CX64" s="364"/>
      <c r="CY64" s="364"/>
    </row>
    <row r="65" spans="2:107" x14ac:dyDescent="0.15">
      <c r="B65" s="253"/>
      <c r="AN65" s="1228" t="s">
        <v>564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53"/>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53"/>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53"/>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53"/>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53"/>
      <c r="H70" s="377"/>
      <c r="I70" s="377"/>
      <c r="J70" s="378"/>
      <c r="K70" s="378"/>
      <c r="L70" s="379"/>
      <c r="M70" s="378"/>
      <c r="N70" s="379"/>
      <c r="AN70" s="365"/>
      <c r="AO70" s="365"/>
      <c r="AP70" s="365"/>
      <c r="AZ70" s="365"/>
      <c r="BA70" s="365"/>
      <c r="BB70" s="365"/>
      <c r="BL70" s="365"/>
      <c r="BM70" s="365"/>
      <c r="BN70" s="365"/>
      <c r="BX70" s="365"/>
      <c r="BY70" s="365"/>
      <c r="BZ70" s="365"/>
      <c r="CJ70" s="365"/>
      <c r="CK70" s="365"/>
      <c r="CL70" s="365"/>
      <c r="CV70" s="365"/>
      <c r="CW70" s="365"/>
      <c r="CX70" s="365"/>
    </row>
    <row r="71" spans="2:107" x14ac:dyDescent="0.15">
      <c r="B71" s="253"/>
      <c r="G71" s="380"/>
      <c r="I71" s="381"/>
      <c r="J71" s="378"/>
      <c r="K71" s="378"/>
      <c r="L71" s="379"/>
      <c r="M71" s="378"/>
      <c r="N71" s="379"/>
      <c r="AM71" s="380"/>
      <c r="AN71" s="249" t="s">
        <v>556</v>
      </c>
    </row>
    <row r="72" spans="2:107" x14ac:dyDescent="0.15">
      <c r="B72" s="253"/>
      <c r="G72" s="1237"/>
      <c r="H72" s="1237"/>
      <c r="I72" s="1237"/>
      <c r="J72" s="1237"/>
      <c r="K72" s="366"/>
      <c r="L72" s="366"/>
      <c r="M72" s="367"/>
      <c r="N72" s="367"/>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x14ac:dyDescent="0.15">
      <c r="B73" s="253"/>
      <c r="G73" s="1247"/>
      <c r="H73" s="1247"/>
      <c r="I73" s="1247"/>
      <c r="J73" s="1247"/>
      <c r="K73" s="1248"/>
      <c r="L73" s="1248"/>
      <c r="M73" s="1248"/>
      <c r="N73" s="1248"/>
      <c r="AM73" s="365"/>
      <c r="AN73" s="1244" t="s">
        <v>557</v>
      </c>
      <c r="AO73" s="1244"/>
      <c r="AP73" s="1244"/>
      <c r="AQ73" s="1244"/>
      <c r="AR73" s="1244"/>
      <c r="AS73" s="1244"/>
      <c r="AT73" s="1244"/>
      <c r="AU73" s="1244"/>
      <c r="AV73" s="1244"/>
      <c r="AW73" s="1244"/>
      <c r="AX73" s="1244"/>
      <c r="AY73" s="1244"/>
      <c r="AZ73" s="1244"/>
      <c r="BA73" s="1244"/>
      <c r="BB73" s="1244" t="s">
        <v>558</v>
      </c>
      <c r="BC73" s="1244"/>
      <c r="BD73" s="1244"/>
      <c r="BE73" s="1244"/>
      <c r="BF73" s="1244"/>
      <c r="BG73" s="1244"/>
      <c r="BH73" s="1244"/>
      <c r="BI73" s="1244"/>
      <c r="BJ73" s="1244"/>
      <c r="BK73" s="1244"/>
      <c r="BL73" s="1244"/>
      <c r="BM73" s="1244"/>
      <c r="BN73" s="1244"/>
      <c r="BO73" s="1244"/>
      <c r="BP73" s="1242">
        <v>23.1</v>
      </c>
      <c r="BQ73" s="1242"/>
      <c r="BR73" s="1242"/>
      <c r="BS73" s="1242"/>
      <c r="BT73" s="1242"/>
      <c r="BU73" s="1242"/>
      <c r="BV73" s="1242"/>
      <c r="BW73" s="1242"/>
      <c r="BX73" s="1242">
        <v>11.7</v>
      </c>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53"/>
      <c r="G74" s="1247"/>
      <c r="H74" s="1247"/>
      <c r="I74" s="1247"/>
      <c r="J74" s="1247"/>
      <c r="K74" s="1248"/>
      <c r="L74" s="1248"/>
      <c r="M74" s="1248"/>
      <c r="N74" s="1248"/>
      <c r="AM74" s="365"/>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53"/>
      <c r="G75" s="1247"/>
      <c r="H75" s="1247"/>
      <c r="I75" s="1237"/>
      <c r="J75" s="1237"/>
      <c r="K75" s="1243"/>
      <c r="L75" s="1243"/>
      <c r="M75" s="1243"/>
      <c r="N75" s="1243"/>
      <c r="AM75" s="365"/>
      <c r="AN75" s="1244"/>
      <c r="AO75" s="1244"/>
      <c r="AP75" s="1244"/>
      <c r="AQ75" s="1244"/>
      <c r="AR75" s="1244"/>
      <c r="AS75" s="1244"/>
      <c r="AT75" s="1244"/>
      <c r="AU75" s="1244"/>
      <c r="AV75" s="1244"/>
      <c r="AW75" s="1244"/>
      <c r="AX75" s="1244"/>
      <c r="AY75" s="1244"/>
      <c r="AZ75" s="1244"/>
      <c r="BA75" s="1244"/>
      <c r="BB75" s="1244" t="s">
        <v>562</v>
      </c>
      <c r="BC75" s="1244"/>
      <c r="BD75" s="1244"/>
      <c r="BE75" s="1244"/>
      <c r="BF75" s="1244"/>
      <c r="BG75" s="1244"/>
      <c r="BH75" s="1244"/>
      <c r="BI75" s="1244"/>
      <c r="BJ75" s="1244"/>
      <c r="BK75" s="1244"/>
      <c r="BL75" s="1244"/>
      <c r="BM75" s="1244"/>
      <c r="BN75" s="1244"/>
      <c r="BO75" s="1244"/>
      <c r="BP75" s="1242">
        <v>7</v>
      </c>
      <c r="BQ75" s="1242"/>
      <c r="BR75" s="1242"/>
      <c r="BS75" s="1242"/>
      <c r="BT75" s="1242"/>
      <c r="BU75" s="1242"/>
      <c r="BV75" s="1242"/>
      <c r="BW75" s="1242"/>
      <c r="BX75" s="1242">
        <v>6.6</v>
      </c>
      <c r="BY75" s="1242"/>
      <c r="BZ75" s="1242"/>
      <c r="CA75" s="1242"/>
      <c r="CB75" s="1242"/>
      <c r="CC75" s="1242"/>
      <c r="CD75" s="1242"/>
      <c r="CE75" s="1242"/>
      <c r="CF75" s="1242">
        <v>6.6</v>
      </c>
      <c r="CG75" s="1242"/>
      <c r="CH75" s="1242"/>
      <c r="CI75" s="1242"/>
      <c r="CJ75" s="1242"/>
      <c r="CK75" s="1242"/>
      <c r="CL75" s="1242"/>
      <c r="CM75" s="1242"/>
      <c r="CN75" s="1242">
        <v>7</v>
      </c>
      <c r="CO75" s="1242"/>
      <c r="CP75" s="1242"/>
      <c r="CQ75" s="1242"/>
      <c r="CR75" s="1242"/>
      <c r="CS75" s="1242"/>
      <c r="CT75" s="1242"/>
      <c r="CU75" s="1242"/>
      <c r="CV75" s="1242">
        <v>7.3</v>
      </c>
      <c r="CW75" s="1242"/>
      <c r="CX75" s="1242"/>
      <c r="CY75" s="1242"/>
      <c r="CZ75" s="1242"/>
      <c r="DA75" s="1242"/>
      <c r="DB75" s="1242"/>
      <c r="DC75" s="1242"/>
    </row>
    <row r="76" spans="2:107" x14ac:dyDescent="0.15">
      <c r="B76" s="253"/>
      <c r="G76" s="1247"/>
      <c r="H76" s="1247"/>
      <c r="I76" s="1237"/>
      <c r="J76" s="1237"/>
      <c r="K76" s="1243"/>
      <c r="L76" s="1243"/>
      <c r="M76" s="1243"/>
      <c r="N76" s="1243"/>
      <c r="AM76" s="365"/>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53"/>
      <c r="G77" s="1237"/>
      <c r="H77" s="1237"/>
      <c r="I77" s="1237"/>
      <c r="J77" s="1237"/>
      <c r="K77" s="1248"/>
      <c r="L77" s="1248"/>
      <c r="M77" s="1248"/>
      <c r="N77" s="1248"/>
      <c r="AN77" s="1241" t="s">
        <v>560</v>
      </c>
      <c r="AO77" s="1241"/>
      <c r="AP77" s="1241"/>
      <c r="AQ77" s="1241"/>
      <c r="AR77" s="1241"/>
      <c r="AS77" s="1241"/>
      <c r="AT77" s="1241"/>
      <c r="AU77" s="1241"/>
      <c r="AV77" s="1241"/>
      <c r="AW77" s="1241"/>
      <c r="AX77" s="1241"/>
      <c r="AY77" s="1241"/>
      <c r="AZ77" s="1241"/>
      <c r="BA77" s="1241"/>
      <c r="BB77" s="1244" t="s">
        <v>558</v>
      </c>
      <c r="BC77" s="1244"/>
      <c r="BD77" s="1244"/>
      <c r="BE77" s="1244"/>
      <c r="BF77" s="1244"/>
      <c r="BG77" s="1244"/>
      <c r="BH77" s="1244"/>
      <c r="BI77" s="1244"/>
      <c r="BJ77" s="1244"/>
      <c r="BK77" s="1244"/>
      <c r="BL77" s="1244"/>
      <c r="BM77" s="1244"/>
      <c r="BN77" s="1244"/>
      <c r="BO77" s="1244"/>
      <c r="BP77" s="1242">
        <v>12.8</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53"/>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53"/>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562</v>
      </c>
      <c r="BC79" s="1244"/>
      <c r="BD79" s="1244"/>
      <c r="BE79" s="1244"/>
      <c r="BF79" s="1244"/>
      <c r="BG79" s="1244"/>
      <c r="BH79" s="1244"/>
      <c r="BI79" s="1244"/>
      <c r="BJ79" s="1244"/>
      <c r="BK79" s="1244"/>
      <c r="BL79" s="1244"/>
      <c r="BM79" s="1244"/>
      <c r="BN79" s="1244"/>
      <c r="BO79" s="1244"/>
      <c r="BP79" s="1242">
        <v>7.3</v>
      </c>
      <c r="BQ79" s="1242"/>
      <c r="BR79" s="1242"/>
      <c r="BS79" s="1242"/>
      <c r="BT79" s="1242"/>
      <c r="BU79" s="1242"/>
      <c r="BV79" s="1242"/>
      <c r="BW79" s="1242"/>
      <c r="BX79" s="1242">
        <v>7.2</v>
      </c>
      <c r="BY79" s="1242"/>
      <c r="BZ79" s="1242"/>
      <c r="CA79" s="1242"/>
      <c r="CB79" s="1242"/>
      <c r="CC79" s="1242"/>
      <c r="CD79" s="1242"/>
      <c r="CE79" s="1242"/>
      <c r="CF79" s="1242">
        <v>7.2</v>
      </c>
      <c r="CG79" s="1242"/>
      <c r="CH79" s="1242"/>
      <c r="CI79" s="1242"/>
      <c r="CJ79" s="1242"/>
      <c r="CK79" s="1242"/>
      <c r="CL79" s="1242"/>
      <c r="CM79" s="1242"/>
      <c r="CN79" s="1242">
        <v>7</v>
      </c>
      <c r="CO79" s="1242"/>
      <c r="CP79" s="1242"/>
      <c r="CQ79" s="1242"/>
      <c r="CR79" s="1242"/>
      <c r="CS79" s="1242"/>
      <c r="CT79" s="1242"/>
      <c r="CU79" s="1242"/>
      <c r="CV79" s="1242">
        <v>7</v>
      </c>
      <c r="CW79" s="1242"/>
      <c r="CX79" s="1242"/>
      <c r="CY79" s="1242"/>
      <c r="CZ79" s="1242"/>
      <c r="DA79" s="1242"/>
      <c r="DB79" s="1242"/>
      <c r="DC79" s="1242"/>
    </row>
    <row r="80" spans="2:107" x14ac:dyDescent="0.15">
      <c r="B80" s="253"/>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53"/>
    </row>
    <row r="82" spans="2:109" ht="17.25" x14ac:dyDescent="0.15">
      <c r="B82" s="253"/>
      <c r="K82" s="382"/>
      <c r="L82" s="382"/>
      <c r="M82" s="382"/>
      <c r="N82" s="382"/>
      <c r="AQ82" s="382"/>
      <c r="AR82" s="382"/>
      <c r="AS82" s="382"/>
      <c r="AT82" s="382"/>
      <c r="BC82" s="382"/>
      <c r="BD82" s="382"/>
      <c r="BE82" s="382"/>
      <c r="BF82" s="382"/>
      <c r="BO82" s="382"/>
      <c r="BP82" s="382"/>
      <c r="BQ82" s="382"/>
      <c r="BR82" s="382"/>
      <c r="CA82" s="382"/>
      <c r="CB82" s="382"/>
      <c r="CC82" s="382"/>
      <c r="CD82" s="382"/>
      <c r="CM82" s="382"/>
      <c r="CN82" s="382"/>
      <c r="CO82" s="382"/>
      <c r="CP82" s="382"/>
      <c r="CY82" s="382"/>
      <c r="CZ82" s="382"/>
      <c r="DA82" s="382"/>
      <c r="DB82" s="382"/>
      <c r="DC82" s="382"/>
    </row>
    <row r="83" spans="2:109" x14ac:dyDescent="0.15">
      <c r="B83" s="334"/>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305"/>
      <c r="AM83" s="305"/>
      <c r="AN83" s="305"/>
      <c r="AO83" s="305"/>
      <c r="AP83" s="305"/>
      <c r="AQ83" s="305"/>
      <c r="AR83" s="305"/>
      <c r="AS83" s="305"/>
      <c r="AT83" s="305"/>
      <c r="AU83" s="305"/>
      <c r="AV83" s="305"/>
      <c r="AW83" s="305"/>
      <c r="AX83" s="305"/>
      <c r="AY83" s="305"/>
      <c r="AZ83" s="305"/>
      <c r="BA83" s="305"/>
      <c r="BB83" s="305"/>
      <c r="BC83" s="305"/>
      <c r="BD83" s="305"/>
      <c r="BE83" s="305"/>
      <c r="BF83" s="305"/>
      <c r="BG83" s="305"/>
      <c r="BH83" s="305"/>
      <c r="BI83" s="305"/>
      <c r="BJ83" s="305"/>
      <c r="BK83" s="305"/>
      <c r="BL83" s="305"/>
      <c r="BM83" s="305"/>
      <c r="BN83" s="305"/>
      <c r="BO83" s="305"/>
      <c r="BP83" s="305"/>
      <c r="BQ83" s="305"/>
      <c r="BR83" s="305"/>
      <c r="BS83" s="305"/>
      <c r="BT83" s="305"/>
      <c r="BU83" s="305"/>
      <c r="BV83" s="305"/>
      <c r="BW83" s="305"/>
      <c r="BX83" s="305"/>
      <c r="BY83" s="305"/>
      <c r="BZ83" s="305"/>
      <c r="CA83" s="305"/>
      <c r="CB83" s="305"/>
      <c r="CC83" s="305"/>
      <c r="CD83" s="305"/>
      <c r="CE83" s="305"/>
      <c r="CF83" s="305"/>
      <c r="CG83" s="305"/>
      <c r="CH83" s="305"/>
      <c r="CI83" s="305"/>
      <c r="CJ83" s="305"/>
      <c r="CK83" s="305"/>
      <c r="CL83" s="305"/>
      <c r="CM83" s="305"/>
      <c r="CN83" s="305"/>
      <c r="CO83" s="305"/>
      <c r="CP83" s="305"/>
      <c r="CQ83" s="305"/>
      <c r="CR83" s="305"/>
      <c r="CS83" s="305"/>
      <c r="CT83" s="305"/>
      <c r="CU83" s="305"/>
      <c r="CV83" s="305"/>
      <c r="CW83" s="305"/>
      <c r="CX83" s="305"/>
      <c r="CY83" s="305"/>
      <c r="CZ83" s="305"/>
      <c r="DA83" s="305"/>
      <c r="DB83" s="305"/>
      <c r="DC83" s="305"/>
      <c r="DD83" s="335"/>
    </row>
    <row r="84" spans="2:109" x14ac:dyDescent="0.15">
      <c r="DD84" s="249"/>
      <c r="DE84" s="249"/>
    </row>
    <row r="85" spans="2:109" x14ac:dyDescent="0.15">
      <c r="DD85" s="249"/>
      <c r="DE85" s="249"/>
    </row>
  </sheetData>
  <sheetProtection algorithmName="SHA-512" hashValue="BbZ4q8OLDj3jfoIrwoFkAW4785O+XaRcPtokeR0kUuzVxzWms/ywh8qmLRlFh97WcH3CFLZRw8Iza2qpZrJOrA==" saltValue="wrsIWCW0r9kwvxWOLxHWa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2E3B-B894-423C-B9C0-9F3755ED0AF2}">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20aMZAgd05LBaNnsYmz2E3V16tsobNuaJUTguK1JbAH0owPeOyFptjEyth8MajGtG/rnQxuCv44h9ZnPWS+T4g==" saltValue="KYCO+oTUUxkgbs8GpBogQ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E069E-D078-4DCD-B03E-3812BCA52485}">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lgfNhfy1b/WHC+tuoYf1nqdcMQepbJ/jVZtNXCsezzO2BH/N1rjuIB5wBGFiu64HWwsk3KDnxmM9pm2dvIoTg==" saltValue="YjrqkmDtiT1AQrMw+0Ww5w=="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6" customWidth="1"/>
    <col min="2" max="8" width="13.375" style="136" customWidth="1"/>
    <col min="9" max="16384" width="11.125" style="136"/>
  </cols>
  <sheetData>
    <row r="1" spans="1:8" x14ac:dyDescent="0.15">
      <c r="A1" s="130"/>
      <c r="B1" s="131"/>
      <c r="C1" s="132"/>
      <c r="D1" s="133"/>
      <c r="E1" s="134"/>
      <c r="F1" s="134"/>
      <c r="G1" s="134"/>
      <c r="H1" s="135"/>
    </row>
    <row r="2" spans="1:8" x14ac:dyDescent="0.15">
      <c r="A2" s="137"/>
      <c r="B2" s="138"/>
      <c r="C2" s="139"/>
      <c r="D2" s="140" t="s">
        <v>50</v>
      </c>
      <c r="E2" s="141"/>
      <c r="F2" s="142" t="s">
        <v>524</v>
      </c>
      <c r="G2" s="143"/>
      <c r="H2" s="144"/>
    </row>
    <row r="3" spans="1:8" x14ac:dyDescent="0.15">
      <c r="A3" s="140" t="s">
        <v>517</v>
      </c>
      <c r="B3" s="145"/>
      <c r="C3" s="146"/>
      <c r="D3" s="147">
        <v>48682</v>
      </c>
      <c r="E3" s="148"/>
      <c r="F3" s="149">
        <v>96248</v>
      </c>
      <c r="G3" s="150"/>
      <c r="H3" s="151"/>
    </row>
    <row r="4" spans="1:8" x14ac:dyDescent="0.15">
      <c r="A4" s="152"/>
      <c r="B4" s="153"/>
      <c r="C4" s="154"/>
      <c r="D4" s="155">
        <v>19167</v>
      </c>
      <c r="E4" s="156"/>
      <c r="F4" s="157">
        <v>55768</v>
      </c>
      <c r="G4" s="158"/>
      <c r="H4" s="159"/>
    </row>
    <row r="5" spans="1:8" x14ac:dyDescent="0.15">
      <c r="A5" s="140" t="s">
        <v>519</v>
      </c>
      <c r="B5" s="145"/>
      <c r="C5" s="146"/>
      <c r="D5" s="147">
        <v>87081</v>
      </c>
      <c r="E5" s="148"/>
      <c r="F5" s="149">
        <v>76413</v>
      </c>
      <c r="G5" s="150"/>
      <c r="H5" s="151"/>
    </row>
    <row r="6" spans="1:8" x14ac:dyDescent="0.15">
      <c r="A6" s="152"/>
      <c r="B6" s="153"/>
      <c r="C6" s="154"/>
      <c r="D6" s="155">
        <v>11113</v>
      </c>
      <c r="E6" s="156"/>
      <c r="F6" s="157">
        <v>39658</v>
      </c>
      <c r="G6" s="158"/>
      <c r="H6" s="159"/>
    </row>
    <row r="7" spans="1:8" x14ac:dyDescent="0.15">
      <c r="A7" s="140" t="s">
        <v>520</v>
      </c>
      <c r="B7" s="145"/>
      <c r="C7" s="146"/>
      <c r="D7" s="147">
        <v>72591</v>
      </c>
      <c r="E7" s="148"/>
      <c r="F7" s="149">
        <v>66481</v>
      </c>
      <c r="G7" s="150"/>
      <c r="H7" s="151"/>
    </row>
    <row r="8" spans="1:8" x14ac:dyDescent="0.15">
      <c r="A8" s="152"/>
      <c r="B8" s="153"/>
      <c r="C8" s="154"/>
      <c r="D8" s="155">
        <v>18092</v>
      </c>
      <c r="E8" s="156"/>
      <c r="F8" s="157">
        <v>36120</v>
      </c>
      <c r="G8" s="158"/>
      <c r="H8" s="159"/>
    </row>
    <row r="9" spans="1:8" x14ac:dyDescent="0.15">
      <c r="A9" s="140" t="s">
        <v>521</v>
      </c>
      <c r="B9" s="145"/>
      <c r="C9" s="146"/>
      <c r="D9" s="147">
        <v>35649</v>
      </c>
      <c r="E9" s="148"/>
      <c r="F9" s="149">
        <v>67825</v>
      </c>
      <c r="G9" s="150"/>
      <c r="H9" s="151"/>
    </row>
    <row r="10" spans="1:8" x14ac:dyDescent="0.15">
      <c r="A10" s="152"/>
      <c r="B10" s="153"/>
      <c r="C10" s="154"/>
      <c r="D10" s="155">
        <v>16624</v>
      </c>
      <c r="E10" s="156"/>
      <c r="F10" s="157">
        <v>39417</v>
      </c>
      <c r="G10" s="158"/>
      <c r="H10" s="159"/>
    </row>
    <row r="11" spans="1:8" x14ac:dyDescent="0.15">
      <c r="A11" s="140" t="s">
        <v>522</v>
      </c>
      <c r="B11" s="145"/>
      <c r="C11" s="146"/>
      <c r="D11" s="147">
        <v>42744</v>
      </c>
      <c r="E11" s="148"/>
      <c r="F11" s="149">
        <v>81158</v>
      </c>
      <c r="G11" s="150"/>
      <c r="H11" s="151"/>
    </row>
    <row r="12" spans="1:8" x14ac:dyDescent="0.15">
      <c r="A12" s="152"/>
      <c r="B12" s="153"/>
      <c r="C12" s="160"/>
      <c r="D12" s="155">
        <v>13228</v>
      </c>
      <c r="E12" s="156"/>
      <c r="F12" s="157">
        <v>45320</v>
      </c>
      <c r="G12" s="158"/>
      <c r="H12" s="159"/>
    </row>
    <row r="13" spans="1:8" x14ac:dyDescent="0.15">
      <c r="A13" s="140"/>
      <c r="B13" s="145"/>
      <c r="C13" s="146"/>
      <c r="D13" s="147">
        <v>57349</v>
      </c>
      <c r="E13" s="148"/>
      <c r="F13" s="149">
        <v>77625</v>
      </c>
      <c r="G13" s="161"/>
      <c r="H13" s="151"/>
    </row>
    <row r="14" spans="1:8" x14ac:dyDescent="0.15">
      <c r="A14" s="152"/>
      <c r="B14" s="153"/>
      <c r="C14" s="154"/>
      <c r="D14" s="155">
        <v>15645</v>
      </c>
      <c r="E14" s="156"/>
      <c r="F14" s="157">
        <v>43257</v>
      </c>
      <c r="G14" s="158"/>
      <c r="H14" s="159"/>
    </row>
    <row r="17" spans="1:11" x14ac:dyDescent="0.15">
      <c r="A17" s="136"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4.3499999999999996</v>
      </c>
      <c r="C19" s="162">
        <f>ROUND(VALUE(SUBSTITUTE(実質収支比率等に係る経年分析!G$48,"▲","-")),2)</f>
        <v>7.72</v>
      </c>
      <c r="D19" s="162">
        <f>ROUND(VALUE(SUBSTITUTE(実質収支比率等に係る経年分析!H$48,"▲","-")),2)</f>
        <v>12.1</v>
      </c>
      <c r="E19" s="162">
        <f>ROUND(VALUE(SUBSTITUTE(実質収支比率等に係る経年分析!I$48,"▲","-")),2)</f>
        <v>5.67</v>
      </c>
      <c r="F19" s="162">
        <f>ROUND(VALUE(SUBSTITUTE(実質収支比率等に係る経年分析!J$48,"▲","-")),2)</f>
        <v>6.32</v>
      </c>
    </row>
    <row r="20" spans="1:11" x14ac:dyDescent="0.15">
      <c r="A20" s="162" t="s">
        <v>53</v>
      </c>
      <c r="B20" s="162">
        <f>ROUND(VALUE(SUBSTITUTE(実質収支比率等に係る経年分析!F$47,"▲","-")),2)</f>
        <v>16.91</v>
      </c>
      <c r="C20" s="162">
        <f>ROUND(VALUE(SUBSTITUTE(実質収支比率等に係る経年分析!G$47,"▲","-")),2)</f>
        <v>16.45</v>
      </c>
      <c r="D20" s="162">
        <f>ROUND(VALUE(SUBSTITUTE(実質収支比率等に係る経年分析!H$47,"▲","-")),2)</f>
        <v>15.06</v>
      </c>
      <c r="E20" s="162">
        <f>ROUND(VALUE(SUBSTITUTE(実質収支比率等に係る経年分析!I$47,"▲","-")),2)</f>
        <v>14.81</v>
      </c>
      <c r="F20" s="162">
        <f>ROUND(VALUE(SUBSTITUTE(実質収支比率等に係る経年分析!J$47,"▲","-")),2)</f>
        <v>14.76</v>
      </c>
    </row>
    <row r="21" spans="1:11" x14ac:dyDescent="0.15">
      <c r="A21" s="162" t="s">
        <v>54</v>
      </c>
      <c r="B21" s="162">
        <f>IF(ISNUMBER(VALUE(SUBSTITUTE(実質収支比率等に係る経年分析!F$49,"▲","-"))),ROUND(VALUE(SUBSTITUTE(実質収支比率等に係る経年分析!F$49,"▲","-")),2),NA())</f>
        <v>-1.36</v>
      </c>
      <c r="C21" s="162">
        <f>IF(ISNUMBER(VALUE(SUBSTITUTE(実質収支比率等に係る経年分析!G$49,"▲","-"))),ROUND(VALUE(SUBSTITUTE(実質収支比率等に係る経年分析!G$49,"▲","-")),2),NA())</f>
        <v>4.24</v>
      </c>
      <c r="D21" s="162">
        <f>IF(ISNUMBER(VALUE(SUBSTITUTE(実質収支比率等に係る経年分析!H$49,"▲","-"))),ROUND(VALUE(SUBSTITUTE(実質収支比率等に係る経年分析!H$49,"▲","-")),2),NA())</f>
        <v>2.5099999999999998</v>
      </c>
      <c r="E21" s="162">
        <f>IF(ISNUMBER(VALUE(SUBSTITUTE(実質収支比率等に係る経年分析!I$49,"▲","-"))),ROUND(VALUE(SUBSTITUTE(実質収支比率等に係る経年分析!I$49,"▲","-")),2),NA())</f>
        <v>-6.23</v>
      </c>
      <c r="F21" s="162">
        <f>IF(ISNUMBER(VALUE(SUBSTITUTE(実質収支比率等に係る経年分析!J$49,"▲","-"))),ROUND(VALUE(SUBSTITUTE(実質収支比率等に係る経年分析!J$49,"▲","-")),2),NA())</f>
        <v>1.26</v>
      </c>
    </row>
    <row r="24" spans="1:11" x14ac:dyDescent="0.15">
      <c r="A24" s="136"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遠賀町土地取得会計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遠賀町住宅新築資金等貸付事業会計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遠賀霊園事業特別会計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0.14000000000000001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15">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7.0000000000000007E-2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0.63</v>
      </c>
    </row>
    <row r="35" spans="1:16" x14ac:dyDescent="0.15">
      <c r="A35" s="163" t="str">
        <f>IF(連結実質赤字比率に係る赤字・黒字の構成分析!C$35="",NA(),連結実質赤字比率に係る赤字・黒字の構成分析!C$35)</f>
        <v>国民健康保険事業特別会計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0.33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0.76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0.46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2.5499999999999998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1.1499999999999999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4.16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11.94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5.57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6.22</v>
      </c>
    </row>
    <row r="39" spans="1:16" x14ac:dyDescent="0.15">
      <c r="A39" s="136"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558</v>
      </c>
      <c r="E42" s="164"/>
      <c r="F42" s="164"/>
      <c r="G42" s="164">
        <f>'実質公債費比率（分子）の構造'!L$52</f>
        <v>550</v>
      </c>
      <c r="H42" s="164"/>
      <c r="I42" s="164"/>
      <c r="J42" s="164">
        <f>'実質公債費比率（分子）の構造'!M$52</f>
        <v>541</v>
      </c>
      <c r="K42" s="164"/>
      <c r="L42" s="164"/>
      <c r="M42" s="164">
        <f>'実質公債費比率（分子）の構造'!N$52</f>
        <v>531</v>
      </c>
      <c r="N42" s="164"/>
      <c r="O42" s="164"/>
      <c r="P42" s="164">
        <f>'実質公債費比率（分子）の構造'!O$52</f>
        <v>522</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f>'実質公債費比率（分子）の構造'!L$50</f>
        <v>0</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69</v>
      </c>
      <c r="C45" s="164"/>
      <c r="D45" s="164"/>
      <c r="E45" s="164">
        <f>'実質公債費比率（分子）の構造'!L$49</f>
        <v>58</v>
      </c>
      <c r="F45" s="164"/>
      <c r="G45" s="164"/>
      <c r="H45" s="164">
        <f>'実質公債費比率（分子）の構造'!M$49</f>
        <v>37</v>
      </c>
      <c r="I45" s="164"/>
      <c r="J45" s="164"/>
      <c r="K45" s="164">
        <f>'実質公債費比率（分子）の構造'!N$49</f>
        <v>35</v>
      </c>
      <c r="L45" s="164"/>
      <c r="M45" s="164"/>
      <c r="N45" s="164">
        <f>'実質公債費比率（分子）の構造'!O$49</f>
        <v>37</v>
      </c>
      <c r="O45" s="164"/>
      <c r="P45" s="164"/>
    </row>
    <row r="46" spans="1:16" x14ac:dyDescent="0.15">
      <c r="A46" s="164" t="s">
        <v>64</v>
      </c>
      <c r="B46" s="164">
        <f>'実質公債費比率（分子）の構造'!K$48</f>
        <v>168</v>
      </c>
      <c r="C46" s="164"/>
      <c r="D46" s="164"/>
      <c r="E46" s="164">
        <f>'実質公債費比率（分子）の構造'!L$48</f>
        <v>148</v>
      </c>
      <c r="F46" s="164"/>
      <c r="G46" s="164"/>
      <c r="H46" s="164">
        <f>'実質公債費比率（分子）の構造'!M$48</f>
        <v>154</v>
      </c>
      <c r="I46" s="164"/>
      <c r="J46" s="164"/>
      <c r="K46" s="164">
        <f>'実質公債費比率（分子）の構造'!N$48</f>
        <v>166</v>
      </c>
      <c r="L46" s="164"/>
      <c r="M46" s="164"/>
      <c r="N46" s="164">
        <f>'実質公債費比率（分子）の構造'!O$48</f>
        <v>175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569</v>
      </c>
      <c r="C49" s="164"/>
      <c r="D49" s="164"/>
      <c r="E49" s="164">
        <f>'実質公債費比率（分子）の構造'!L$45</f>
        <v>613</v>
      </c>
      <c r="F49" s="164"/>
      <c r="G49" s="164"/>
      <c r="H49" s="164">
        <f>'実質公債費比率（分子）の構造'!M$45</f>
        <v>631</v>
      </c>
      <c r="I49" s="164"/>
      <c r="J49" s="164"/>
      <c r="K49" s="164">
        <f>'実質公債費比率（分子）の構造'!N$45</f>
        <v>650</v>
      </c>
      <c r="L49" s="164"/>
      <c r="M49" s="164"/>
      <c r="N49" s="164">
        <f>'実質公債費比率（分子）の構造'!O$45</f>
        <v>627</v>
      </c>
      <c r="O49" s="164"/>
      <c r="P49" s="164"/>
    </row>
    <row r="50" spans="1:16" x14ac:dyDescent="0.15">
      <c r="A50" s="164" t="s">
        <v>67</v>
      </c>
      <c r="B50" s="164" t="e">
        <f>NA()</f>
        <v>#N/A</v>
      </c>
      <c r="C50" s="164">
        <f>IF(ISNUMBER('実質公債費比率（分子）の構造'!K$53),'実質公債費比率（分子）の構造'!K$53,NA())</f>
        <v>249</v>
      </c>
      <c r="D50" s="164" t="e">
        <f>NA()</f>
        <v>#N/A</v>
      </c>
      <c r="E50" s="164" t="e">
        <f>NA()</f>
        <v>#N/A</v>
      </c>
      <c r="F50" s="164">
        <f>IF(ISNUMBER('実質公債費比率（分子）の構造'!L$53),'実質公債費比率（分子）の構造'!L$53,NA())</f>
        <v>269</v>
      </c>
      <c r="G50" s="164" t="e">
        <f>NA()</f>
        <v>#N/A</v>
      </c>
      <c r="H50" s="164" t="e">
        <f>NA()</f>
        <v>#N/A</v>
      </c>
      <c r="I50" s="164">
        <f>IF(ISNUMBER('実質公債費比率（分子）の構造'!M$53),'実質公債費比率（分子）の構造'!M$53,NA())</f>
        <v>281</v>
      </c>
      <c r="J50" s="164" t="e">
        <f>NA()</f>
        <v>#N/A</v>
      </c>
      <c r="K50" s="164" t="e">
        <f>NA()</f>
        <v>#N/A</v>
      </c>
      <c r="L50" s="164">
        <f>IF(ISNUMBER('実質公債費比率（分子）の構造'!N$53),'実質公債費比率（分子）の構造'!N$53,NA())</f>
        <v>320</v>
      </c>
      <c r="M50" s="164" t="e">
        <f>NA()</f>
        <v>#N/A</v>
      </c>
      <c r="N50" s="164" t="e">
        <f>NA()</f>
        <v>#N/A</v>
      </c>
      <c r="O50" s="164">
        <f>IF(ISNUMBER('実質公債費比率（分子）の構造'!O$53),'実質公債費比率（分子）の構造'!O$53,NA())</f>
        <v>317</v>
      </c>
      <c r="P50" s="164" t="e">
        <f>NA()</f>
        <v>#N/A</v>
      </c>
    </row>
    <row r="53" spans="1:16" x14ac:dyDescent="0.15">
      <c r="A53" s="136"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6033</v>
      </c>
      <c r="E56" s="163"/>
      <c r="F56" s="163"/>
      <c r="G56" s="163">
        <f>'将来負担比率（分子）の構造'!J$52</f>
        <v>5997</v>
      </c>
      <c r="H56" s="163"/>
      <c r="I56" s="163"/>
      <c r="J56" s="163">
        <f>'将来負担比率（分子）の構造'!K$52</f>
        <v>5738</v>
      </c>
      <c r="K56" s="163"/>
      <c r="L56" s="163"/>
      <c r="M56" s="163">
        <f>'将来負担比率（分子）の構造'!L$52</f>
        <v>5790</v>
      </c>
      <c r="N56" s="163"/>
      <c r="O56" s="163"/>
      <c r="P56" s="163">
        <f>'将来負担比率（分子）の構造'!M$52</f>
        <v>5572</v>
      </c>
    </row>
    <row r="57" spans="1:16" x14ac:dyDescent="0.15">
      <c r="A57" s="163" t="s">
        <v>42</v>
      </c>
      <c r="B57" s="163"/>
      <c r="C57" s="163"/>
      <c r="D57" s="163">
        <f>'将来負担比率（分子）の構造'!I$51</f>
        <v>88</v>
      </c>
      <c r="E57" s="163"/>
      <c r="F57" s="163"/>
      <c r="G57" s="163">
        <f>'将来負担比率（分子）の構造'!J$51</f>
        <v>98</v>
      </c>
      <c r="H57" s="163"/>
      <c r="I57" s="163"/>
      <c r="J57" s="163">
        <f>'将来負担比率（分子）の構造'!K$51</f>
        <v>105</v>
      </c>
      <c r="K57" s="163"/>
      <c r="L57" s="163"/>
      <c r="M57" s="163">
        <f>'将来負担比率（分子）の構造'!L$51</f>
        <v>95</v>
      </c>
      <c r="N57" s="163"/>
      <c r="O57" s="163"/>
      <c r="P57" s="163">
        <f>'将来負担比率（分子）の構造'!M$51</f>
        <v>77</v>
      </c>
    </row>
    <row r="58" spans="1:16" x14ac:dyDescent="0.15">
      <c r="A58" s="163" t="s">
        <v>41</v>
      </c>
      <c r="B58" s="163"/>
      <c r="C58" s="163"/>
      <c r="D58" s="163">
        <f>'将来負担比率（分子）の構造'!I$50</f>
        <v>3272</v>
      </c>
      <c r="E58" s="163"/>
      <c r="F58" s="163"/>
      <c r="G58" s="163">
        <f>'将来負担比率（分子）の構造'!J$50</f>
        <v>3502</v>
      </c>
      <c r="H58" s="163"/>
      <c r="I58" s="163"/>
      <c r="J58" s="163">
        <f>'将来負担比率（分子）の構造'!K$50</f>
        <v>3739</v>
      </c>
      <c r="K58" s="163"/>
      <c r="L58" s="163"/>
      <c r="M58" s="163">
        <f>'将来負担比率（分子）の構造'!L$50</f>
        <v>4482</v>
      </c>
      <c r="N58" s="163"/>
      <c r="O58" s="163"/>
      <c r="P58" s="163">
        <f>'将来負担比率（分子）の構造'!M$50</f>
        <v>4967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859</v>
      </c>
      <c r="C62" s="163"/>
      <c r="D62" s="163"/>
      <c r="E62" s="163">
        <f>'将来負担比率（分子）の構造'!J$45</f>
        <v>885</v>
      </c>
      <c r="F62" s="163"/>
      <c r="G62" s="163"/>
      <c r="H62" s="163">
        <f>'将来負担比率（分子）の構造'!K$45</f>
        <v>846</v>
      </c>
      <c r="I62" s="163"/>
      <c r="J62" s="163"/>
      <c r="K62" s="163">
        <f>'将来負担比率（分子）の構造'!L$45</f>
        <v>867</v>
      </c>
      <c r="L62" s="163"/>
      <c r="M62" s="163"/>
      <c r="N62" s="163">
        <f>'将来負担比率（分子）の構造'!M$45</f>
        <v>877</v>
      </c>
      <c r="O62" s="163"/>
      <c r="P62" s="163"/>
    </row>
    <row r="63" spans="1:16" x14ac:dyDescent="0.15">
      <c r="A63" s="163" t="s">
        <v>34</v>
      </c>
      <c r="B63" s="163">
        <f>'将来負担比率（分子）の構造'!I$44</f>
        <v>319</v>
      </c>
      <c r="C63" s="163"/>
      <c r="D63" s="163"/>
      <c r="E63" s="163">
        <f>'将来負担比率（分子）の構造'!J$44</f>
        <v>290</v>
      </c>
      <c r="F63" s="163"/>
      <c r="G63" s="163"/>
      <c r="H63" s="163">
        <f>'将来負担比率（分子）の構造'!K$44</f>
        <v>270</v>
      </c>
      <c r="I63" s="163"/>
      <c r="J63" s="163"/>
      <c r="K63" s="163">
        <f>'将来負担比率（分子）の構造'!L$44</f>
        <v>244</v>
      </c>
      <c r="L63" s="163"/>
      <c r="M63" s="163"/>
      <c r="N63" s="163">
        <f>'将来負担比率（分子）の構造'!M$44</f>
        <v>231</v>
      </c>
      <c r="O63" s="163"/>
      <c r="P63" s="163"/>
    </row>
    <row r="64" spans="1:16" x14ac:dyDescent="0.15">
      <c r="A64" s="163" t="s">
        <v>33</v>
      </c>
      <c r="B64" s="163">
        <f>'将来負担比率（分子）の構造'!I$43</f>
        <v>2483</v>
      </c>
      <c r="C64" s="163"/>
      <c r="D64" s="163"/>
      <c r="E64" s="163">
        <f>'将来負担比率（分子）の構造'!J$43</f>
        <v>2189</v>
      </c>
      <c r="F64" s="163"/>
      <c r="G64" s="163"/>
      <c r="H64" s="163">
        <f>'将来負担比率（分子）の構造'!K$43</f>
        <v>2020</v>
      </c>
      <c r="I64" s="163"/>
      <c r="J64" s="163"/>
      <c r="K64" s="163">
        <f>'将来負担比率（分子）の構造'!L$43</f>
        <v>1932</v>
      </c>
      <c r="L64" s="163"/>
      <c r="M64" s="163"/>
      <c r="N64" s="163">
        <f>'将来負担比率（分子）の構造'!M$43</f>
        <v>2709</v>
      </c>
      <c r="O64" s="163"/>
      <c r="P64" s="163"/>
    </row>
    <row r="65" spans="1:16" x14ac:dyDescent="0.15">
      <c r="A65" s="163" t="s">
        <v>32</v>
      </c>
      <c r="B65" s="163">
        <f>'将来負担比率（分子）の構造'!I$42</f>
        <v>45</v>
      </c>
      <c r="C65" s="163"/>
      <c r="D65" s="163"/>
      <c r="E65" s="163">
        <f>'将来負担比率（分子）の構造'!J$42</f>
        <v>46</v>
      </c>
      <c r="F65" s="163"/>
      <c r="G65" s="163"/>
      <c r="H65" s="163">
        <f>'将来負担比率（分子）の構造'!K$42</f>
        <v>46</v>
      </c>
      <c r="I65" s="163"/>
      <c r="J65" s="163"/>
      <c r="K65" s="163">
        <f>'将来負担比率（分子）の構造'!L$42</f>
        <v>46</v>
      </c>
      <c r="L65" s="163"/>
      <c r="M65" s="163"/>
      <c r="N65" s="163">
        <f>'将来負担比率（分子）の構造'!M$42</f>
        <v>46</v>
      </c>
      <c r="O65" s="163"/>
      <c r="P65" s="163"/>
    </row>
    <row r="66" spans="1:16" x14ac:dyDescent="0.15">
      <c r="A66" s="163" t="s">
        <v>31</v>
      </c>
      <c r="B66" s="163">
        <f>'将来負担比率（分子）の構造'!I$41</f>
        <v>6577</v>
      </c>
      <c r="C66" s="163"/>
      <c r="D66" s="163"/>
      <c r="E66" s="163">
        <f>'将来負担比率（分子）の構造'!J$41</f>
        <v>6675</v>
      </c>
      <c r="F66" s="163"/>
      <c r="G66" s="163"/>
      <c r="H66" s="163">
        <f>'将来負担比率（分子）の構造'!K$41</f>
        <v>6358</v>
      </c>
      <c r="I66" s="163"/>
      <c r="J66" s="163"/>
      <c r="K66" s="163">
        <f>'将来負担比率（分子）の構造'!L$41</f>
        <v>6058</v>
      </c>
      <c r="L66" s="163"/>
      <c r="M66" s="163"/>
      <c r="N66" s="163">
        <f>'将来負担比率（分子）の構造'!M$41</f>
        <v>5864</v>
      </c>
      <c r="O66" s="163"/>
      <c r="P66" s="163"/>
    </row>
    <row r="67" spans="1:16" x14ac:dyDescent="0.15">
      <c r="A67" s="163" t="s">
        <v>71</v>
      </c>
      <c r="B67" s="163" t="e">
        <f>NA()</f>
        <v>#N/A</v>
      </c>
      <c r="C67" s="163">
        <f>IF(ISNUMBER('将来負担比率（分子）の構造'!I$53), IF('将来負担比率（分子）の構造'!I$53 &lt; 0, 0, '将来負担比率（分子）の構造'!I$53), NA())</f>
        <v>892</v>
      </c>
      <c r="D67" s="163" t="e">
        <f>NA()</f>
        <v>#N/A</v>
      </c>
      <c r="E67" s="163" t="e">
        <f>NA()</f>
        <v>#N/A</v>
      </c>
      <c r="F67" s="163">
        <f>IF(ISNUMBER('将来負担比率（分子）の構造'!J$53), IF('将来負担比率（分子）の構造'!J$53 &lt; 0, 0, '将来負担比率（分子）の構造'!J$53), NA())</f>
        <v>488</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692</v>
      </c>
      <c r="C72" s="167">
        <f>基金残高に係る経年分析!G55</f>
        <v>692</v>
      </c>
      <c r="D72" s="167">
        <f>基金残高に係る経年分析!H55</f>
        <v>713</v>
      </c>
    </row>
    <row r="73" spans="1:16" x14ac:dyDescent="0.15">
      <c r="A73" s="166" t="s">
        <v>74</v>
      </c>
      <c r="B73" s="167">
        <f>基金残高に係る経年分析!F56</f>
        <v>599</v>
      </c>
      <c r="C73" s="167">
        <f>基金残高に係る経年分析!G56</f>
        <v>852</v>
      </c>
      <c r="D73" s="167">
        <f>基金残高に係る経年分析!H56</f>
        <v>1120</v>
      </c>
    </row>
    <row r="74" spans="1:16" x14ac:dyDescent="0.15">
      <c r="A74" s="166" t="s">
        <v>75</v>
      </c>
      <c r="B74" s="167">
        <f>基金残高に係る経年分析!F57</f>
        <v>3130</v>
      </c>
      <c r="C74" s="167">
        <f>基金残高に係る経年分析!G57</f>
        <v>3606</v>
      </c>
      <c r="D74" s="167">
        <f>基金残高に係る経年分析!H57</f>
        <v>3832</v>
      </c>
    </row>
  </sheetData>
  <sheetProtection algorithmName="SHA-512" hashValue="Nl5uNXV68VXiudasqbwOIoCp1Gvfgrfx9sHDJJ7t+7kJBfQU1r9/TMwlN3hwwFrt3U8dJr3j0KMdvAMh9rCY1A==" saltValue="7AgMlZHK6Il54Rl6ShNf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2026-09-09T04:15:23Z</cp:lastPrinted>
  <dcterms:created xsi:type="dcterms:W3CDTF">2026-02-23T09:12:28Z</dcterms:created>
  <dcterms:modified xsi:type="dcterms:W3CDTF">2026-09-28T01:52:53Z</dcterms:modified>
  <cp:category/>
</cp:coreProperties>
</file>