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C:\Users\1101494\Desktop\新しいフォルダー (2)\A1修正後\"/>
    </mc:Choice>
  </mc:AlternateContent>
  <xr:revisionPtr revIDLastSave="0" documentId="13_ncr:1_{249C4E8F-E0D5-4FD5-9005-AE5F2BB33E50}" xr6:coauthVersionLast="47" xr6:coauthVersionMax="47" xr10:uidLastSave="{00000000-0000-0000-0000-000000000000}"/>
  <bookViews>
    <workbookView xWindow="20370" yWindow="-120" windowWidth="29040" windowHeight="1584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5" i="10" l="1"/>
  <c r="AO34"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U36" i="10"/>
  <c r="C36" i="10"/>
  <c r="BE35" i="10"/>
  <c r="C35" i="10"/>
  <c r="BE34" i="10"/>
  <c r="C34" i="10"/>
  <c r="U34" i="10" s="1"/>
  <c r="U35" i="10" s="1"/>
  <c r="AM34"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5" i="10" l="1"/>
  <c r="BW34" i="10"/>
  <c r="BW35" i="10" s="1"/>
  <c r="BW36" i="10" s="1"/>
  <c r="BW37" i="10" s="1"/>
  <c r="BW38" i="10" s="1"/>
  <c r="BW39" i="10" s="1"/>
  <c r="BW40" i="10" s="1"/>
  <c r="BW41" i="10" s="1"/>
  <c r="BW42" i="10" s="1"/>
  <c r="CO34" i="10" l="1"/>
  <c r="CO35" i="10" s="1"/>
</calcChain>
</file>

<file path=xl/sharedStrings.xml><?xml version="1.0" encoding="utf-8"?>
<sst xmlns="http://schemas.openxmlformats.org/spreadsheetml/2006/main" count="1134" uniqueCount="571">
  <si>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</si>
  <si>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</si>
  <si>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</si>
  <si>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</si>
  <si>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</si>
  <si>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</si>
  <si>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</si>
  <si>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</si>
  <si>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</si>
  <si>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</si>
  <si>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</si>
  <si>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</si>
  <si>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</si>
  <si>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</si>
  <si>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</si>
  <si>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</si>
  <si>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</si>
  <si>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</si>
  <si>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</si>
  <si>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</si>
  <si>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</si>
  <si>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</si>
  <si>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</si>
  <si>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</si>
  <si>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</si>
  <si>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</si>
  <si>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</si>
  <si>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</si>
  <si>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</si>
  <si>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</si>
  <si>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</si>
  <si>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</si>
  <si>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</si>
  <si>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</si>
  <si>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</si>
  <si>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</si>
  <si>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</si>
  <si>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</si>
  <si>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</si>
  <si>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</si>
  <si>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</si>
  <si>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</si>
  <si>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</si>
  <si>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</si>
  <si>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</si>
  <si>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</si>
  <si>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</si>
  <si>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</si>
  <si>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</si>
  <si>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</si>
  <si>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</si>
  <si>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</si>
  <si>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</si>
  <si>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</si>
  <si>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</si>
  <si>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</si>
  <si>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</si>
  <si>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</si>
  <si>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</si>
  <si>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</si>
  <si>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</si>
  <si>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</si>
  <si>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</si>
  <si>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</si>
  <si>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</si>
  <si>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</si>
  <si>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</si>
  <si>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</si>
  <si>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</si>
  <si>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</si>
  <si>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</si>
  <si>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</si>
  <si>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</si>
  <si>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</si>
  <si>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</si>
  <si>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</si>
  <si>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</si>
  <si>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</si>
  <si>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</si>
  <si>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福岡県</t>
    <phoneticPr fontId="5"/>
  </si>
  <si>
    <t>市町村類型</t>
    <phoneticPr fontId="5"/>
  </si>
  <si>
    <t>Ⅴ－２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</si>
  <si>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</si>
  <si>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</si>
  <si>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</si>
  <si>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</si>
  <si>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</si>
  <si>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</si>
  <si>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</si>
  <si>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</si>
  <si>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</si>
  <si>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</si>
  <si>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</si>
  <si>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</si>
  <si>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岡垣町</t>
    <phoneticPr fontId="5"/>
  </si>
  <si>
    <t>地方交付税種地</t>
    <rPh sb="0" eb="2">
      <t>チホウ</t>
    </rPh>
    <rPh sb="2" eb="5">
      <t>コウフゼイ</t>
    </rPh>
    <rPh sb="5" eb="6">
      <t>シュ</t>
    </rPh>
    <rPh sb="6" eb="7">
      <t>チ</t>
    </rPh>
    <phoneticPr fontId="5"/>
  </si>
  <si>
    <t>2-4</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</si>
  <si>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</si>
  <si>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</si>
  <si>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</si>
  <si>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</si>
  <si>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</si>
  <si>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</si>
  <si>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</si>
  <si>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</si>
  <si>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</si>
  <si>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</si>
  <si>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</si>
  <si>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</si>
  <si>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</si>
  <si>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</si>
  <si>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</si>
  <si>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</si>
  <si>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</si>
  <si>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</si>
  <si>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</si>
  <si>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</si>
  <si>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-1.8</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</si>
  <si>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</si>
  <si>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</si>
  <si>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</si>
  <si>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</si>
  <si>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</si>
  <si>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</si>
  <si>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</si>
  <si>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</si>
  <si>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</si>
  <si>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</si>
  <si>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</si>
  <si>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</si>
  <si>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</si>
  <si>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</si>
  <si>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</si>
  <si>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</si>
  <si>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</si>
  <si>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</si>
  <si>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</si>
  <si>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</si>
  <si>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</si>
  <si>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</si>
  <si>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</si>
  <si>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-0.3</t>
    <phoneticPr fontId="5"/>
  </si>
  <si>
    <t>基準財政需要額</t>
    <phoneticPr fontId="25"/>
  </si>
  <si>
    <t>うち日本人(％)</t>
    <phoneticPr fontId="5"/>
  </si>
  <si>
    <t>-0.5</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</si>
  <si>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</si>
  <si>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</si>
  <si>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</si>
  <si>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</si>
  <si>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</si>
  <si>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</si>
  <si>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</si>
  <si>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</si>
  <si>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</si>
  <si>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</si>
  <si>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</si>
  <si>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</si>
  <si>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</si>
  <si>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</si>
  <si>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</si>
  <si>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</si>
  <si>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</si>
  <si>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</si>
  <si>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</si>
  <si>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</si>
  <si>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</si>
  <si>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</si>
  <si>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</si>
  <si>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</si>
  <si>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</si>
  <si>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</si>
  <si>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</si>
  <si>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</si>
  <si>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</si>
  <si>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</si>
  <si>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</si>
  <si>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</si>
  <si>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</si>
  <si>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</si>
  <si>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</si>
  <si>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</si>
  <si>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</si>
  <si>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</si>
  <si>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</si>
  <si>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</si>
  <si>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</si>
  <si>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</si>
  <si>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</si>
  <si>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</si>
  <si>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</si>
  <si>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</si>
  <si>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</si>
  <si>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</si>
  <si>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</si>
  <si>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</si>
  <si>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</si>
  <si>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</si>
  <si>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</si>
  <si>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</si>
  <si>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</si>
  <si>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</si>
  <si>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</si>
  <si>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</si>
  <si>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福岡県岡垣町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</si>
  <si>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</si>
  <si>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</si>
  <si>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</si>
  <si>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</si>
  <si>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</si>
  <si>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</si>
  <si>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</si>
  <si>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</si>
  <si>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</si>
  <si>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</si>
  <si>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</si>
  <si>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</si>
  <si>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</si>
  <si>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</si>
  <si>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</si>
  <si>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</si>
  <si>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</si>
  <si>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</si>
  <si>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</si>
  <si>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</si>
  <si>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</si>
  <si>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</si>
  <si>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</si>
  <si>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</si>
  <si>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</si>
  <si>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</si>
  <si>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</si>
  <si>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</si>
  <si>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</si>
  <si>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</si>
  <si>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</si>
  <si>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</si>
  <si>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</si>
  <si>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</si>
  <si>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</si>
  <si>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</si>
  <si>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</si>
  <si>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</si>
  <si>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</si>
  <si>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</si>
  <si>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</si>
  <si>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</si>
  <si>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</si>
  <si>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</si>
  <si>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</si>
  <si>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</si>
  <si>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</si>
  <si>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</si>
  <si>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</si>
  <si>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</si>
  <si>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</si>
  <si>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</si>
  <si>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</si>
  <si>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</si>
  <si>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</si>
  <si>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</si>
  <si>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</si>
  <si>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</si>
  <si>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</si>
  <si>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</si>
  <si>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</si>
  <si>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</si>
  <si>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</si>
  <si>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</si>
  <si>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</si>
  <si>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</si>
  <si>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</si>
  <si>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</si>
  <si>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</si>
  <si>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</si>
  <si>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</si>
  <si>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</si>
  <si>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</si>
  <si>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</si>
  <si>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</si>
  <si>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</si>
  <si>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</si>
  <si>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</si>
  <si>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</si>
  <si>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</si>
  <si>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</si>
  <si>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</si>
  <si>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</si>
  <si>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</si>
  <si>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</si>
  <si>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</si>
  <si>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</si>
  <si>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</si>
  <si>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</si>
  <si>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</si>
  <si>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</si>
  <si>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</si>
  <si>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</si>
  <si>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</si>
  <si>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</si>
  <si>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</si>
  <si>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</si>
  <si>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</si>
  <si>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</si>
  <si>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</si>
  <si>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</si>
  <si>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</si>
  <si>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</si>
  <si>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</si>
  <si>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</si>
  <si>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</si>
  <si>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</si>
  <si>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</si>
  <si>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</si>
  <si>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</si>
  <si>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</si>
  <si>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</si>
  <si>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</si>
  <si>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</si>
  <si>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</si>
  <si>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</si>
  <si>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</si>
  <si>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</si>
  <si>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</si>
  <si>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</si>
  <si>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</si>
  <si>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</si>
  <si>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</si>
  <si>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</si>
  <si>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</si>
  <si>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</si>
  <si>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</si>
  <si>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</si>
  <si>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</si>
  <si>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</si>
  <si>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</si>
  <si>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</si>
  <si>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</si>
  <si>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</si>
  <si>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</si>
  <si>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</si>
  <si>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</si>
  <si>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</si>
  <si>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</si>
  <si>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</si>
  <si>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</si>
  <si>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</si>
  <si>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</si>
  <si>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</si>
  <si>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</si>
  <si>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</si>
  <si>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</si>
  <si>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</si>
  <si>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</si>
  <si>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</si>
  <si>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福岡県岡垣町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</si>
  <si>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</si>
  <si>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</si>
  <si>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</si>
  <si>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</si>
  <si>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</si>
  <si>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</si>
  <si>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</si>
  <si>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</si>
  <si>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</si>
  <si>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</si>
  <si>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</si>
  <si>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</si>
  <si>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</si>
  <si>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</si>
  <si>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</si>
  <si>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</si>
  <si>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</si>
  <si>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</si>
  <si>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</si>
  <si>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</si>
  <si>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</si>
  <si>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</si>
  <si>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</si>
  <si>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</si>
  <si>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</si>
  <si>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</si>
  <si>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</si>
  <si>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</si>
  <si>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</si>
  <si>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</si>
  <si>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</si>
  <si>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</si>
  <si>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</si>
  <si>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</si>
  <si>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後期高齢者医療特別会計</t>
    <phoneticPr fontId="5"/>
  </si>
  <si>
    <t>岡垣町水道事業会計</t>
    <phoneticPr fontId="5"/>
  </si>
  <si>
    <t>法適用企業</t>
    <phoneticPr fontId="5"/>
  </si>
  <si>
    <t>岡垣町下水道事業会計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</si>
  <si>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</si>
  <si>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</si>
  <si>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</si>
  <si>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</si>
  <si>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</si>
  <si>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</si>
  <si>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</si>
  <si>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</si>
  <si>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</si>
  <si>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</si>
  <si>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</si>
  <si>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</si>
  <si>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</si>
  <si>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</si>
  <si>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</si>
  <si>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</si>
  <si>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</si>
  <si>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</si>
  <si>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</si>
  <si>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</si>
  <si>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</si>
  <si>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</si>
  <si>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</si>
  <si>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</si>
  <si>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</si>
  <si>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</si>
  <si>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</si>
  <si>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</si>
  <si>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</si>
  <si>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</si>
  <si>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</si>
  <si>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</si>
  <si>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</si>
  <si>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</si>
  <si>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</si>
  <si>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</si>
  <si>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</si>
  <si>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</si>
  <si>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</si>
  <si>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</si>
  <si>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</si>
  <si>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</si>
  <si>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</si>
  <si>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</si>
  <si>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</si>
  <si>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</si>
  <si>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</si>
  <si>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</si>
  <si>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</si>
  <si>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</si>
  <si>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</si>
  <si>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</si>
  <si>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</si>
  <si>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</si>
  <si>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</si>
  <si>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</si>
  <si>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</si>
  <si>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</si>
  <si>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</si>
  <si>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</si>
  <si>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</si>
  <si>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</si>
  <si>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</si>
  <si>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</si>
  <si>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</si>
  <si>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</si>
  <si>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</si>
  <si>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</si>
  <si>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</si>
  <si>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</si>
  <si>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</si>
  <si>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</si>
  <si>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</si>
  <si>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</si>
  <si>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</si>
  <si>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</si>
  <si>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</si>
  <si>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</si>
  <si>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</si>
  <si>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</si>
  <si>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</si>
  <si>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</si>
  <si>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</si>
  <si>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</si>
  <si>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</si>
  <si>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</si>
  <si>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</si>
  <si>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</si>
  <si>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</si>
  <si>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</si>
  <si>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</si>
  <si>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</si>
  <si>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</si>
  <si>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</si>
  <si>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</si>
  <si>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</si>
  <si>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</si>
  <si>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</si>
  <si>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</si>
  <si>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</si>
  <si>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</si>
  <si>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</si>
  <si>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</si>
  <si>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</si>
  <si>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</si>
  <si>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</si>
  <si>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</si>
  <si>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</si>
  <si>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</si>
  <si>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</si>
  <si>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</si>
  <si>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</si>
  <si>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</si>
  <si>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</si>
  <si>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</si>
  <si>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</si>
  <si>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</si>
  <si>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</si>
  <si>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</si>
  <si>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</si>
  <si>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</si>
  <si>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</si>
  <si>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</si>
  <si>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</si>
  <si>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</si>
  <si>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</si>
  <si>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</si>
  <si>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</si>
  <si>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</si>
  <si>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</si>
  <si>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</si>
  <si>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</si>
  <si>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</si>
  <si>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</si>
  <si>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</si>
  <si>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0.19</t>
  </si>
  <si>
    <t>▲ 1.53</t>
  </si>
  <si>
    <t>一般会計</t>
  </si>
  <si>
    <t>岡垣町下水道事業会計</t>
  </si>
  <si>
    <t>岡垣町水道事業会計</t>
  </si>
  <si>
    <t>国民健康保険事業特別会計</t>
  </si>
  <si>
    <t>後期高齢者医療特別会計</t>
  </si>
  <si>
    <t>その他会計（赤字）</t>
  </si>
  <si>
    <t>その他会計（黒字）</t>
  </si>
  <si>
    <t>R02</t>
    <phoneticPr fontId="5"/>
  </si>
  <si>
    <t>R03</t>
    <phoneticPr fontId="5"/>
  </si>
  <si>
    <t>R04</t>
    <phoneticPr fontId="5"/>
  </si>
  <si>
    <t>R05</t>
    <phoneticPr fontId="5"/>
  </si>
  <si>
    <t>R06</t>
    <phoneticPr fontId="5"/>
  </si>
  <si>
    <t>まちづくり整備基金</t>
    <rPh sb="5" eb="7">
      <t>セイビ</t>
    </rPh>
    <rPh sb="7" eb="9">
      <t>キキン</t>
    </rPh>
    <phoneticPr fontId="5"/>
  </si>
  <si>
    <t>おかがき応援寄附基金</t>
    <rPh sb="4" eb="6">
      <t>オウエン</t>
    </rPh>
    <rPh sb="6" eb="8">
      <t>キフ</t>
    </rPh>
    <rPh sb="8" eb="10">
      <t>キキン</t>
    </rPh>
    <phoneticPr fontId="5"/>
  </si>
  <si>
    <t>福祉基金</t>
    <rPh sb="0" eb="2">
      <t>フクシ</t>
    </rPh>
    <rPh sb="2" eb="4">
      <t>キキン</t>
    </rPh>
    <phoneticPr fontId="5"/>
  </si>
  <si>
    <t>公共下水道設置準備基金</t>
  </si>
  <si>
    <t>職員退職準備基金</t>
    <rPh sb="0" eb="2">
      <t>ショクイン</t>
    </rPh>
    <rPh sb="2" eb="4">
      <t>タイショク</t>
    </rPh>
    <rPh sb="4" eb="6">
      <t>ジュンビ</t>
    </rPh>
    <rPh sb="6" eb="8">
      <t>キキン</t>
    </rPh>
    <phoneticPr fontId="5"/>
  </si>
  <si>
    <t>-</t>
    <phoneticPr fontId="2"/>
  </si>
  <si>
    <t>福岡県市町村消防団員等公務災害補償組合</t>
  </si>
  <si>
    <t>福岡県自治会館管理組合</t>
  </si>
  <si>
    <t>遠賀・中間地域広域行政事務組合</t>
  </si>
  <si>
    <t>福岡県自治振興組合（一般会計）</t>
  </si>
  <si>
    <t>福岡県自治振興組合（公文書館事業特別会計）</t>
  </si>
  <si>
    <t>福岡県介護保険広域連合（一般会計）</t>
  </si>
  <si>
    <t>福岡県介護保険広域連合（介護保険事業特別会計）</t>
  </si>
  <si>
    <t>福岡県後期高齢者医療広域連合（一般会計）</t>
  </si>
  <si>
    <t>福岡県後期高齢者医療広域連合（後期高齢者医療特別会計）</t>
  </si>
  <si>
    <t>○</t>
    <phoneticPr fontId="38"/>
  </si>
  <si>
    <t>岡垣町土地開発公社</t>
    <rPh sb="0" eb="3">
      <t>オカガキマチ</t>
    </rPh>
    <rPh sb="3" eb="9">
      <t>トチカイハツコウシャ</t>
    </rPh>
    <phoneticPr fontId="2"/>
  </si>
  <si>
    <t>岡垣町サンリーアイ文化スポーツ振興財団</t>
    <rPh sb="0" eb="3">
      <t>オカガキマチ</t>
    </rPh>
    <rPh sb="9" eb="11">
      <t>ブンカ</t>
    </rPh>
    <rPh sb="15" eb="17">
      <t>シンコウ</t>
    </rPh>
    <rPh sb="17" eb="18">
      <t>ザイ</t>
    </rPh>
    <rPh sb="18" eb="19">
      <t>ダン</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</si>
  <si>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</si>
  <si>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</si>
  <si>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本町の有形固定資産減価償却率は類似団体と比較して高い水準にあるものの、これまで地方債の発行を抑制してきたことから将来負担比率の数値は算定されていない。今後は施設の老朽化への対応のための地方債発行額が増加することが想定されるが、その中においても将来負担を見通した上で健全な財政運営に努める。</t>
    <rPh sb="75" eb="77">
      <t>コンゴ</t>
    </rPh>
    <rPh sb="78" eb="80">
      <t>シセツ</t>
    </rPh>
    <rPh sb="81" eb="84">
      <t>ロウキュウカ</t>
    </rPh>
    <rPh sb="86" eb="88">
      <t>タイオウ</t>
    </rPh>
    <rPh sb="92" eb="95">
      <t>チホウサイ</t>
    </rPh>
    <rPh sb="95" eb="98">
      <t>ハッコウガク</t>
    </rPh>
    <rPh sb="99" eb="101">
      <t>ゾウカ</t>
    </rPh>
    <rPh sb="106" eb="108">
      <t>ソウテイ</t>
    </rPh>
    <rPh sb="115" eb="116">
      <t>ナカ</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</si>
  <si>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</si>
  <si>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</si>
  <si>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</si>
  <si>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</si>
  <si>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</si>
  <si>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</si>
  <si>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本町はこれまで、地方債の発行を抑制してきたことから、実質公債費比率は類似団体よりも低い水準であり、将来負担比率も数値が算定されていない。しかしながら、老朽化が進む公共施設の改修などにより地方債の発行額が増加することが想定されており、今後、実質公債費比率が上昇することが考えられるため、公債費の適正化に継続して取り組んでいく。</t>
    <rPh sb="108" eb="110">
      <t>ソウテイ</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</si>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</sst>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quot;▲ &quot;#,##0;\-"/>
    <numFmt numFmtId="192"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hair">
        <color indexed="64"/>
      </left>
      <right style="hair">
        <color indexed="64"/>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2">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8" xfId="15" applyFont="1" applyBorder="1" applyAlignment="1" applyProtection="1">
      <alignment horizontal="center" vertical="center" shrinkToFit="1"/>
      <protection locked="0"/>
    </xf>
    <xf numFmtId="0" fontId="34" fillId="0" borderId="110" xfId="12" applyFont="1" applyBorder="1" applyAlignment="1" applyProtection="1">
      <alignment horizontal="center" vertical="center" shrinkToFit="1"/>
      <protection locked="0"/>
    </xf>
    <xf numFmtId="0" fontId="34" fillId="0" borderId="121"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4" xfId="12" applyFont="1" applyBorder="1" applyAlignment="1" applyProtection="1">
      <alignment horizontal="center" vertical="center" shrinkToFit="1"/>
      <protection locked="0"/>
    </xf>
    <xf numFmtId="0" fontId="34" fillId="6" borderId="121" xfId="12" applyFont="1" applyFill="1" applyBorder="1" applyAlignment="1" applyProtection="1">
      <alignment horizontal="center" vertical="center" shrinkToFit="1"/>
      <protection locked="0"/>
    </xf>
    <xf numFmtId="0" fontId="34" fillId="0" borderId="141"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3"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4"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3"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3"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3"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3"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3"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2"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09"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98" xfId="14" applyNumberFormat="1" applyFont="1" applyBorder="1" applyAlignment="1" applyProtection="1">
      <alignment horizontal="right" vertical="center" shrinkToFit="1"/>
      <protection locked="0"/>
    </xf>
    <xf numFmtId="177" fontId="34" fillId="0" borderId="99"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9"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5" applyNumberFormat="1" applyFont="1" applyBorder="1" applyAlignment="1" applyProtection="1">
      <alignment horizontal="right" vertical="center" shrinkToFit="1"/>
      <protection locked="0"/>
    </xf>
    <xf numFmtId="177" fontId="34" fillId="0" borderId="101"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1" xfId="15" applyFont="1" applyBorder="1" applyAlignment="1" applyProtection="1">
      <alignment horizontal="left" vertical="center" shrinkToFit="1"/>
      <protection locked="0"/>
    </xf>
    <xf numFmtId="0" fontId="34" fillId="0" borderId="107"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19" xfId="15" applyNumberFormat="1" applyFont="1" applyBorder="1" applyAlignment="1" applyProtection="1">
      <alignment horizontal="right" vertical="center" shrinkToFit="1"/>
      <protection locked="0"/>
    </xf>
    <xf numFmtId="177" fontId="34" fillId="0" borderId="115" xfId="15" applyNumberFormat="1" applyFont="1" applyBorder="1" applyAlignment="1" applyProtection="1">
      <alignment horizontal="right" vertical="center" shrinkToFit="1"/>
      <protection locked="0"/>
    </xf>
    <xf numFmtId="0" fontId="34" fillId="0" borderId="115" xfId="15" applyFont="1" applyBorder="1" applyAlignment="1" applyProtection="1">
      <alignment horizontal="left" vertical="center" shrinkToFit="1"/>
      <protection locked="0"/>
    </xf>
    <xf numFmtId="0" fontId="34" fillId="0" borderId="120" xfId="15" applyFont="1" applyBorder="1" applyAlignment="1" applyProtection="1">
      <alignment horizontal="left" vertical="center" shrinkToFit="1"/>
      <protection locked="0"/>
    </xf>
    <xf numFmtId="0" fontId="34" fillId="0" borderId="11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177" fontId="34" fillId="0" borderId="111" xfId="15"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0" fontId="34" fillId="0" borderId="118" xfId="15" applyFont="1" applyBorder="1" applyAlignment="1" applyProtection="1">
      <alignment horizontal="left" vertical="center" shrinkToFit="1"/>
      <protection locked="0"/>
    </xf>
    <xf numFmtId="0" fontId="34" fillId="0" borderId="111" xfId="14"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177" fontId="34" fillId="0" borderId="114"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2"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44"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81"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0" borderId="122" xfId="14" applyNumberFormat="1" applyFont="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5" applyNumberFormat="1" applyFont="1" applyBorder="1" applyAlignment="1" applyProtection="1">
      <alignment horizontal="right" vertical="center" shrinkToFit="1"/>
      <protection locked="0"/>
    </xf>
    <xf numFmtId="177" fontId="34" fillId="0" borderId="123" xfId="15" applyNumberFormat="1" applyFont="1" applyBorder="1" applyAlignment="1" applyProtection="1">
      <alignment horizontal="right" vertical="center" shrinkToFit="1"/>
      <protection locked="0"/>
    </xf>
    <xf numFmtId="0" fontId="34" fillId="0" borderId="123" xfId="15" applyFont="1" applyBorder="1" applyAlignment="1" applyProtection="1">
      <alignment horizontal="left" vertical="center" shrinkToFit="1"/>
      <protection locked="0"/>
    </xf>
    <xf numFmtId="0" fontId="34" fillId="0" borderId="126"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8" xfId="15" applyFont="1" applyFill="1" applyBorder="1" applyAlignment="1" applyProtection="1">
      <alignment horizontal="left" vertical="center" shrinkToFit="1"/>
      <protection locked="0"/>
    </xf>
    <xf numFmtId="0" fontId="34" fillId="8" borderId="131"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177" fontId="34" fillId="0" borderId="111"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0" borderId="135" xfId="12" applyFont="1" applyBorder="1" applyAlignment="1" applyProtection="1">
      <alignment horizontal="left" vertical="center" shrinkToFit="1"/>
      <protection locked="0"/>
    </xf>
    <xf numFmtId="0" fontId="34" fillId="0" borderId="137"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5"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2" applyNumberFormat="1" applyFont="1" applyBorder="1" applyAlignment="1" applyProtection="1">
      <alignment horizontal="right" vertical="center" shrinkToFit="1"/>
      <protection locked="0"/>
    </xf>
    <xf numFmtId="177" fontId="34" fillId="0" borderId="135" xfId="12" applyNumberFormat="1" applyFont="1" applyBorder="1" applyAlignment="1" applyProtection="1">
      <alignment horizontal="right" vertical="center" shrinkToFit="1"/>
      <protection locked="0"/>
    </xf>
    <xf numFmtId="187" fontId="34" fillId="0" borderId="135" xfId="12" applyNumberFormat="1" applyFont="1" applyBorder="1" applyAlignment="1" applyProtection="1">
      <alignment horizontal="right" vertical="center" shrinkToFit="1"/>
      <protection locked="0"/>
    </xf>
    <xf numFmtId="177" fontId="34" fillId="0" borderId="115" xfId="12" applyNumberFormat="1" applyFont="1" applyBorder="1" applyAlignment="1" applyProtection="1">
      <alignment horizontal="right" vertical="center" shrinkToFit="1"/>
      <protection locked="0"/>
    </xf>
    <xf numFmtId="187" fontId="34" fillId="0" borderId="115" xfId="12" applyNumberFormat="1" applyFont="1" applyBorder="1" applyAlignment="1" applyProtection="1">
      <alignment horizontal="right" vertical="center" shrinkToFit="1"/>
      <protection locked="0"/>
    </xf>
    <xf numFmtId="0" fontId="34" fillId="0" borderId="115" xfId="12" applyFont="1" applyBorder="1" applyAlignment="1" applyProtection="1">
      <alignment horizontal="left" vertical="center" shrinkToFit="1"/>
      <protection locked="0"/>
    </xf>
    <xf numFmtId="0" fontId="34" fillId="0" borderId="120" xfId="12" applyFont="1" applyBorder="1" applyAlignment="1" applyProtection="1">
      <alignment horizontal="left" vertical="center" shrinkToFit="1"/>
      <protection locked="0"/>
    </xf>
    <xf numFmtId="177" fontId="34" fillId="0" borderId="119"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6" borderId="114" xfId="13" applyNumberFormat="1" applyFont="1" applyFill="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5" xfId="13" applyNumberFormat="1" applyFont="1" applyFill="1" applyBorder="1" applyAlignment="1" applyProtection="1">
      <alignment horizontal="right" vertical="center" shrinkToFit="1"/>
      <protection locked="0"/>
    </xf>
    <xf numFmtId="177" fontId="34" fillId="6" borderId="119" xfId="13" applyNumberFormat="1" applyFont="1" applyFill="1" applyBorder="1" applyAlignment="1" applyProtection="1">
      <alignment horizontal="right" vertical="center" shrinkToFit="1"/>
      <protection locked="0"/>
    </xf>
    <xf numFmtId="177" fontId="34" fillId="8" borderId="139"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8" borderId="140" xfId="12" applyNumberFormat="1" applyFont="1" applyFill="1" applyBorder="1" applyAlignment="1" applyProtection="1">
      <alignment horizontal="right" vertical="center" shrinkToFit="1"/>
      <protection locked="0"/>
    </xf>
    <xf numFmtId="177" fontId="34" fillId="8" borderId="130" xfId="12" applyNumberFormat="1" applyFont="1" applyFill="1" applyBorder="1" applyAlignment="1" applyProtection="1">
      <alignment horizontal="right" vertical="center" shrinkToFit="1"/>
      <protection locked="0"/>
    </xf>
    <xf numFmtId="177" fontId="34" fillId="8" borderId="128"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81" xfId="12" applyNumberFormat="1" applyFont="1" applyFill="1" applyBorder="1" applyAlignment="1" applyProtection="1">
      <alignment horizontal="right" vertical="center" shrinkToFit="1"/>
      <protection locked="0"/>
    </xf>
    <xf numFmtId="187" fontId="34" fillId="8" borderId="133" xfId="12" applyNumberFormat="1" applyFont="1" applyFill="1" applyBorder="1" applyAlignment="1" applyProtection="1">
      <alignment horizontal="right" vertical="center" shrinkToFit="1"/>
      <protection locked="0"/>
    </xf>
    <xf numFmtId="0" fontId="34" fillId="8" borderId="128" xfId="12" applyFont="1" applyFill="1" applyBorder="1" applyAlignment="1" applyProtection="1">
      <alignment horizontal="left" vertical="center" shrinkToFit="1"/>
      <protection locked="0"/>
    </xf>
    <xf numFmtId="0" fontId="34" fillId="8" borderId="131"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1" xfId="12" applyFont="1" applyFill="1" applyBorder="1" applyAlignment="1" applyProtection="1">
      <alignment horizontal="left" vertical="center" shrinkToFit="1"/>
      <protection locked="0"/>
    </xf>
    <xf numFmtId="0" fontId="34" fillId="6" borderId="112" xfId="12" applyFont="1" applyFill="1" applyBorder="1" applyAlignment="1" applyProtection="1">
      <alignment horizontal="left" vertical="center" shrinkToFit="1"/>
      <protection locked="0"/>
    </xf>
    <xf numFmtId="0" fontId="34" fillId="6" borderId="118" xfId="12" applyFont="1" applyFill="1" applyBorder="1" applyAlignment="1" applyProtection="1">
      <alignment horizontal="left" vertical="center" shrinkToFit="1"/>
      <protection locked="0"/>
    </xf>
    <xf numFmtId="177" fontId="34" fillId="6" borderId="111" xfId="12" applyNumberFormat="1" applyFont="1" applyFill="1" applyBorder="1" applyAlignment="1" applyProtection="1">
      <alignment horizontal="righ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0" fontId="34" fillId="6" borderId="113" xfId="12" applyFont="1" applyFill="1" applyBorder="1" applyAlignment="1" applyProtection="1">
      <alignment horizontal="left" vertical="center" shrinkToFit="1"/>
      <protection locked="0"/>
    </xf>
    <xf numFmtId="191" fontId="34" fillId="0" borderId="116" xfId="12" applyNumberFormat="1" applyFont="1" applyBorder="1" applyAlignment="1" applyProtection="1">
      <alignment horizontal="right" vertical="center" shrinkToFit="1"/>
      <protection locked="0"/>
    </xf>
    <xf numFmtId="191" fontId="34" fillId="0" borderId="112" xfId="12" applyNumberFormat="1" applyFont="1" applyBorder="1" applyAlignment="1" applyProtection="1">
      <alignment horizontal="right" vertical="center" shrinkToFit="1"/>
      <protection locked="0"/>
    </xf>
    <xf numFmtId="191" fontId="34" fillId="0" borderId="119"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8" xfId="12" applyFont="1" applyBorder="1" applyAlignment="1" applyProtection="1">
      <alignment horizontal="left" vertical="center" shrinkToFit="1"/>
      <protection locked="0"/>
    </xf>
    <xf numFmtId="0" fontId="34" fillId="0" borderId="111"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191" fontId="34" fillId="0" borderId="111" xfId="12" applyNumberFormat="1" applyFont="1" applyBorder="1" applyAlignment="1" applyProtection="1">
      <alignment horizontal="right" vertical="center" shrinkToFit="1"/>
      <protection locked="0"/>
    </xf>
    <xf numFmtId="177" fontId="34" fillId="0" borderId="114" xfId="12" applyNumberFormat="1" applyFont="1" applyBorder="1" applyAlignment="1" applyProtection="1">
      <alignment horizontal="right" vertical="center" shrinkToFit="1"/>
      <protection locked="0"/>
    </xf>
    <xf numFmtId="177" fontId="34" fillId="0" borderId="111" xfId="12" applyNumberFormat="1" applyFont="1" applyBorder="1" applyAlignment="1" applyProtection="1">
      <alignment horizontal="right" vertical="center" shrinkToFit="1"/>
      <protection locked="0"/>
    </xf>
    <xf numFmtId="0" fontId="34" fillId="6" borderId="142" xfId="12" applyFont="1" applyFill="1" applyBorder="1" applyAlignment="1" applyProtection="1">
      <alignment horizontal="left" vertical="center" shrinkToFit="1"/>
      <protection locked="0"/>
    </xf>
    <xf numFmtId="0" fontId="34" fillId="6" borderId="143" xfId="12" applyFont="1" applyFill="1" applyBorder="1" applyAlignment="1" applyProtection="1">
      <alignment horizontal="left" vertical="center" shrinkToFit="1"/>
      <protection locked="0"/>
    </xf>
    <xf numFmtId="0" fontId="34" fillId="6" borderId="144" xfId="12" applyFont="1" applyFill="1" applyBorder="1" applyAlignment="1" applyProtection="1">
      <alignment horizontal="left" vertical="center" shrinkToFit="1"/>
      <protection locked="0"/>
    </xf>
    <xf numFmtId="177" fontId="34" fillId="6" borderId="122" xfId="12" applyNumberFormat="1" applyFont="1" applyFill="1" applyBorder="1" applyAlignment="1" applyProtection="1">
      <alignment horizontal="right" vertical="center" shrinkToFit="1"/>
      <protection locked="0"/>
    </xf>
    <xf numFmtId="177" fontId="34" fillId="6" borderId="123" xfId="12" applyNumberFormat="1" applyFont="1" applyFill="1" applyBorder="1" applyAlignment="1" applyProtection="1">
      <alignment horizontal="right" vertical="center" shrinkToFit="1"/>
      <protection locked="0"/>
    </xf>
    <xf numFmtId="0" fontId="34" fillId="6" borderId="123" xfId="12" applyFont="1" applyFill="1" applyBorder="1" applyAlignment="1" applyProtection="1">
      <alignment horizontal="left" vertical="center" shrinkToFit="1"/>
      <protection locked="0"/>
    </xf>
    <xf numFmtId="0" fontId="34" fillId="6" borderId="126" xfId="12" applyFont="1" applyFill="1" applyBorder="1" applyAlignment="1" applyProtection="1">
      <alignment horizontal="left" vertical="center" shrinkToFit="1"/>
      <protection locked="0"/>
    </xf>
    <xf numFmtId="177" fontId="34" fillId="8" borderId="145" xfId="12" applyNumberFormat="1" applyFont="1" applyFill="1" applyBorder="1" applyAlignment="1" applyProtection="1">
      <alignment horizontal="right" vertical="center" shrinkToFit="1"/>
      <protection locked="0"/>
    </xf>
    <xf numFmtId="177" fontId="34" fillId="8" borderId="146" xfId="12" applyNumberFormat="1" applyFont="1" applyFill="1" applyBorder="1" applyAlignment="1" applyProtection="1">
      <alignment horizontal="right" vertical="center" shrinkToFit="1"/>
      <protection locked="0"/>
    </xf>
    <xf numFmtId="177" fontId="34" fillId="8" borderId="147"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48"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0"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49"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3" xfId="14" applyNumberFormat="1" applyFont="1" applyFill="1" applyBorder="1" applyAlignment="1">
      <alignment horizontal="right" vertical="center" shrinkToFit="1"/>
    </xf>
    <xf numFmtId="177" fontId="34" fillId="6" borderId="154" xfId="14" applyNumberFormat="1" applyFont="1" applyFill="1" applyBorder="1" applyAlignment="1">
      <alignment horizontal="right" vertical="center" shrinkToFit="1"/>
    </xf>
    <xf numFmtId="177" fontId="34" fillId="6" borderId="155"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58"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0"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8"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164" xfId="14" applyNumberFormat="1" applyFont="1" applyFill="1" applyBorder="1" applyAlignment="1">
      <alignment horizontal="right" vertical="center" shrinkToFit="1"/>
    </xf>
    <xf numFmtId="187" fontId="34" fillId="6" borderId="165"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69" xfId="14" applyNumberFormat="1" applyFont="1" applyFill="1" applyBorder="1" applyAlignment="1">
      <alignment horizontal="right" vertical="center" shrinkToFit="1"/>
    </xf>
    <xf numFmtId="177" fontId="34" fillId="6" borderId="170"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7" xfId="14" applyNumberFormat="1" applyFont="1" applyFill="1" applyBorder="1" applyAlignment="1">
      <alignment horizontal="right" vertical="center" shrinkToFit="1"/>
    </xf>
    <xf numFmtId="177" fontId="34" fillId="6" borderId="161" xfId="14" applyNumberFormat="1" applyFont="1" applyFill="1" applyBorder="1" applyAlignment="1">
      <alignment horizontal="right" vertical="center" shrinkToFit="1"/>
    </xf>
    <xf numFmtId="177" fontId="34" fillId="6" borderId="162"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2"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29"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1" xfId="14" applyNumberFormat="1" applyFont="1" applyFill="1" applyBorder="1" applyAlignment="1">
      <alignment horizontal="right" vertical="center" shrinkToFit="1"/>
    </xf>
    <xf numFmtId="187" fontId="34" fillId="6" borderId="182"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78" xfId="14" applyNumberFormat="1" applyFont="1" applyFill="1" applyBorder="1" applyAlignment="1">
      <alignment horizontal="right" vertical="center" shrinkToFit="1"/>
    </xf>
    <xf numFmtId="188" fontId="34" fillId="6" borderId="179" xfId="14" applyNumberFormat="1" applyFont="1" applyFill="1" applyBorder="1" applyAlignment="1">
      <alignment horizontal="right" vertical="center" shrinkToFit="1"/>
    </xf>
    <xf numFmtId="188" fontId="34" fillId="6" borderId="180"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87" fontId="34" fillId="6" borderId="154"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ADB2F7C1-1368-4427-A04A-1086F48B3292}"/>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52068</c:v>
                </c:pt>
                <c:pt idx="1">
                  <c:v>47161</c:v>
                </c:pt>
                <c:pt idx="2">
                  <c:v>43423</c:v>
                </c:pt>
                <c:pt idx="3">
                  <c:v>45265</c:v>
                </c:pt>
                <c:pt idx="4">
                  <c:v>54621</c:v>
                </c:pt>
              </c:numCache>
            </c:numRef>
          </c:val>
          <c:smooth val="0"/>
          <c:extLst>
            <c:ext xmlns:c16="http://schemas.microsoft.com/office/drawing/2014/chart" uri="{C3380CC4-5D6E-409C-BE32-E72D297353CC}">
              <c16:uniqueId val="{00000000-DDA3-4242-9A3A-DC68ADA1ACF9}"/>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31241</c:v>
                </c:pt>
                <c:pt idx="1">
                  <c:v>24615</c:v>
                </c:pt>
                <c:pt idx="2">
                  <c:v>22302</c:v>
                </c:pt>
                <c:pt idx="3">
                  <c:v>32541</c:v>
                </c:pt>
                <c:pt idx="4">
                  <c:v>31113</c:v>
                </c:pt>
              </c:numCache>
            </c:numRef>
          </c:val>
          <c:smooth val="0"/>
          <c:extLst>
            <c:ext xmlns:c16="http://schemas.microsoft.com/office/drawing/2014/chart" uri="{C3380CC4-5D6E-409C-BE32-E72D297353CC}">
              <c16:uniqueId val="{00000001-DDA3-4242-9A3A-DC68ADA1ACF9}"/>
            </c:ext>
          </c:extLst>
        </c:ser>
        <c:dLbls>
          <c:showLegendKey val="0"/>
          <c:showVal val="0"/>
          <c:showCatName val="0"/>
          <c:showSerName val="0"/>
          <c:showPercent val="0"/>
          <c:showBubbleSize val="0"/>
        </c:dLbls>
        <c:marker val="1"/>
        <c:smooth val="0"/>
        <c:axId val="655940176"/>
        <c:axId val="655940960"/>
      </c:lineChart>
      <c:catAx>
        <c:axId val="655940176"/>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655940960"/>
        <c:crosses val="autoZero"/>
        <c:auto val="1"/>
        <c:lblAlgn val="ctr"/>
        <c:lblOffset val="100"/>
        <c:tickLblSkip val="1"/>
        <c:tickMarkSkip val="1"/>
        <c:noMultiLvlLbl val="0"/>
      </c:catAx>
      <c:valAx>
        <c:axId val="655940960"/>
        <c:scaling>
          <c:orientation val="minMax"/>
          <c:max val="7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655940176"/>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6.97</c:v>
                </c:pt>
                <c:pt idx="1">
                  <c:v>9.76</c:v>
                </c:pt>
                <c:pt idx="2">
                  <c:v>9.68</c:v>
                </c:pt>
                <c:pt idx="3">
                  <c:v>7.81</c:v>
                </c:pt>
                <c:pt idx="4">
                  <c:v>8.23</c:v>
                </c:pt>
              </c:numCache>
            </c:numRef>
          </c:val>
          <c:extLst>
            <c:ext xmlns:c16="http://schemas.microsoft.com/office/drawing/2014/chart" uri="{C3380CC4-5D6E-409C-BE32-E72D297353CC}">
              <c16:uniqueId val="{00000000-1C0A-40A5-9A09-4CED70E01211}"/>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26.18</c:v>
                </c:pt>
                <c:pt idx="1">
                  <c:v>24.67</c:v>
                </c:pt>
                <c:pt idx="2">
                  <c:v>25.11</c:v>
                </c:pt>
                <c:pt idx="3">
                  <c:v>24.66</c:v>
                </c:pt>
                <c:pt idx="4">
                  <c:v>25.43</c:v>
                </c:pt>
              </c:numCache>
            </c:numRef>
          </c:val>
          <c:extLst>
            <c:ext xmlns:c16="http://schemas.microsoft.com/office/drawing/2014/chart" uri="{C3380CC4-5D6E-409C-BE32-E72D297353CC}">
              <c16:uniqueId val="{00000001-1C0A-40A5-9A09-4CED70E01211}"/>
            </c:ext>
          </c:extLst>
        </c:ser>
        <c:dLbls>
          <c:showLegendKey val="0"/>
          <c:showVal val="0"/>
          <c:showCatName val="0"/>
          <c:showSerName val="0"/>
          <c:showPercent val="0"/>
          <c:showBubbleSize val="0"/>
        </c:dLbls>
        <c:gapWidth val="250"/>
        <c:overlap val="100"/>
        <c:axId val="651809064"/>
        <c:axId val="65181063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2.29</c:v>
                </c:pt>
                <c:pt idx="1">
                  <c:v>3.23</c:v>
                </c:pt>
                <c:pt idx="2">
                  <c:v>-0.19</c:v>
                </c:pt>
                <c:pt idx="3">
                  <c:v>-1.53</c:v>
                </c:pt>
                <c:pt idx="4">
                  <c:v>2.13</c:v>
                </c:pt>
              </c:numCache>
            </c:numRef>
          </c:val>
          <c:smooth val="0"/>
          <c:extLst>
            <c:ext xmlns:c16="http://schemas.microsoft.com/office/drawing/2014/chart" uri="{C3380CC4-5D6E-409C-BE32-E72D297353CC}">
              <c16:uniqueId val="{00000002-1C0A-40A5-9A09-4CED70E01211}"/>
            </c:ext>
          </c:extLst>
        </c:ser>
        <c:dLbls>
          <c:showLegendKey val="0"/>
          <c:showVal val="0"/>
          <c:showCatName val="0"/>
          <c:showSerName val="0"/>
          <c:showPercent val="0"/>
          <c:showBubbleSize val="0"/>
        </c:dLbls>
        <c:marker val="1"/>
        <c:smooth val="0"/>
        <c:axId val="651809064"/>
        <c:axId val="651810632"/>
      </c:lineChart>
      <c:catAx>
        <c:axId val="65180906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651810632"/>
        <c:crosses val="autoZero"/>
        <c:auto val="1"/>
        <c:lblAlgn val="ctr"/>
        <c:lblOffset val="100"/>
        <c:tickLblSkip val="1"/>
        <c:tickMarkSkip val="1"/>
        <c:noMultiLvlLbl val="0"/>
      </c:catAx>
      <c:valAx>
        <c:axId val="65181063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65180906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C58F-4185-A386-2A6BE4EAADD3}"/>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C58F-4185-A386-2A6BE4EAADD3}"/>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C58F-4185-A386-2A6BE4EAADD3}"/>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C58F-4185-A386-2A6BE4EAADD3}"/>
            </c:ext>
          </c:extLst>
        </c:ser>
        <c:ser>
          <c:idx val="4"/>
          <c:order val="4"/>
          <c:tx>
            <c:strRef>
              <c:f>データシート!$A$31</c:f>
              <c:strCache>
                <c:ptCount val="1"/>
                <c:pt idx="0">
                  <c:v>#N/A</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C58F-4185-A386-2A6BE4EAADD3}"/>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0.28000000000000003</c:v>
                </c:pt>
                <c:pt idx="2">
                  <c:v>#N/A</c:v>
                </c:pt>
                <c:pt idx="3">
                  <c:v>0.28000000000000003</c:v>
                </c:pt>
                <c:pt idx="4">
                  <c:v>#N/A</c:v>
                </c:pt>
                <c:pt idx="5">
                  <c:v>0.34</c:v>
                </c:pt>
                <c:pt idx="6">
                  <c:v>#N/A</c:v>
                </c:pt>
                <c:pt idx="7">
                  <c:v>0.37</c:v>
                </c:pt>
                <c:pt idx="8">
                  <c:v>#N/A</c:v>
                </c:pt>
                <c:pt idx="9">
                  <c:v>0.35</c:v>
                </c:pt>
              </c:numCache>
            </c:numRef>
          </c:val>
          <c:extLst>
            <c:ext xmlns:c16="http://schemas.microsoft.com/office/drawing/2014/chart" uri="{C3380CC4-5D6E-409C-BE32-E72D297353CC}">
              <c16:uniqueId val="{00000005-C58F-4185-A386-2A6BE4EAADD3}"/>
            </c:ext>
          </c:extLst>
        </c:ser>
        <c:ser>
          <c:idx val="6"/>
          <c:order val="6"/>
          <c:tx>
            <c:strRef>
              <c:f>データシート!$A$33</c:f>
              <c:strCache>
                <c:ptCount val="1"/>
                <c:pt idx="0">
                  <c:v>国民健康保険事業特別会計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2.42</c:v>
                </c:pt>
                <c:pt idx="2">
                  <c:v>#N/A</c:v>
                </c:pt>
                <c:pt idx="3">
                  <c:v>3.86</c:v>
                </c:pt>
                <c:pt idx="4">
                  <c:v>#N/A</c:v>
                </c:pt>
                <c:pt idx="5">
                  <c:v>4.93</c:v>
                </c:pt>
                <c:pt idx="6">
                  <c:v>#N/A</c:v>
                </c:pt>
                <c:pt idx="7">
                  <c:v>3.3</c:v>
                </c:pt>
                <c:pt idx="8">
                  <c:v>#N/A</c:v>
                </c:pt>
                <c:pt idx="9">
                  <c:v>3.73</c:v>
                </c:pt>
              </c:numCache>
            </c:numRef>
          </c:val>
          <c:extLst>
            <c:ext xmlns:c16="http://schemas.microsoft.com/office/drawing/2014/chart" uri="{C3380CC4-5D6E-409C-BE32-E72D297353CC}">
              <c16:uniqueId val="{00000006-C58F-4185-A386-2A6BE4EAADD3}"/>
            </c:ext>
          </c:extLst>
        </c:ser>
        <c:ser>
          <c:idx val="7"/>
          <c:order val="7"/>
          <c:tx>
            <c:strRef>
              <c:f>データシート!$A$34</c:f>
              <c:strCache>
                <c:ptCount val="1"/>
                <c:pt idx="0">
                  <c:v>岡垣町水道事業会計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7.16</c:v>
                </c:pt>
                <c:pt idx="2">
                  <c:v>#N/A</c:v>
                </c:pt>
                <c:pt idx="3">
                  <c:v>7.14</c:v>
                </c:pt>
                <c:pt idx="4">
                  <c:v>#N/A</c:v>
                </c:pt>
                <c:pt idx="5">
                  <c:v>5.86</c:v>
                </c:pt>
                <c:pt idx="6">
                  <c:v>#N/A</c:v>
                </c:pt>
                <c:pt idx="7">
                  <c:v>5.01</c:v>
                </c:pt>
                <c:pt idx="8">
                  <c:v>#N/A</c:v>
                </c:pt>
                <c:pt idx="9">
                  <c:v>4.3099999999999996</c:v>
                </c:pt>
              </c:numCache>
            </c:numRef>
          </c:val>
          <c:extLst>
            <c:ext xmlns:c16="http://schemas.microsoft.com/office/drawing/2014/chart" uri="{C3380CC4-5D6E-409C-BE32-E72D297353CC}">
              <c16:uniqueId val="{00000007-C58F-4185-A386-2A6BE4EAADD3}"/>
            </c:ext>
          </c:extLst>
        </c:ser>
        <c:ser>
          <c:idx val="8"/>
          <c:order val="8"/>
          <c:tx>
            <c:strRef>
              <c:f>データシート!$A$35</c:f>
              <c:strCache>
                <c:ptCount val="1"/>
                <c:pt idx="0">
                  <c:v>岡垣町下水道事業会計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6.14</c:v>
                </c:pt>
                <c:pt idx="2">
                  <c:v>#N/A</c:v>
                </c:pt>
                <c:pt idx="3">
                  <c:v>6.74</c:v>
                </c:pt>
                <c:pt idx="4">
                  <c:v>#N/A</c:v>
                </c:pt>
                <c:pt idx="5">
                  <c:v>6.53</c:v>
                </c:pt>
                <c:pt idx="6">
                  <c:v>#N/A</c:v>
                </c:pt>
                <c:pt idx="7">
                  <c:v>5.86</c:v>
                </c:pt>
                <c:pt idx="8">
                  <c:v>#N/A</c:v>
                </c:pt>
                <c:pt idx="9">
                  <c:v>5.53</c:v>
                </c:pt>
              </c:numCache>
            </c:numRef>
          </c:val>
          <c:extLst>
            <c:ext xmlns:c16="http://schemas.microsoft.com/office/drawing/2014/chart" uri="{C3380CC4-5D6E-409C-BE32-E72D297353CC}">
              <c16:uniqueId val="{00000008-C58F-4185-A386-2A6BE4EAADD3}"/>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6.96</c:v>
                </c:pt>
                <c:pt idx="2">
                  <c:v>#N/A</c:v>
                </c:pt>
                <c:pt idx="3">
                  <c:v>9.75</c:v>
                </c:pt>
                <c:pt idx="4">
                  <c:v>#N/A</c:v>
                </c:pt>
                <c:pt idx="5">
                  <c:v>9.68</c:v>
                </c:pt>
                <c:pt idx="6">
                  <c:v>#N/A</c:v>
                </c:pt>
                <c:pt idx="7">
                  <c:v>7.81</c:v>
                </c:pt>
                <c:pt idx="8">
                  <c:v>#N/A</c:v>
                </c:pt>
                <c:pt idx="9">
                  <c:v>8.23</c:v>
                </c:pt>
              </c:numCache>
            </c:numRef>
          </c:val>
          <c:extLst>
            <c:ext xmlns:c16="http://schemas.microsoft.com/office/drawing/2014/chart" uri="{C3380CC4-5D6E-409C-BE32-E72D297353CC}">
              <c16:uniqueId val="{00000009-C58F-4185-A386-2A6BE4EAADD3}"/>
            </c:ext>
          </c:extLst>
        </c:ser>
        <c:dLbls>
          <c:showLegendKey val="0"/>
          <c:showVal val="0"/>
          <c:showCatName val="0"/>
          <c:showSerName val="0"/>
          <c:showPercent val="0"/>
          <c:showBubbleSize val="0"/>
        </c:dLbls>
        <c:gapWidth val="150"/>
        <c:overlap val="100"/>
        <c:axId val="651805928"/>
        <c:axId val="651811416"/>
      </c:barChart>
      <c:catAx>
        <c:axId val="65180592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651811416"/>
        <c:crosses val="autoZero"/>
        <c:auto val="1"/>
        <c:lblAlgn val="ctr"/>
        <c:lblOffset val="100"/>
        <c:tickLblSkip val="1"/>
        <c:tickMarkSkip val="1"/>
        <c:noMultiLvlLbl val="0"/>
      </c:catAx>
      <c:valAx>
        <c:axId val="65181141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651805928"/>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740</c:v>
                </c:pt>
                <c:pt idx="5">
                  <c:v>740</c:v>
                </c:pt>
                <c:pt idx="8">
                  <c:v>749</c:v>
                </c:pt>
                <c:pt idx="11">
                  <c:v>745</c:v>
                </c:pt>
                <c:pt idx="14">
                  <c:v>734</c:v>
                </c:pt>
              </c:numCache>
            </c:numRef>
          </c:val>
          <c:extLst>
            <c:ext xmlns:c16="http://schemas.microsoft.com/office/drawing/2014/chart" uri="{C3380CC4-5D6E-409C-BE32-E72D297353CC}">
              <c16:uniqueId val="{00000000-57C8-4AB0-A9A1-14275F60D5D0}"/>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57C8-4AB0-A9A1-14275F60D5D0}"/>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57C8-4AB0-A9A1-14275F60D5D0}"/>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97</c:v>
                </c:pt>
                <c:pt idx="3">
                  <c:v>83</c:v>
                </c:pt>
                <c:pt idx="6">
                  <c:v>54</c:v>
                </c:pt>
                <c:pt idx="9">
                  <c:v>51</c:v>
                </c:pt>
                <c:pt idx="12">
                  <c:v>54</c:v>
                </c:pt>
              </c:numCache>
            </c:numRef>
          </c:val>
          <c:extLst>
            <c:ext xmlns:c16="http://schemas.microsoft.com/office/drawing/2014/chart" uri="{C3380CC4-5D6E-409C-BE32-E72D297353CC}">
              <c16:uniqueId val="{00000003-57C8-4AB0-A9A1-14275F60D5D0}"/>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190</c:v>
                </c:pt>
                <c:pt idx="3">
                  <c:v>136</c:v>
                </c:pt>
                <c:pt idx="6">
                  <c:v>94</c:v>
                </c:pt>
                <c:pt idx="9">
                  <c:v>104</c:v>
                </c:pt>
                <c:pt idx="12">
                  <c:v>122</c:v>
                </c:pt>
              </c:numCache>
            </c:numRef>
          </c:val>
          <c:extLst>
            <c:ext xmlns:c16="http://schemas.microsoft.com/office/drawing/2014/chart" uri="{C3380CC4-5D6E-409C-BE32-E72D297353CC}">
              <c16:uniqueId val="{00000004-57C8-4AB0-A9A1-14275F60D5D0}"/>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7C8-4AB0-A9A1-14275F60D5D0}"/>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57C8-4AB0-A9A1-14275F60D5D0}"/>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725</c:v>
                </c:pt>
                <c:pt idx="3">
                  <c:v>771</c:v>
                </c:pt>
                <c:pt idx="6">
                  <c:v>815</c:v>
                </c:pt>
                <c:pt idx="9">
                  <c:v>838</c:v>
                </c:pt>
                <c:pt idx="12">
                  <c:v>837</c:v>
                </c:pt>
              </c:numCache>
            </c:numRef>
          </c:val>
          <c:extLst>
            <c:ext xmlns:c16="http://schemas.microsoft.com/office/drawing/2014/chart" uri="{C3380CC4-5D6E-409C-BE32-E72D297353CC}">
              <c16:uniqueId val="{00000007-57C8-4AB0-A9A1-14275F60D5D0}"/>
            </c:ext>
          </c:extLst>
        </c:ser>
        <c:dLbls>
          <c:showLegendKey val="0"/>
          <c:showVal val="0"/>
          <c:showCatName val="0"/>
          <c:showSerName val="0"/>
          <c:showPercent val="0"/>
          <c:showBubbleSize val="0"/>
        </c:dLbls>
        <c:gapWidth val="100"/>
        <c:overlap val="100"/>
        <c:axId val="651806712"/>
        <c:axId val="651811024"/>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272</c:v>
                </c:pt>
                <c:pt idx="2">
                  <c:v>#N/A</c:v>
                </c:pt>
                <c:pt idx="3">
                  <c:v>#N/A</c:v>
                </c:pt>
                <c:pt idx="4">
                  <c:v>250</c:v>
                </c:pt>
                <c:pt idx="5">
                  <c:v>#N/A</c:v>
                </c:pt>
                <c:pt idx="6">
                  <c:v>#N/A</c:v>
                </c:pt>
                <c:pt idx="7">
                  <c:v>214</c:v>
                </c:pt>
                <c:pt idx="8">
                  <c:v>#N/A</c:v>
                </c:pt>
                <c:pt idx="9">
                  <c:v>#N/A</c:v>
                </c:pt>
                <c:pt idx="10">
                  <c:v>248</c:v>
                </c:pt>
                <c:pt idx="11">
                  <c:v>#N/A</c:v>
                </c:pt>
                <c:pt idx="12">
                  <c:v>#N/A</c:v>
                </c:pt>
                <c:pt idx="13">
                  <c:v>279</c:v>
                </c:pt>
                <c:pt idx="14">
                  <c:v>#N/A</c:v>
                </c:pt>
              </c:numCache>
            </c:numRef>
          </c:val>
          <c:smooth val="0"/>
          <c:extLst>
            <c:ext xmlns:c16="http://schemas.microsoft.com/office/drawing/2014/chart" uri="{C3380CC4-5D6E-409C-BE32-E72D297353CC}">
              <c16:uniqueId val="{00000008-57C8-4AB0-A9A1-14275F60D5D0}"/>
            </c:ext>
          </c:extLst>
        </c:ser>
        <c:dLbls>
          <c:showLegendKey val="0"/>
          <c:showVal val="0"/>
          <c:showCatName val="0"/>
          <c:showSerName val="0"/>
          <c:showPercent val="0"/>
          <c:showBubbleSize val="0"/>
        </c:dLbls>
        <c:marker val="1"/>
        <c:smooth val="0"/>
        <c:axId val="651806712"/>
        <c:axId val="651811024"/>
      </c:lineChart>
      <c:catAx>
        <c:axId val="65180671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651811024"/>
        <c:crosses val="autoZero"/>
        <c:auto val="1"/>
        <c:lblAlgn val="ctr"/>
        <c:lblOffset val="100"/>
        <c:tickLblSkip val="1"/>
        <c:tickMarkSkip val="1"/>
        <c:noMultiLvlLbl val="0"/>
      </c:catAx>
      <c:valAx>
        <c:axId val="65181102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65180671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9240</c:v>
                </c:pt>
                <c:pt idx="5">
                  <c:v>9064</c:v>
                </c:pt>
                <c:pt idx="8">
                  <c:v>8603</c:v>
                </c:pt>
                <c:pt idx="11">
                  <c:v>8208</c:v>
                </c:pt>
                <c:pt idx="14">
                  <c:v>7799</c:v>
                </c:pt>
              </c:numCache>
            </c:numRef>
          </c:val>
          <c:extLst>
            <c:ext xmlns:c16="http://schemas.microsoft.com/office/drawing/2014/chart" uri="{C3380CC4-5D6E-409C-BE32-E72D297353CC}">
              <c16:uniqueId val="{00000000-F270-4413-8F19-C96777C11F57}"/>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291</c:v>
                </c:pt>
                <c:pt idx="5">
                  <c:v>283</c:v>
                </c:pt>
                <c:pt idx="8">
                  <c:v>270</c:v>
                </c:pt>
                <c:pt idx="11">
                  <c:v>258</c:v>
                </c:pt>
                <c:pt idx="14">
                  <c:v>237</c:v>
                </c:pt>
              </c:numCache>
            </c:numRef>
          </c:val>
          <c:extLst>
            <c:ext xmlns:c16="http://schemas.microsoft.com/office/drawing/2014/chart" uri="{C3380CC4-5D6E-409C-BE32-E72D297353CC}">
              <c16:uniqueId val="{00000001-F270-4413-8F19-C96777C11F57}"/>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4048</c:v>
                </c:pt>
                <c:pt idx="5">
                  <c:v>4778</c:v>
                </c:pt>
                <c:pt idx="8">
                  <c:v>5208</c:v>
                </c:pt>
                <c:pt idx="11">
                  <c:v>5571</c:v>
                </c:pt>
                <c:pt idx="14">
                  <c:v>5556</c:v>
                </c:pt>
              </c:numCache>
            </c:numRef>
          </c:val>
          <c:extLst>
            <c:ext xmlns:c16="http://schemas.microsoft.com/office/drawing/2014/chart" uri="{C3380CC4-5D6E-409C-BE32-E72D297353CC}">
              <c16:uniqueId val="{00000002-F270-4413-8F19-C96777C11F57}"/>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F270-4413-8F19-C96777C11F57}"/>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F270-4413-8F19-C96777C11F57}"/>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270-4413-8F19-C96777C11F57}"/>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1027</c:v>
                </c:pt>
                <c:pt idx="3">
                  <c:v>1014</c:v>
                </c:pt>
                <c:pt idx="6">
                  <c:v>1060</c:v>
                </c:pt>
                <c:pt idx="9">
                  <c:v>1089</c:v>
                </c:pt>
                <c:pt idx="12">
                  <c:v>1058</c:v>
                </c:pt>
              </c:numCache>
            </c:numRef>
          </c:val>
          <c:extLst>
            <c:ext xmlns:c16="http://schemas.microsoft.com/office/drawing/2014/chart" uri="{C3380CC4-5D6E-409C-BE32-E72D297353CC}">
              <c16:uniqueId val="{00000006-F270-4413-8F19-C96777C11F57}"/>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472</c:v>
                </c:pt>
                <c:pt idx="3">
                  <c:v>424</c:v>
                </c:pt>
                <c:pt idx="6">
                  <c:v>390</c:v>
                </c:pt>
                <c:pt idx="9">
                  <c:v>351</c:v>
                </c:pt>
                <c:pt idx="12">
                  <c:v>333</c:v>
                </c:pt>
              </c:numCache>
            </c:numRef>
          </c:val>
          <c:extLst>
            <c:ext xmlns:c16="http://schemas.microsoft.com/office/drawing/2014/chart" uri="{C3380CC4-5D6E-409C-BE32-E72D297353CC}">
              <c16:uniqueId val="{00000007-F270-4413-8F19-C96777C11F57}"/>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2577</c:v>
                </c:pt>
                <c:pt idx="3">
                  <c:v>2122</c:v>
                </c:pt>
                <c:pt idx="6">
                  <c:v>1528</c:v>
                </c:pt>
                <c:pt idx="9">
                  <c:v>1135</c:v>
                </c:pt>
                <c:pt idx="12">
                  <c:v>1057</c:v>
                </c:pt>
              </c:numCache>
            </c:numRef>
          </c:val>
          <c:extLst>
            <c:ext xmlns:c16="http://schemas.microsoft.com/office/drawing/2014/chart" uri="{C3380CC4-5D6E-409C-BE32-E72D297353CC}">
              <c16:uniqueId val="{00000008-F270-4413-8F19-C96777C11F57}"/>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F270-4413-8F19-C96777C11F57}"/>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8306</c:v>
                </c:pt>
                <c:pt idx="3">
                  <c:v>8291</c:v>
                </c:pt>
                <c:pt idx="6">
                  <c:v>7826</c:v>
                </c:pt>
                <c:pt idx="9">
                  <c:v>7536</c:v>
                </c:pt>
                <c:pt idx="12">
                  <c:v>7079</c:v>
                </c:pt>
              </c:numCache>
            </c:numRef>
          </c:val>
          <c:extLst>
            <c:ext xmlns:c16="http://schemas.microsoft.com/office/drawing/2014/chart" uri="{C3380CC4-5D6E-409C-BE32-E72D297353CC}">
              <c16:uniqueId val="{0000000A-F270-4413-8F19-C96777C11F57}"/>
            </c:ext>
          </c:extLst>
        </c:ser>
        <c:dLbls>
          <c:showLegendKey val="0"/>
          <c:showVal val="0"/>
          <c:showCatName val="0"/>
          <c:showSerName val="0"/>
          <c:showPercent val="0"/>
          <c:showBubbleSize val="0"/>
        </c:dLbls>
        <c:gapWidth val="100"/>
        <c:overlap val="100"/>
        <c:axId val="651807888"/>
        <c:axId val="651812200"/>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F270-4413-8F19-C96777C11F57}"/>
            </c:ext>
          </c:extLst>
        </c:ser>
        <c:dLbls>
          <c:showLegendKey val="0"/>
          <c:showVal val="0"/>
          <c:showCatName val="0"/>
          <c:showSerName val="0"/>
          <c:showPercent val="0"/>
          <c:showBubbleSize val="0"/>
        </c:dLbls>
        <c:marker val="1"/>
        <c:smooth val="0"/>
        <c:axId val="651807888"/>
        <c:axId val="651812200"/>
      </c:lineChart>
      <c:catAx>
        <c:axId val="65180788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651812200"/>
        <c:crosses val="autoZero"/>
        <c:auto val="1"/>
        <c:lblAlgn val="ctr"/>
        <c:lblOffset val="100"/>
        <c:tickLblSkip val="1"/>
        <c:tickMarkSkip val="1"/>
        <c:noMultiLvlLbl val="0"/>
      </c:catAx>
      <c:valAx>
        <c:axId val="651812200"/>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65180788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1697</c:v>
                </c:pt>
                <c:pt idx="1">
                  <c:v>1705</c:v>
                </c:pt>
                <c:pt idx="2">
                  <c:v>1811</c:v>
                </c:pt>
              </c:numCache>
            </c:numRef>
          </c:val>
          <c:extLst>
            <c:ext xmlns:c16="http://schemas.microsoft.com/office/drawing/2014/chart" uri="{C3380CC4-5D6E-409C-BE32-E72D297353CC}">
              <c16:uniqueId val="{00000000-E1AE-4627-8681-3F1193F562B9}"/>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627</c:v>
                </c:pt>
                <c:pt idx="1">
                  <c:v>653</c:v>
                </c:pt>
                <c:pt idx="2">
                  <c:v>673</c:v>
                </c:pt>
              </c:numCache>
            </c:numRef>
          </c:val>
          <c:extLst>
            <c:ext xmlns:c16="http://schemas.microsoft.com/office/drawing/2014/chart" uri="{C3380CC4-5D6E-409C-BE32-E72D297353CC}">
              <c16:uniqueId val="{00000001-E1AE-4627-8681-3F1193F562B9}"/>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2762</c:v>
                </c:pt>
                <c:pt idx="1">
                  <c:v>3092</c:v>
                </c:pt>
                <c:pt idx="2">
                  <c:v>3004</c:v>
                </c:pt>
              </c:numCache>
            </c:numRef>
          </c:val>
          <c:extLst>
            <c:ext xmlns:c16="http://schemas.microsoft.com/office/drawing/2014/chart" uri="{C3380CC4-5D6E-409C-BE32-E72D297353CC}">
              <c16:uniqueId val="{00000002-E1AE-4627-8681-3F1193F562B9}"/>
            </c:ext>
          </c:extLst>
        </c:ser>
        <c:dLbls>
          <c:showLegendKey val="0"/>
          <c:showVal val="0"/>
          <c:showCatName val="0"/>
          <c:showSerName val="0"/>
          <c:showPercent val="0"/>
          <c:showBubbleSize val="0"/>
        </c:dLbls>
        <c:gapWidth val="120"/>
        <c:overlap val="100"/>
        <c:axId val="651805144"/>
        <c:axId val="594925144"/>
      </c:barChart>
      <c:catAx>
        <c:axId val="65180514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594925144"/>
        <c:crosses val="autoZero"/>
        <c:auto val="1"/>
        <c:lblAlgn val="ctr"/>
        <c:lblOffset val="100"/>
        <c:tickLblSkip val="1"/>
        <c:tickMarkSkip val="1"/>
        <c:noMultiLvlLbl val="0"/>
      </c:catAx>
      <c:valAx>
        <c:axId val="594925144"/>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65180514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{ED52EC13-7F87-4742-B3CC-B06F10F04FA8}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020A-48B4-9ABE-595DD1FBCDE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{17B7ACD6-1500-4615-96A5-A8F6E0E85F1F}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20A-48B4-9ABE-595DD1FBCDE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{32DEAE69-07E6-49F3-8F6C-C6EB99782F7F}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20A-48B4-9ABE-595DD1FBCDE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{E83CE3FD-1A41-40A0-A940-081610EE9B52}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20A-48B4-9ABE-595DD1FBCDE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{5AB6EAAF-6858-49E2-85BD-FE2A14F5B8BA}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20A-48B4-9ABE-595DD1FBCDEA}"/>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{34753F91-9FBF-4891-BE88-1D902DCB2DB8}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020A-48B4-9ABE-595DD1FBCDEA}"/>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{C33BB33B-38BA-4ACC-AF58-55C8F199F73E}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020A-48B4-9ABE-595DD1FBCDEA}"/>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{3B55D55D-54F2-439D-9CE4-BD70DCEF0014}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020A-48B4-9ABE-595DD1FBCDEA}"/>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{60297AE5-E53F-47C1-9AA7-E7E2B43846F8}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020A-48B4-9ABE-595DD1FBCDE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68.8</c:v>
                </c:pt>
                <c:pt idx="8">
                  <c:v>70</c:v>
                </c:pt>
                <c:pt idx="16">
                  <c:v>71.599999999999994</c:v>
                </c:pt>
                <c:pt idx="24">
                  <c:v>72.7</c:v>
                </c:pt>
                <c:pt idx="32">
                  <c:v>74.2</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020A-48B4-9ABE-595DD1FBCDEA}"/>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{914A88F6-7650-46AA-894A-AD422B5128A6}</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020A-48B4-9ABE-595DD1FBCDEA}"/>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{D9AC7DA0-FF35-44AA-9C59-E8173634BCB4}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20A-48B4-9ABE-595DD1FBCDE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{A3AF5DAC-9A59-4D40-8DB6-659BC8F8BB14}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20A-48B4-9ABE-595DD1FBCDE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{F3018A0B-730C-427E-98E6-5E806C92291D}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20A-48B4-9ABE-595DD1FBCDE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{8573F5EE-BF26-4474-A346-645B5D20CDDB}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20A-48B4-9ABE-595DD1FBCDEA}"/>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{B60C12DD-3281-478C-85AC-D71E922002CC}</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020A-48B4-9ABE-595DD1FBCDEA}"/>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{A8077539-5849-4085-B95B-BC4CC35E80D2}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020A-48B4-9ABE-595DD1FBCDEA}"/>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{6BB8F286-3B04-4695-90C7-A8127A661F71}</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020A-48B4-9ABE-595DD1FBCDEA}"/>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{AC3487B8-1216-4A24-868E-0B4214556018}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020A-48B4-9ABE-595DD1FBCDE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61.4</c:v>
                </c:pt>
                <c:pt idx="16">
                  <c:v>62.6</c:v>
                </c:pt>
                <c:pt idx="24">
                  <c:v>63.6</c:v>
                </c:pt>
                <c:pt idx="32">
                  <c:v>64.099999999999994</c:v>
                </c:pt>
              </c:numCache>
            </c:numRef>
          </c:xVal>
          <c:yVal>
            <c:numRef>
              <c:f>公会計指標分析・財政指標組合せ分析表!$BP$55:$DC$55</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020A-48B4-9ABE-595DD1FBCDEA}"/>
            </c:ext>
          </c:extLst>
        </c:ser>
        <c:dLbls>
          <c:showLegendKey val="0"/>
          <c:showVal val="1"/>
          <c:showCatName val="0"/>
          <c:showSerName val="0"/>
          <c:showPercent val="0"/>
          <c:showBubbleSize val="0"/>
        </c:dLbls>
        <c:axId val="46179840"/>
        <c:axId val="46181760"/>
      </c:scatterChart>
      <c:valAx>
        <c:axId val="46179840"/>
        <c:scaling>
          <c:orientation val="maxMin"/>
          <c:max val="65"/>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{DE26DBFC-78A8-4B0E-9919-8049A6C38E96}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EB1D-40AB-94C3-05F98F88B7F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{B340DCB1-587F-4D1A-A272-5F78225E73C3}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B1D-40AB-94C3-05F98F88B7F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{E36E239E-8C4E-460C-B43B-760D9157ABAC}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B1D-40AB-94C3-05F98F88B7F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{2DDB2667-02EF-4D4E-AE12-8B9FE495C564}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B1D-40AB-94C3-05F98F88B7F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{9367AEF9-ADBC-45CC-BC9D-DBE43764BD23}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B1D-40AB-94C3-05F98F88B7F3}"/>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{A499DBB9-C5A0-4330-94B7-92FFB11F5055}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EB1D-40AB-94C3-05F98F88B7F3}"/>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{59EA8D9E-E69C-4071-8D6D-93C7EF39AB2A}</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EB1D-40AB-94C3-05F98F88B7F3}"/>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{37940DE7-A14C-4451-AC88-A4C53E48C94D}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EB1D-40AB-94C3-05F98F88B7F3}"/>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{1E5BF5B5-7CF3-42B4-98AD-BB57C5C20F32}</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EB1D-40AB-94C3-05F98F88B7F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4.8</c:v>
                </c:pt>
                <c:pt idx="8">
                  <c:v>4.5999999999999996</c:v>
                </c:pt>
                <c:pt idx="16">
                  <c:v>4.0999999999999996</c:v>
                </c:pt>
                <c:pt idx="24">
                  <c:v>3.8</c:v>
                </c:pt>
                <c:pt idx="32">
                  <c:v>3.9</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EB1D-40AB-94C3-05F98F88B7F3}"/>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{9A795963-FBB8-477F-BBF7-A7EC8C965370}</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EB1D-40AB-94C3-05F98F88B7F3}"/>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{F5BB3760-F1F2-4A45-952C-7EB29AB2B797}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B1D-40AB-94C3-05F98F88B7F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{655C28BF-C46D-4090-BA84-644C058186F8}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B1D-40AB-94C3-05F98F88B7F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{11DA6181-2845-4AA9-9D3F-B4F4292716A2}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B1D-40AB-94C3-05F98F88B7F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{3C3770E0-101A-4B86-B972-C41269EFC37C}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B1D-40AB-94C3-05F98F88B7F3}"/>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{17E28453-2EFB-4DA8-AF94-FF677B801627}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EB1D-40AB-94C3-05F98F88B7F3}"/>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{9FF01B10-8018-42ED-8C75-B79CD27367AD}</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EB1D-40AB-94C3-05F98F88B7F3}"/>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{DF4FBF3A-1DF7-4907-9DB3-C183F75EF329}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EB1D-40AB-94C3-05F98F88B7F3}"/>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{F2056B09-FF02-4695-854B-F74D7B353A57}</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EB1D-40AB-94C3-05F98F88B7F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6.3</c:v>
                </c:pt>
                <c:pt idx="16">
                  <c:v>6.6</c:v>
                </c:pt>
                <c:pt idx="24">
                  <c:v>6.8</c:v>
                </c:pt>
                <c:pt idx="32">
                  <c:v>7</c:v>
                </c:pt>
              </c:numCache>
            </c:numRef>
          </c:xVal>
          <c:yVal>
            <c:numRef>
              <c:f>公会計指標分析・財政指標組合せ分析表!$BP$77:$DC$77</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EB1D-40AB-94C3-05F98F88B7F3}"/>
            </c:ext>
          </c:extLst>
        </c:ser>
        <c:dLbls>
          <c:showLegendKey val="0"/>
          <c:showVal val="1"/>
          <c:showCatName val="0"/>
          <c:showSerName val="0"/>
          <c:showPercent val="0"/>
          <c:showBubbleSize val="0"/>
        </c:dLbls>
        <c:axId val="84219776"/>
        <c:axId val="84234240"/>
      </c:scatterChart>
      <c:valAx>
        <c:axId val="84219776"/>
        <c:scaling>
          <c:orientation val="maxMin"/>
          <c:max val="7.1"/>
          <c:min val="6.1"/>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福岡県岡垣町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31,460
31,147
48.64
13,556,486
12,757,615
586,168
7,122,195
7,079,242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財政力指数は</a:t>
          </a:r>
          <a:r>
            <a:rPr kumimoji="1" lang="en-US" altLang="ja-JP" sz="1100">
              <a:solidFill>
                <a:schemeClr val="dk1"/>
              </a:solidFill>
              <a:effectLst/>
              <a:latin typeface="+mn-lt"/>
              <a:ea typeface="+mn-ea"/>
              <a:cs typeface="+mn-cs"/>
            </a:rPr>
            <a:t>0.53</a:t>
          </a:r>
          <a:r>
            <a:rPr kumimoji="1" lang="ja-JP" altLang="ja-JP" sz="1100">
              <a:solidFill>
                <a:schemeClr val="dk1"/>
              </a:solidFill>
              <a:effectLst/>
              <a:latin typeface="+mn-lt"/>
              <a:ea typeface="+mn-ea"/>
              <a:cs typeface="+mn-cs"/>
            </a:rPr>
            <a:t>で、類似団体平均を下回っており、減少傾向となっている。これは、基準財政需要額が年々増加しているところ、基準財政収入額が微増又は減少となっているためである。その要因としては、町内に中心となる産業が少なく財政基盤が弱いことに加え、全国平均を上回る高齢化率（</a:t>
          </a:r>
          <a:r>
            <a:rPr kumimoji="1" lang="en-US" altLang="ja-JP" sz="1100">
              <a:solidFill>
                <a:schemeClr val="dk1"/>
              </a:solidFill>
              <a:effectLst/>
              <a:latin typeface="+mn-lt"/>
              <a:ea typeface="+mn-ea"/>
              <a:cs typeface="+mn-cs"/>
            </a:rPr>
            <a:t>33.5</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R6.10.1</a:t>
          </a:r>
          <a:r>
            <a:rPr kumimoji="1" lang="ja-JP" altLang="ja-JP" sz="1100">
              <a:solidFill>
                <a:schemeClr val="dk1"/>
              </a:solidFill>
              <a:effectLst/>
              <a:latin typeface="+mn-lt"/>
              <a:ea typeface="+mn-ea"/>
              <a:cs typeface="+mn-cs"/>
            </a:rPr>
            <a:t>）等があげられる。</a:t>
          </a:r>
          <a:endParaRPr lang="ja-JP" altLang="ja-JP" sz="1400">
            <a:effectLst/>
          </a:endParaRPr>
        </a:p>
        <a:p>
          <a:r>
            <a:rPr kumimoji="1" lang="ja-JP" altLang="ja-JP" sz="1100">
              <a:solidFill>
                <a:schemeClr val="dk1"/>
              </a:solidFill>
              <a:effectLst/>
              <a:latin typeface="+mn-lt"/>
              <a:ea typeface="+mn-ea"/>
              <a:cs typeface="+mn-cs"/>
            </a:rPr>
            <a:t>　今後も継続して、企業誘致や定住人口増加に向けたまちづくりを行い、町税をはじめとする自主財源の収入増加を図り財政基盤を強化する。</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24695</xdr:rowOff>
    </xdr:from>
    <xdr:to>
      <xdr:col>23</xdr:col>
      <xdr:colOff>133350</xdr:colOff>
      <xdr:row>45</xdr:row>
      <xdr:rowOff>114300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68345"/>
          <a:ext cx="0" cy="14612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86377</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114300</xdr:rowOff>
    </xdr:from>
    <xdr:to>
      <xdr:col>24</xdr:col>
      <xdr:colOff>12700</xdr:colOff>
      <xdr:row>45</xdr:row>
      <xdr:rowOff>114300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2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111072</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111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24695</xdr:rowOff>
    </xdr:from>
    <xdr:to>
      <xdr:col>24</xdr:col>
      <xdr:colOff>12700</xdr:colOff>
      <xdr:row>37</xdr:row>
      <xdr:rowOff>24695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68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108655</xdr:rowOff>
    </xdr:from>
    <xdr:to>
      <xdr:col>23</xdr:col>
      <xdr:colOff>133350</xdr:colOff>
      <xdr:row>43</xdr:row>
      <xdr:rowOff>108655</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48100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111777</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1412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95250</xdr:rowOff>
    </xdr:from>
    <xdr:to>
      <xdr:col>19</xdr:col>
      <xdr:colOff>133350</xdr:colOff>
      <xdr:row>43</xdr:row>
      <xdr:rowOff>108655</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467600"/>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81845</xdr:rowOff>
    </xdr:from>
    <xdr:to>
      <xdr:col>19</xdr:col>
      <xdr:colOff>184150</xdr:colOff>
      <xdr:row>43</xdr:row>
      <xdr:rowOff>11995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82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22172</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0516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81845</xdr:rowOff>
    </xdr:from>
    <xdr:to>
      <xdr:col>15</xdr:col>
      <xdr:colOff>82550</xdr:colOff>
      <xdr:row>43</xdr:row>
      <xdr:rowOff>95250</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454195"/>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55033</xdr:rowOff>
    </xdr:from>
    <xdr:to>
      <xdr:col>15</xdr:col>
      <xdr:colOff>133350</xdr:colOff>
      <xdr:row>42</xdr:row>
      <xdr:rowOff>156633</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255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166810</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0248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68439</xdr:rowOff>
    </xdr:from>
    <xdr:to>
      <xdr:col>11</xdr:col>
      <xdr:colOff>31750</xdr:colOff>
      <xdr:row>43</xdr:row>
      <xdr:rowOff>81845</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440789"/>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28222</xdr:rowOff>
    </xdr:from>
    <xdr:to>
      <xdr:col>11</xdr:col>
      <xdr:colOff>82550</xdr:colOff>
      <xdr:row>42</xdr:row>
      <xdr:rowOff>129822</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139999</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997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14817</xdr:rowOff>
    </xdr:from>
    <xdr:to>
      <xdr:col>7</xdr:col>
      <xdr:colOff>31750</xdr:colOff>
      <xdr:row>42</xdr:row>
      <xdr:rowOff>116417</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126594</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984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57855</xdr:rowOff>
    </xdr:from>
    <xdr:to>
      <xdr:col>23</xdr:col>
      <xdr:colOff>184150</xdr:colOff>
      <xdr:row>43</xdr:row>
      <xdr:rowOff>159455</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430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29932</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402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57855</xdr:rowOff>
    </xdr:from>
    <xdr:to>
      <xdr:col>19</xdr:col>
      <xdr:colOff>184150</xdr:colOff>
      <xdr:row>43</xdr:row>
      <xdr:rowOff>159455</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430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144232</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5165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44450</xdr:rowOff>
    </xdr:from>
    <xdr:to>
      <xdr:col>15</xdr:col>
      <xdr:colOff>133350</xdr:colOff>
      <xdr:row>43</xdr:row>
      <xdr:rowOff>146050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130827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50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31045</xdr:rowOff>
    </xdr:from>
    <xdr:to>
      <xdr:col>11</xdr:col>
      <xdr:colOff>82550</xdr:colOff>
      <xdr:row>43</xdr:row>
      <xdr:rowOff>132645</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40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117422</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489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17639</xdr:rowOff>
    </xdr:from>
    <xdr:to>
      <xdr:col>7</xdr:col>
      <xdr:colOff>31750</xdr:colOff>
      <xdr:row>43</xdr:row>
      <xdr:rowOff>119239</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389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104016</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4763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経常収支比率は、前年度から</a:t>
          </a:r>
          <a:r>
            <a:rPr kumimoji="1" lang="en-US" altLang="ja-JP" sz="1100">
              <a:solidFill>
                <a:schemeClr val="dk1"/>
              </a:solidFill>
              <a:effectLst/>
              <a:latin typeface="+mn-lt"/>
              <a:ea typeface="+mn-ea"/>
              <a:cs typeface="+mn-cs"/>
            </a:rPr>
            <a:t>0.2</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a:t>
          </a:r>
          <a:r>
            <a:rPr kumimoji="1" lang="en-US" altLang="ja-JP" sz="1100">
              <a:solidFill>
                <a:schemeClr val="dk1"/>
              </a:solidFill>
              <a:effectLst/>
              <a:latin typeface="+mn-lt"/>
              <a:ea typeface="+mn-ea"/>
              <a:cs typeface="+mn-cs"/>
            </a:rPr>
            <a:t>91.5</a:t>
          </a:r>
          <a:r>
            <a:rPr kumimoji="1" lang="ja-JP" altLang="ja-JP" sz="1100">
              <a:solidFill>
                <a:schemeClr val="dk1"/>
              </a:solidFill>
              <a:effectLst/>
              <a:latin typeface="+mn-lt"/>
              <a:ea typeface="+mn-ea"/>
              <a:cs typeface="+mn-cs"/>
            </a:rPr>
            <a:t>％となった。</a:t>
          </a:r>
          <a:r>
            <a:rPr kumimoji="1" lang="ja-JP" altLang="ja-JP" sz="1100">
              <a:solidFill>
                <a:sysClr val="windowText" lastClr="000000"/>
              </a:solidFill>
              <a:effectLst/>
              <a:latin typeface="+mn-lt"/>
              <a:ea typeface="+mn-ea"/>
              <a:cs typeface="+mn-cs"/>
            </a:rPr>
            <a:t>これは、扶助費及び補助費等の経常経費の増加が町税等の経常一般財源の増加の影響を</a:t>
          </a:r>
          <a:r>
            <a:rPr kumimoji="1" lang="ja-JP" altLang="en-US" sz="1100">
              <a:solidFill>
                <a:sysClr val="windowText" lastClr="000000"/>
              </a:solidFill>
              <a:effectLst/>
              <a:latin typeface="+mn-lt"/>
              <a:ea typeface="+mn-ea"/>
              <a:cs typeface="+mn-cs"/>
            </a:rPr>
            <a:t>下</a:t>
          </a:r>
          <a:r>
            <a:rPr kumimoji="1" lang="ja-JP" altLang="ja-JP" sz="1100">
              <a:solidFill>
                <a:sysClr val="windowText" lastClr="000000"/>
              </a:solidFill>
              <a:effectLst/>
              <a:latin typeface="+mn-lt"/>
              <a:ea typeface="+mn-ea"/>
              <a:cs typeface="+mn-cs"/>
            </a:rPr>
            <a:t>回ったことが要因である。</a:t>
          </a:r>
          <a:endParaRPr lang="ja-JP" altLang="ja-JP" sz="1400">
            <a:solidFill>
              <a:sysClr val="windowText" lastClr="000000"/>
            </a:solidFill>
            <a:effectLst/>
          </a:endParaRPr>
        </a:p>
        <a:p>
          <a:r>
            <a:rPr kumimoji="1" lang="ja-JP" altLang="ja-JP" sz="1100">
              <a:solidFill>
                <a:schemeClr val="dk1"/>
              </a:solidFill>
              <a:effectLst/>
              <a:latin typeface="+mn-lt"/>
              <a:ea typeface="+mn-ea"/>
              <a:cs typeface="+mn-cs"/>
            </a:rPr>
            <a:t>　継続的に事業の成果を検証し、事務事業のスリム化の取組みを進め、経常経費の削減及び町税等の歳入経常一般財源の確保に努める。</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21907</xdr:rowOff>
    </xdr:from>
    <xdr:to>
      <xdr:col>23</xdr:col>
      <xdr:colOff>133350</xdr:colOff>
      <xdr:row>66</xdr:row>
      <xdr:rowOff>142875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137457"/>
          <a:ext cx="0" cy="13211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114952</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430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142875</xdr:rowOff>
    </xdr:from>
    <xdr:to>
      <xdr:col>24</xdr:col>
      <xdr:colOff>12700</xdr:colOff>
      <xdr:row>66</xdr:row>
      <xdr:rowOff>142875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458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108284</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9880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21907</xdr:rowOff>
    </xdr:from>
    <xdr:to>
      <xdr:col>24</xdr:col>
      <xdr:colOff>12700</xdr:colOff>
      <xdr:row>59</xdr:row>
      <xdr:rowOff>21907</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137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84138</xdr:rowOff>
    </xdr:from>
    <xdr:to>
      <xdr:col>23</xdr:col>
      <xdr:colOff>133350</xdr:colOff>
      <xdr:row>63</xdr:row>
      <xdr:rowOff>96203</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114800" y="10885488"/>
          <a:ext cx="8382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37799</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6676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21272</xdr:rowOff>
    </xdr:from>
    <xdr:to>
      <xdr:col>23</xdr:col>
      <xdr:colOff>184150</xdr:colOff>
      <xdr:row>63</xdr:row>
      <xdr:rowOff>122872</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822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90170</xdr:rowOff>
    </xdr:from>
    <xdr:to>
      <xdr:col>19</xdr:col>
      <xdr:colOff>133350</xdr:colOff>
      <xdr:row>63</xdr:row>
      <xdr:rowOff>96203</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0891520"/>
          <a:ext cx="889000" cy="6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9207</xdr:rowOff>
    </xdr:from>
    <xdr:to>
      <xdr:col>19</xdr:col>
      <xdr:colOff>184150</xdr:colOff>
      <xdr:row>63</xdr:row>
      <xdr:rowOff>110807</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810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120984</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5794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107315</xdr:rowOff>
    </xdr:from>
    <xdr:to>
      <xdr:col>15</xdr:col>
      <xdr:colOff>82550</xdr:colOff>
      <xdr:row>63</xdr:row>
      <xdr:rowOff>90170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565765"/>
          <a:ext cx="889000" cy="325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72072</xdr:rowOff>
    </xdr:from>
    <xdr:to>
      <xdr:col>15</xdr:col>
      <xdr:colOff>133350</xdr:colOff>
      <xdr:row>63</xdr:row>
      <xdr:rowOff>2222</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701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12399</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470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107315</xdr:rowOff>
    </xdr:from>
    <xdr:to>
      <xdr:col>11</xdr:col>
      <xdr:colOff>31750</xdr:colOff>
      <xdr:row>62</xdr:row>
      <xdr:rowOff>8255</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565765"/>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2222</xdr:rowOff>
    </xdr:from>
    <xdr:to>
      <xdr:col>11</xdr:col>
      <xdr:colOff>82550</xdr:colOff>
      <xdr:row>61</xdr:row>
      <xdr:rowOff>103822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460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113999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229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150495</xdr:rowOff>
    </xdr:from>
    <xdr:to>
      <xdr:col>7</xdr:col>
      <xdr:colOff>31750</xdr:colOff>
      <xdr:row>63</xdr:row>
      <xdr:rowOff>80645</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78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65422</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866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33338</xdr:rowOff>
    </xdr:from>
    <xdr:to>
      <xdr:col>23</xdr:col>
      <xdr:colOff>184150</xdr:colOff>
      <xdr:row>63</xdr:row>
      <xdr:rowOff>134938</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0834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5415</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806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45403</xdr:rowOff>
    </xdr:from>
    <xdr:to>
      <xdr:col>19</xdr:col>
      <xdr:colOff>184150</xdr:colOff>
      <xdr:row>63</xdr:row>
      <xdr:rowOff>147003</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0846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131780</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093313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39370</xdr:rowOff>
    </xdr:from>
    <xdr:to>
      <xdr:col>15</xdr:col>
      <xdr:colOff>133350</xdr:colOff>
      <xdr:row>63</xdr:row>
      <xdr:rowOff>140970</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84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125747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92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56515</xdr:rowOff>
    </xdr:from>
    <xdr:to>
      <xdr:col>11</xdr:col>
      <xdr:colOff>82550</xdr:colOff>
      <xdr:row>61</xdr:row>
      <xdr:rowOff>158115</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514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142892</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6013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128905</xdr:rowOff>
    </xdr:from>
    <xdr:to>
      <xdr:col>7</xdr:col>
      <xdr:colOff>31750</xdr:colOff>
      <xdr:row>62</xdr:row>
      <xdr:rowOff>59055</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587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69232</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0356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[109,361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人口</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人当たり人件費・物件費等の決算額は類似団体平均を大きく下回っている。</a:t>
          </a:r>
          <a:endParaRPr lang="ja-JP" altLang="ja-JP" sz="1400">
            <a:effectLst/>
          </a:endParaRPr>
        </a:p>
        <a:p>
          <a:r>
            <a:rPr kumimoji="1" lang="ja-JP" altLang="ja-JP" sz="1100">
              <a:solidFill>
                <a:schemeClr val="dk1"/>
              </a:solidFill>
              <a:effectLst/>
              <a:latin typeface="+mn-lt"/>
              <a:ea typeface="+mn-ea"/>
              <a:cs typeface="+mn-cs"/>
            </a:rPr>
            <a:t>　これは、これまで行財政改革などにより人件費を低く抑えつつ運営を行ってきたことが要因と考えられる</a:t>
          </a:r>
          <a:r>
            <a:rPr kumimoji="1" lang="ja-JP" altLang="en-US" sz="1100">
              <a:solidFill>
                <a:schemeClr val="dk1"/>
              </a:solidFill>
              <a:effectLst/>
              <a:latin typeface="+mn-lt"/>
              <a:ea typeface="+mn-ea"/>
              <a:cs typeface="+mn-cs"/>
            </a:rPr>
            <a:t>。ただし、全国的に人件費の単価は上昇する傾向にあり、町の人件費だけではなく</a:t>
          </a:r>
          <a:r>
            <a:rPr kumimoji="1" lang="ja-JP" altLang="ja-JP" sz="1100">
              <a:solidFill>
                <a:schemeClr val="dk1"/>
              </a:solidFill>
              <a:effectLst/>
              <a:latin typeface="+mn-lt"/>
              <a:ea typeface="+mn-ea"/>
              <a:cs typeface="+mn-cs"/>
            </a:rPr>
            <a:t>委託料</a:t>
          </a:r>
          <a:r>
            <a:rPr kumimoji="1" lang="ja-JP" altLang="en-US" sz="1100">
              <a:solidFill>
                <a:schemeClr val="dk1"/>
              </a:solidFill>
              <a:effectLst/>
              <a:latin typeface="+mn-lt"/>
              <a:ea typeface="+mn-ea"/>
              <a:cs typeface="+mn-cs"/>
            </a:rPr>
            <a:t>の増加も見込まれることから今後人口</a:t>
          </a:r>
          <a:r>
            <a:rPr kumimoji="1" lang="en-US" altLang="ja-JP" sz="1100">
              <a:solidFill>
                <a:schemeClr val="dk1"/>
              </a:solidFill>
              <a:effectLst/>
              <a:latin typeface="+mn-lt"/>
              <a:ea typeface="+mn-ea"/>
              <a:cs typeface="+mn-cs"/>
            </a:rPr>
            <a:t>1</a:t>
          </a:r>
          <a:r>
            <a:rPr kumimoji="1" lang="ja-JP" altLang="en-US" sz="1100">
              <a:solidFill>
                <a:schemeClr val="dk1"/>
              </a:solidFill>
              <a:effectLst/>
              <a:latin typeface="+mn-lt"/>
              <a:ea typeface="+mn-ea"/>
              <a:cs typeface="+mn-cs"/>
            </a:rPr>
            <a:t>人当たり人件費及び物件費の増加が見込まれる</a:t>
          </a:r>
          <a:r>
            <a:rPr kumimoji="1" lang="ja-JP" altLang="ja-JP" sz="1100">
              <a:solidFill>
                <a:schemeClr val="dk1"/>
              </a:solidFill>
              <a:effectLst/>
              <a:latin typeface="+mn-lt"/>
              <a:ea typeface="+mn-ea"/>
              <a:cs typeface="+mn-cs"/>
            </a:rPr>
            <a:t>。デジタル技術や</a:t>
          </a:r>
          <a:r>
            <a:rPr kumimoji="1" lang="en-US" altLang="ja-JP" sz="1100">
              <a:solidFill>
                <a:schemeClr val="dk1"/>
              </a:solidFill>
              <a:effectLst/>
              <a:latin typeface="+mn-lt"/>
              <a:ea typeface="+mn-ea"/>
              <a:cs typeface="+mn-cs"/>
            </a:rPr>
            <a:t>AI</a:t>
          </a:r>
          <a:r>
            <a:rPr kumimoji="1" lang="ja-JP" altLang="ja-JP" sz="1100">
              <a:solidFill>
                <a:schemeClr val="dk1"/>
              </a:solidFill>
              <a:effectLst/>
              <a:latin typeface="+mn-lt"/>
              <a:ea typeface="+mn-ea"/>
              <a:cs typeface="+mn-cs"/>
            </a:rPr>
            <a:t>等の活用を進め、より効率的な行政運営に努める。</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120650</xdr:rowOff>
    </xdr:from>
    <xdr:to>
      <xdr:col>27</xdr:col>
      <xdr:colOff>184150</xdr:colOff>
      <xdr:row>88</xdr:row>
      <xdr:rowOff>120650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149877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81</xdr:row>
      <xdr:rowOff>114300</xdr:rowOff>
    </xdr:from>
    <xdr:to>
      <xdr:col>27</xdr:col>
      <xdr:colOff>184150</xdr:colOff>
      <xdr:row>81</xdr:row>
      <xdr:rowOff>114300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143527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1" name="人件費・物件費等の状況グラフ枠">
          <a:extLst>
            <a:ext uri="{FF2B5EF4-FFF2-40B4-BE49-F238E27FC236}">
              <a16:creationId xmlns:a16="http://schemas.microsoft.com/office/drawing/2014/main" id="{00000000-0008-0000-0300-0000B5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146935</xdr:rowOff>
    </xdr:from>
    <xdr:to>
      <xdr:col>23</xdr:col>
      <xdr:colOff>133350</xdr:colOff>
      <xdr:row>88</xdr:row>
      <xdr:rowOff>169224</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flipV="1">
          <a:off x="4953000" y="14034385"/>
          <a:ext cx="0" cy="12224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141301</xdr:rowOff>
    </xdr:from>
    <xdr:ext cx="762000" cy="259045"/>
    <xdr:sp macro="" textlink="">
      <xdr:nvSpPr>
        <xdr:cNvPr id="183" name="人件費・物件費等の状況最小値テキスト">
          <a:extLst>
            <a:ext uri="{FF2B5EF4-FFF2-40B4-BE49-F238E27FC236}">
              <a16:creationId xmlns:a16="http://schemas.microsoft.com/office/drawing/2014/main" id="{00000000-0008-0000-0300-0000B7000000}"/>
            </a:ext>
          </a:extLst>
        </xdr:cNvPr>
        <xdr:cNvSpPr txBox="1"/>
      </xdr:nvSpPr>
      <xdr:spPr>
        <a:xfrm>
          <a:off x="5041900" y="15228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169224</xdr:rowOff>
    </xdr:from>
    <xdr:to>
      <xdr:col>24</xdr:col>
      <xdr:colOff>12700</xdr:colOff>
      <xdr:row>88</xdr:row>
      <xdr:rowOff>169224</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4864100" y="15256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61862</xdr:rowOff>
    </xdr:from>
    <xdr:ext cx="762000" cy="259045"/>
    <xdr:sp macro="" textlink="">
      <xdr:nvSpPr>
        <xdr:cNvPr id="185" name="人件費・物件費等の状況最大値テキスト">
          <a:extLst>
            <a:ext uri="{FF2B5EF4-FFF2-40B4-BE49-F238E27FC236}">
              <a16:creationId xmlns:a16="http://schemas.microsoft.com/office/drawing/2014/main" id="{00000000-0008-0000-0300-0000B9000000}"/>
            </a:ext>
          </a:extLst>
        </xdr:cNvPr>
        <xdr:cNvSpPr txBox="1"/>
      </xdr:nvSpPr>
      <xdr:spPr>
        <a:xfrm>
          <a:off x="5041900" y="13777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146935</xdr:rowOff>
    </xdr:from>
    <xdr:to>
      <xdr:col>24</xdr:col>
      <xdr:colOff>12700</xdr:colOff>
      <xdr:row>81</xdr:row>
      <xdr:rowOff>146935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4864100" y="14034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170771</xdr:rowOff>
    </xdr:from>
    <xdr:to>
      <xdr:col>23</xdr:col>
      <xdr:colOff>133350</xdr:colOff>
      <xdr:row>82</xdr:row>
      <xdr:rowOff>2094</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flipV="1">
          <a:off x="4114800" y="14058221"/>
          <a:ext cx="838200" cy="2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149319</xdr:rowOff>
    </xdr:from>
    <xdr:ext cx="762000" cy="259045"/>
    <xdr:sp macro="" textlink="">
      <xdr:nvSpPr>
        <xdr:cNvPr id="188" name="人件費・物件費等の状況平均値テキスト">
          <a:extLst>
            <a:ext uri="{FF2B5EF4-FFF2-40B4-BE49-F238E27FC236}">
              <a16:creationId xmlns:a16="http://schemas.microsoft.com/office/drawing/2014/main" id="{00000000-0008-0000-0300-0000BC000000}"/>
            </a:ext>
          </a:extLst>
        </xdr:cNvPr>
        <xdr:cNvSpPr txBox="1"/>
      </xdr:nvSpPr>
      <xdr:spPr>
        <a:xfrm>
          <a:off x="5041900" y="142082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5792</xdr:rowOff>
    </xdr:from>
    <xdr:to>
      <xdr:col>23</xdr:col>
      <xdr:colOff>184150</xdr:colOff>
      <xdr:row>83</xdr:row>
      <xdr:rowOff>107392</xdr:rowOff>
    </xdr:to>
    <xdr:sp macro="" textlink="">
      <xdr:nvSpPr>
        <xdr:cNvPr id="189" name="フローチャート: 判断 188">
          <a:extLst>
            <a:ext uri="{FF2B5EF4-FFF2-40B4-BE49-F238E27FC236}">
              <a16:creationId xmlns:a16="http://schemas.microsoft.com/office/drawing/2014/main" id="{00000000-0008-0000-0300-0000BD000000}"/>
            </a:ext>
          </a:extLst>
        </xdr:cNvPr>
        <xdr:cNvSpPr/>
      </xdr:nvSpPr>
      <xdr:spPr>
        <a:xfrm>
          <a:off x="4902200" y="14236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2094</xdr:rowOff>
    </xdr:from>
    <xdr:to>
      <xdr:col>19</xdr:col>
      <xdr:colOff>133350</xdr:colOff>
      <xdr:row>82</xdr:row>
      <xdr:rowOff>2174</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3225800" y="14060994"/>
          <a:ext cx="889000" cy="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135075</xdr:rowOff>
    </xdr:from>
    <xdr:to>
      <xdr:col>19</xdr:col>
      <xdr:colOff>184150</xdr:colOff>
      <xdr:row>83</xdr:row>
      <xdr:rowOff>65225</xdr:rowOff>
    </xdr:to>
    <xdr:sp macro="" textlink="">
      <xdr:nvSpPr>
        <xdr:cNvPr id="191" name="フローチャート: 判断 190">
          <a:extLst>
            <a:ext uri="{FF2B5EF4-FFF2-40B4-BE49-F238E27FC236}">
              <a16:creationId xmlns:a16="http://schemas.microsoft.com/office/drawing/2014/main" id="{00000000-0008-0000-0300-0000BF000000}"/>
            </a:ext>
          </a:extLst>
        </xdr:cNvPr>
        <xdr:cNvSpPr/>
      </xdr:nvSpPr>
      <xdr:spPr>
        <a:xfrm>
          <a:off x="4064000" y="14193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50002</xdr:rowOff>
    </xdr:from>
    <xdr:ext cx="736600" cy="259045"/>
    <xdr:sp macro="" textlink="">
      <xdr:nvSpPr>
        <xdr:cNvPr id="192" name="テキスト ボックス 191">
          <a:extLst>
            <a:ext uri="{FF2B5EF4-FFF2-40B4-BE49-F238E27FC236}">
              <a16:creationId xmlns:a16="http://schemas.microsoft.com/office/drawing/2014/main" id="{00000000-0008-0000-0300-0000C0000000}"/>
            </a:ext>
          </a:extLst>
        </xdr:cNvPr>
        <xdr:cNvSpPr txBox="1"/>
      </xdr:nvSpPr>
      <xdr:spPr>
        <a:xfrm>
          <a:off x="3733800" y="142803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151461</xdr:rowOff>
    </xdr:from>
    <xdr:to>
      <xdr:col>15</xdr:col>
      <xdr:colOff>82550</xdr:colOff>
      <xdr:row>82</xdr:row>
      <xdr:rowOff>2174</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2336800" y="14038911"/>
          <a:ext cx="889000" cy="22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136348</xdr:rowOff>
    </xdr:from>
    <xdr:to>
      <xdr:col>15</xdr:col>
      <xdr:colOff>133350</xdr:colOff>
      <xdr:row>83</xdr:row>
      <xdr:rowOff>66498</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3175000" y="14195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51275</xdr:rowOff>
    </xdr:from>
    <xdr:ext cx="762000" cy="259045"/>
    <xdr:sp macro="" textlink="">
      <xdr:nvSpPr>
        <xdr:cNvPr id="195" name="テキスト ボックス 194">
          <a:extLst>
            <a:ext uri="{FF2B5EF4-FFF2-40B4-BE49-F238E27FC236}">
              <a16:creationId xmlns:a16="http://schemas.microsoft.com/office/drawing/2014/main" id="{00000000-0008-0000-0300-0000C3000000}"/>
            </a:ext>
          </a:extLst>
        </xdr:cNvPr>
        <xdr:cNvSpPr txBox="1"/>
      </xdr:nvSpPr>
      <xdr:spPr>
        <a:xfrm>
          <a:off x="2844800" y="14281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97458</xdr:rowOff>
    </xdr:from>
    <xdr:to>
      <xdr:col>11</xdr:col>
      <xdr:colOff>31750</xdr:colOff>
      <xdr:row>81</xdr:row>
      <xdr:rowOff>151461</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1447800" y="13984908"/>
          <a:ext cx="889000" cy="54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103290</xdr:rowOff>
    </xdr:from>
    <xdr:to>
      <xdr:col>11</xdr:col>
      <xdr:colOff>82550</xdr:colOff>
      <xdr:row>83</xdr:row>
      <xdr:rowOff>33440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2286000" y="14162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18217</xdr:rowOff>
    </xdr:from>
    <xdr:ext cx="7620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1955800" y="14248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60393</xdr:rowOff>
    </xdr:from>
    <xdr:to>
      <xdr:col>7</xdr:col>
      <xdr:colOff>31750</xdr:colOff>
      <xdr:row>82</xdr:row>
      <xdr:rowOff>161993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1397000" y="1411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146770</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1066800" y="14205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119971</xdr:rowOff>
    </xdr:from>
    <xdr:to>
      <xdr:col>23</xdr:col>
      <xdr:colOff>184150</xdr:colOff>
      <xdr:row>82</xdr:row>
      <xdr:rowOff>50121</xdr:rowOff>
    </xdr:to>
    <xdr:sp macro="" textlink="">
      <xdr:nvSpPr>
        <xdr:cNvPr id="206" name="楕円 205">
          <a:extLst>
            <a:ext uri="{FF2B5EF4-FFF2-40B4-BE49-F238E27FC236}">
              <a16:creationId xmlns:a16="http://schemas.microsoft.com/office/drawing/2014/main" id="{00000000-0008-0000-0300-0000CE000000}"/>
            </a:ext>
          </a:extLst>
        </xdr:cNvPr>
        <xdr:cNvSpPr/>
      </xdr:nvSpPr>
      <xdr:spPr>
        <a:xfrm>
          <a:off x="4902200" y="14007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41248</xdr:rowOff>
    </xdr:from>
    <xdr:ext cx="762000" cy="259045"/>
    <xdr:sp macro="" textlink="">
      <xdr:nvSpPr>
        <xdr:cNvPr id="207" name="人件費・物件費等の状況該当値テキスト">
          <a:extLst>
            <a:ext uri="{FF2B5EF4-FFF2-40B4-BE49-F238E27FC236}">
              <a16:creationId xmlns:a16="http://schemas.microsoft.com/office/drawing/2014/main" id="{00000000-0008-0000-0300-0000CF000000}"/>
            </a:ext>
          </a:extLst>
        </xdr:cNvPr>
        <xdr:cNvSpPr txBox="1"/>
      </xdr:nvSpPr>
      <xdr:spPr>
        <a:xfrm>
          <a:off x="5041900" y="139286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122744</xdr:rowOff>
    </xdr:from>
    <xdr:to>
      <xdr:col>19</xdr:col>
      <xdr:colOff>184150</xdr:colOff>
      <xdr:row>82</xdr:row>
      <xdr:rowOff>52894</xdr:rowOff>
    </xdr:to>
    <xdr:sp macro="" textlink="">
      <xdr:nvSpPr>
        <xdr:cNvPr id="208" name="楕円 207">
          <a:extLst>
            <a:ext uri="{FF2B5EF4-FFF2-40B4-BE49-F238E27FC236}">
              <a16:creationId xmlns:a16="http://schemas.microsoft.com/office/drawing/2014/main" id="{00000000-0008-0000-0300-0000D0000000}"/>
            </a:ext>
          </a:extLst>
        </xdr:cNvPr>
        <xdr:cNvSpPr/>
      </xdr:nvSpPr>
      <xdr:spPr>
        <a:xfrm>
          <a:off x="4064000" y="14010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63071</xdr:rowOff>
    </xdr:from>
    <xdr:ext cx="7366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733800" y="137790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122824</xdr:rowOff>
    </xdr:from>
    <xdr:to>
      <xdr:col>15</xdr:col>
      <xdr:colOff>133350</xdr:colOff>
      <xdr:row>82</xdr:row>
      <xdr:rowOff>52974</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3175000" y="14010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63151</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2844800" y="137791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100661</xdr:rowOff>
    </xdr:from>
    <xdr:to>
      <xdr:col>11</xdr:col>
      <xdr:colOff>82550</xdr:colOff>
      <xdr:row>82</xdr:row>
      <xdr:rowOff>30811</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2286000" y="13988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40988</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955800" y="137569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46658</xdr:rowOff>
    </xdr:from>
    <xdr:to>
      <xdr:col>7</xdr:col>
      <xdr:colOff>31750</xdr:colOff>
      <xdr:row>81</xdr:row>
      <xdr:rowOff>148258</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1397000" y="13934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158435</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066800" y="13702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6" name="正方形/長方形 215">
          <a:extLst>
            <a:ext uri="{FF2B5EF4-FFF2-40B4-BE49-F238E27FC236}">
              <a16:creationId xmlns:a16="http://schemas.microsoft.com/office/drawing/2014/main" id="{00000000-0008-0000-0300-0000D8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19" name="正方形/長方形 218">
          <a:extLst>
            <a:ext uri="{FF2B5EF4-FFF2-40B4-BE49-F238E27FC236}">
              <a16:creationId xmlns:a16="http://schemas.microsoft.com/office/drawing/2014/main" id="{00000000-0008-0000-0300-0000DB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ラスパイレス指数は、前年度から</a:t>
          </a:r>
          <a:r>
            <a:rPr kumimoji="1" lang="en-US" altLang="ja-JP" sz="1100">
              <a:solidFill>
                <a:schemeClr val="dk1"/>
              </a:solidFill>
              <a:effectLst/>
              <a:latin typeface="+mn-lt"/>
              <a:ea typeface="+mn-ea"/>
              <a:cs typeface="+mn-cs"/>
            </a:rPr>
            <a:t>0.6</a:t>
          </a:r>
          <a:r>
            <a:rPr kumimoji="1" lang="ja-JP" altLang="ja-JP" sz="1100">
              <a:solidFill>
                <a:schemeClr val="dk1"/>
              </a:solidFill>
              <a:effectLst/>
              <a:latin typeface="+mn-lt"/>
              <a:ea typeface="+mn-ea"/>
              <a:cs typeface="+mn-cs"/>
            </a:rPr>
            <a:t>ポイント増加して</a:t>
          </a:r>
          <a:r>
            <a:rPr kumimoji="1" lang="en-US" altLang="ja-JP" sz="1100">
              <a:solidFill>
                <a:schemeClr val="dk1"/>
              </a:solidFill>
              <a:effectLst/>
              <a:latin typeface="+mn-lt"/>
              <a:ea typeface="+mn-ea"/>
              <a:cs typeface="+mn-cs"/>
            </a:rPr>
            <a:t>98.7</a:t>
          </a:r>
          <a:r>
            <a:rPr kumimoji="1" lang="ja-JP" altLang="ja-JP" sz="1100">
              <a:solidFill>
                <a:schemeClr val="dk1"/>
              </a:solidFill>
              <a:effectLst/>
              <a:latin typeface="+mn-lt"/>
              <a:ea typeface="+mn-ea"/>
              <a:cs typeface="+mn-cs"/>
            </a:rPr>
            <a:t>となっており、類似団体平均を上回っている。しかし、職員数や人件費は類似団体よりも低く抑えられており、ラスパイレス指数は国の給与水準を下回っているため、今後も同水準を保てるよう努める。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29" name="直線コネクタ 228">
          <a:extLst>
            <a:ext uri="{FF2B5EF4-FFF2-40B4-BE49-F238E27FC236}">
              <a16:creationId xmlns:a16="http://schemas.microsoft.com/office/drawing/2014/main" id="{00000000-0008-0000-0300-0000E5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1" name="直線コネクタ 230">
          <a:extLst>
            <a:ext uri="{FF2B5EF4-FFF2-40B4-BE49-F238E27FC236}">
              <a16:creationId xmlns:a16="http://schemas.microsoft.com/office/drawing/2014/main" id="{00000000-0008-0000-0300-0000E7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5" name="給与水準   （国との比較）グラフ枠">
          <a:extLst>
            <a:ext uri="{FF2B5EF4-FFF2-40B4-BE49-F238E27FC236}">
              <a16:creationId xmlns:a16="http://schemas.microsoft.com/office/drawing/2014/main" id="{00000000-0008-0000-0300-0000F5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45357</xdr:rowOff>
    </xdr:from>
    <xdr:to>
      <xdr:col>81</xdr:col>
      <xdr:colOff>44450</xdr:colOff>
      <xdr:row>89</xdr:row>
      <xdr:rowOff>138793</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flipV="1">
          <a:off x="17018000" y="13932807"/>
          <a:ext cx="0" cy="146503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110870</xdr:rowOff>
    </xdr:from>
    <xdr:ext cx="762000" cy="259045"/>
    <xdr:sp macro="" textlink="">
      <xdr:nvSpPr>
        <xdr:cNvPr id="247" name="給与水準   （国との比較）最小値テキスト">
          <a:extLst>
            <a:ext uri="{FF2B5EF4-FFF2-40B4-BE49-F238E27FC236}">
              <a16:creationId xmlns:a16="http://schemas.microsoft.com/office/drawing/2014/main" id="{00000000-0008-0000-0300-0000F7000000}"/>
            </a:ext>
          </a:extLst>
        </xdr:cNvPr>
        <xdr:cNvSpPr txBox="1"/>
      </xdr:nvSpPr>
      <xdr:spPr>
        <a:xfrm>
          <a:off x="17106900" y="15369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138793</xdr:rowOff>
    </xdr:from>
    <xdr:to>
      <xdr:col>81</xdr:col>
      <xdr:colOff>133350</xdr:colOff>
      <xdr:row>89</xdr:row>
      <xdr:rowOff>138793</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6929100" y="15397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131734</xdr:rowOff>
    </xdr:from>
    <xdr:ext cx="762000" cy="259045"/>
    <xdr:sp macro="" textlink="">
      <xdr:nvSpPr>
        <xdr:cNvPr id="249" name="給与水準   （国との比較）最大値テキスト">
          <a:extLst>
            <a:ext uri="{FF2B5EF4-FFF2-40B4-BE49-F238E27FC236}">
              <a16:creationId xmlns:a16="http://schemas.microsoft.com/office/drawing/2014/main" id="{00000000-0008-0000-0300-0000F9000000}"/>
            </a:ext>
          </a:extLst>
        </xdr:cNvPr>
        <xdr:cNvSpPr txBox="1"/>
      </xdr:nvSpPr>
      <xdr:spPr>
        <a:xfrm>
          <a:off x="17106900" y="1367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45357</xdr:rowOff>
    </xdr:from>
    <xdr:to>
      <xdr:col>81</xdr:col>
      <xdr:colOff>133350</xdr:colOff>
      <xdr:row>81</xdr:row>
      <xdr:rowOff>45357</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393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49893</xdr:rowOff>
    </xdr:from>
    <xdr:to>
      <xdr:col>81</xdr:col>
      <xdr:colOff>44450</xdr:colOff>
      <xdr:row>86</xdr:row>
      <xdr:rowOff>153307</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6179800" y="14794593"/>
          <a:ext cx="8382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168927</xdr:rowOff>
    </xdr:from>
    <xdr:ext cx="762000" cy="259045"/>
    <xdr:sp macro="" textlink="">
      <xdr:nvSpPr>
        <xdr:cNvPr id="252" name="給与水準   （国との比較）平均値テキスト">
          <a:extLst>
            <a:ext uri="{FF2B5EF4-FFF2-40B4-BE49-F238E27FC236}">
              <a16:creationId xmlns:a16="http://schemas.microsoft.com/office/drawing/2014/main" id="{00000000-0008-0000-0300-0000FC000000}"/>
            </a:ext>
          </a:extLst>
        </xdr:cNvPr>
        <xdr:cNvSpPr txBox="1"/>
      </xdr:nvSpPr>
      <xdr:spPr>
        <a:xfrm>
          <a:off x="17106900" y="14399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53" name="フローチャート: 判断 252">
          <a:extLst>
            <a:ext uri="{FF2B5EF4-FFF2-40B4-BE49-F238E27FC236}">
              <a16:creationId xmlns:a16="http://schemas.microsoft.com/office/drawing/2014/main" id="{00000000-0008-0000-0300-0000FD000000}"/>
            </a:ext>
          </a:extLst>
        </xdr:cNvPr>
        <xdr:cNvSpPr/>
      </xdr:nvSpPr>
      <xdr:spPr>
        <a:xfrm>
          <a:off x="169672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32657</xdr:rowOff>
    </xdr:from>
    <xdr:to>
      <xdr:col>77</xdr:col>
      <xdr:colOff>44450</xdr:colOff>
      <xdr:row>86</xdr:row>
      <xdr:rowOff>49893</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5290800" y="14777357"/>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135164</xdr:rowOff>
    </xdr:from>
    <xdr:to>
      <xdr:col>77</xdr:col>
      <xdr:colOff>95250</xdr:colOff>
      <xdr:row>85</xdr:row>
      <xdr:rowOff>65314</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129000" y="14536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75491</xdr:rowOff>
    </xdr:from>
    <xdr:ext cx="7366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5798800" y="143058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32657</xdr:rowOff>
    </xdr:from>
    <xdr:to>
      <xdr:col>72</xdr:col>
      <xdr:colOff>203200</xdr:colOff>
      <xdr:row>86</xdr:row>
      <xdr:rowOff>153307</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4401800" y="14777357"/>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152400</xdr:rowOff>
    </xdr:from>
    <xdr:to>
      <xdr:col>73</xdr:col>
      <xdr:colOff>44450</xdr:colOff>
      <xdr:row>85</xdr:row>
      <xdr:rowOff>82550</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5240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92727</xdr:rowOff>
    </xdr:from>
    <xdr:ext cx="762000" cy="259045"/>
    <xdr:sp macro="" textlink="">
      <xdr:nvSpPr>
        <xdr:cNvPr id="259" name="テキスト ボックス 258">
          <a:extLst>
            <a:ext uri="{FF2B5EF4-FFF2-40B4-BE49-F238E27FC236}">
              <a16:creationId xmlns:a16="http://schemas.microsoft.com/office/drawing/2014/main" id="{00000000-0008-0000-0300-000003010000}"/>
            </a:ext>
          </a:extLst>
        </xdr:cNvPr>
        <xdr:cNvSpPr txBox="1"/>
      </xdr:nvSpPr>
      <xdr:spPr>
        <a:xfrm>
          <a:off x="1490980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153307</xdr:rowOff>
    </xdr:from>
    <xdr:to>
      <xdr:col>68</xdr:col>
      <xdr:colOff>152400</xdr:colOff>
      <xdr:row>87</xdr:row>
      <xdr:rowOff>136979</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3512800" y="14898007"/>
          <a:ext cx="889000" cy="155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169636</xdr:rowOff>
    </xdr:from>
    <xdr:to>
      <xdr:col>68</xdr:col>
      <xdr:colOff>203200</xdr:colOff>
      <xdr:row>85</xdr:row>
      <xdr:rowOff>99786</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4351000" y="1457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109963</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020800" y="14340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49893</xdr:rowOff>
    </xdr:from>
    <xdr:to>
      <xdr:col>64</xdr:col>
      <xdr:colOff>152400</xdr:colOff>
      <xdr:row>85</xdr:row>
      <xdr:rowOff>151493</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3462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161670</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3131800" y="1439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102507</xdr:rowOff>
    </xdr:from>
    <xdr:to>
      <xdr:col>81</xdr:col>
      <xdr:colOff>95250</xdr:colOff>
      <xdr:row>87</xdr:row>
      <xdr:rowOff>32657</xdr:rowOff>
    </xdr:to>
    <xdr:sp macro="" textlink="">
      <xdr:nvSpPr>
        <xdr:cNvPr id="270" name="楕円 269">
          <a:extLst>
            <a:ext uri="{FF2B5EF4-FFF2-40B4-BE49-F238E27FC236}">
              <a16:creationId xmlns:a16="http://schemas.microsoft.com/office/drawing/2014/main" id="{00000000-0008-0000-0300-00000E010000}"/>
            </a:ext>
          </a:extLst>
        </xdr:cNvPr>
        <xdr:cNvSpPr/>
      </xdr:nvSpPr>
      <xdr:spPr>
        <a:xfrm>
          <a:off x="16967200" y="14847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74584</xdr:rowOff>
    </xdr:from>
    <xdr:ext cx="762000" cy="259045"/>
    <xdr:sp macro="" textlink="">
      <xdr:nvSpPr>
        <xdr:cNvPr id="271" name="給与水準   （国との比較）該当値テキスト">
          <a:extLst>
            <a:ext uri="{FF2B5EF4-FFF2-40B4-BE49-F238E27FC236}">
              <a16:creationId xmlns:a16="http://schemas.microsoft.com/office/drawing/2014/main" id="{00000000-0008-0000-0300-00000F010000}"/>
            </a:ext>
          </a:extLst>
        </xdr:cNvPr>
        <xdr:cNvSpPr txBox="1"/>
      </xdr:nvSpPr>
      <xdr:spPr>
        <a:xfrm>
          <a:off x="17106900" y="14819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170543</xdr:rowOff>
    </xdr:from>
    <xdr:to>
      <xdr:col>77</xdr:col>
      <xdr:colOff>95250</xdr:colOff>
      <xdr:row>86</xdr:row>
      <xdr:rowOff>100693</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129000" y="14743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85470</xdr:rowOff>
    </xdr:from>
    <xdr:ext cx="7366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798800" y="148301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153307</xdr:rowOff>
    </xdr:from>
    <xdr:to>
      <xdr:col>73</xdr:col>
      <xdr:colOff>44450</xdr:colOff>
      <xdr:row>86</xdr:row>
      <xdr:rowOff>83457</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5240000" y="1472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68234</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909800" y="14812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102507</xdr:rowOff>
    </xdr:from>
    <xdr:to>
      <xdr:col>68</xdr:col>
      <xdr:colOff>203200</xdr:colOff>
      <xdr:row>87</xdr:row>
      <xdr:rowOff>32657</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4351000" y="14847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17434</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020800" y="149335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86179</xdr:rowOff>
    </xdr:from>
    <xdr:to>
      <xdr:col>64</xdr:col>
      <xdr:colOff>152400</xdr:colOff>
      <xdr:row>88</xdr:row>
      <xdr:rowOff>16329</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3462000" y="15002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1106</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131800" y="15088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0" name="正方形/長方形 279">
          <a:extLst>
            <a:ext uri="{FF2B5EF4-FFF2-40B4-BE49-F238E27FC236}">
              <a16:creationId xmlns:a16="http://schemas.microsoft.com/office/drawing/2014/main" id="{00000000-0008-0000-0300-000018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[5.24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人口</a:t>
          </a:r>
          <a:r>
            <a:rPr kumimoji="1" lang="en-US" altLang="ja-JP" sz="1100">
              <a:solidFill>
                <a:schemeClr val="dk1"/>
              </a:solidFill>
              <a:effectLst/>
              <a:latin typeface="+mn-lt"/>
              <a:ea typeface="+mn-ea"/>
              <a:cs typeface="+mn-cs"/>
            </a:rPr>
            <a:t>1,000</a:t>
          </a:r>
          <a:r>
            <a:rPr kumimoji="1" lang="ja-JP" altLang="ja-JP" sz="1100">
              <a:solidFill>
                <a:schemeClr val="dk1"/>
              </a:solidFill>
              <a:effectLst/>
              <a:latin typeface="+mn-lt"/>
              <a:ea typeface="+mn-ea"/>
              <a:cs typeface="+mn-cs"/>
            </a:rPr>
            <a:t>人当たり職員数は、前年度から</a:t>
          </a:r>
          <a:r>
            <a:rPr kumimoji="1" lang="en-US" altLang="ja-JP" sz="1100">
              <a:solidFill>
                <a:schemeClr val="dk1"/>
              </a:solidFill>
              <a:effectLst/>
              <a:latin typeface="+mn-lt"/>
              <a:ea typeface="+mn-ea"/>
              <a:cs typeface="+mn-cs"/>
            </a:rPr>
            <a:t>0.08</a:t>
          </a:r>
          <a:r>
            <a:rPr kumimoji="1" lang="ja-JP" altLang="ja-JP" sz="1100">
              <a:solidFill>
                <a:schemeClr val="dk1"/>
              </a:solidFill>
              <a:effectLst/>
              <a:latin typeface="+mn-lt"/>
              <a:ea typeface="+mn-ea"/>
              <a:cs typeface="+mn-cs"/>
            </a:rPr>
            <a:t>人</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a:t>
          </a:r>
          <a:r>
            <a:rPr kumimoji="1" lang="en-US" altLang="ja-JP" sz="1100">
              <a:solidFill>
                <a:schemeClr val="dk1"/>
              </a:solidFill>
              <a:effectLst/>
              <a:latin typeface="+mn-lt"/>
              <a:ea typeface="+mn-ea"/>
              <a:cs typeface="+mn-cs"/>
            </a:rPr>
            <a:t>5.24</a:t>
          </a:r>
          <a:r>
            <a:rPr kumimoji="1" lang="ja-JP" altLang="ja-JP" sz="1100">
              <a:solidFill>
                <a:schemeClr val="dk1"/>
              </a:solidFill>
              <a:effectLst/>
              <a:latin typeface="+mn-lt"/>
              <a:ea typeface="+mn-ea"/>
              <a:cs typeface="+mn-cs"/>
            </a:rPr>
            <a:t>人とな</a:t>
          </a:r>
          <a:r>
            <a:rPr kumimoji="1" lang="ja-JP" altLang="en-US" sz="1100">
              <a:solidFill>
                <a:schemeClr val="dk1"/>
              </a:solidFill>
              <a:effectLst/>
              <a:latin typeface="+mn-lt"/>
              <a:ea typeface="+mn-ea"/>
              <a:cs typeface="+mn-cs"/>
            </a:rPr>
            <a:t>り、</a:t>
          </a:r>
          <a:r>
            <a:rPr kumimoji="1" lang="ja-JP" altLang="ja-JP" sz="1100">
              <a:solidFill>
                <a:schemeClr val="dk1"/>
              </a:solidFill>
              <a:effectLst/>
              <a:latin typeface="+mn-lt"/>
              <a:ea typeface="+mn-ea"/>
              <a:cs typeface="+mn-cs"/>
            </a:rPr>
            <a:t>類似団体と比較して大きく下回っている。</a:t>
          </a:r>
          <a:endParaRPr lang="ja-JP" altLang="ja-JP" sz="1400">
            <a:effectLst/>
          </a:endParaRPr>
        </a:p>
        <a:p>
          <a:r>
            <a:rPr kumimoji="1" lang="ja-JP" altLang="ja-JP" sz="1100">
              <a:solidFill>
                <a:schemeClr val="dk1"/>
              </a:solidFill>
              <a:effectLst/>
              <a:latin typeface="+mn-lt"/>
              <a:ea typeface="+mn-ea"/>
              <a:cs typeface="+mn-cs"/>
            </a:rPr>
            <a:t>　これは、これまで行財政改革などにより人件費を低く抑えつつ運営を行ってきたことが要因と考えられるが、近年は人口減少と業務量の増加が続いている。デジタル技術や</a:t>
          </a:r>
          <a:r>
            <a:rPr kumimoji="1" lang="en-US" altLang="ja-JP" sz="1100">
              <a:solidFill>
                <a:schemeClr val="dk1"/>
              </a:solidFill>
              <a:effectLst/>
              <a:latin typeface="+mn-lt"/>
              <a:ea typeface="+mn-ea"/>
              <a:cs typeface="+mn-cs"/>
            </a:rPr>
            <a:t>AI</a:t>
          </a:r>
          <a:r>
            <a:rPr kumimoji="1" lang="ja-JP" altLang="ja-JP" sz="1100">
              <a:solidFill>
                <a:schemeClr val="dk1"/>
              </a:solidFill>
              <a:effectLst/>
              <a:latin typeface="+mn-lt"/>
              <a:ea typeface="+mn-ea"/>
              <a:cs typeface="+mn-cs"/>
            </a:rPr>
            <a:t>等の活用により業務の効率化を図り、適正な人員の配置に努める。</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08" name="定員管理の状況グラフ枠">
          <a:extLst>
            <a:ext uri="{FF2B5EF4-FFF2-40B4-BE49-F238E27FC236}">
              <a16:creationId xmlns:a16="http://schemas.microsoft.com/office/drawing/2014/main" id="{00000000-0008-0000-0300-000034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27940</xdr:rowOff>
    </xdr:from>
    <xdr:to>
      <xdr:col>81</xdr:col>
      <xdr:colOff>44450</xdr:colOff>
      <xdr:row>67</xdr:row>
      <xdr:rowOff>2258</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flipV="1">
          <a:off x="17018000" y="10143490"/>
          <a:ext cx="0" cy="13459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145785</xdr:rowOff>
    </xdr:from>
    <xdr:ext cx="762000" cy="259045"/>
    <xdr:sp macro="" textlink="">
      <xdr:nvSpPr>
        <xdr:cNvPr id="310" name="定員管理の状況最小値テキスト">
          <a:extLst>
            <a:ext uri="{FF2B5EF4-FFF2-40B4-BE49-F238E27FC236}">
              <a16:creationId xmlns:a16="http://schemas.microsoft.com/office/drawing/2014/main" id="{00000000-0008-0000-0300-000036010000}"/>
            </a:ext>
          </a:extLst>
        </xdr:cNvPr>
        <xdr:cNvSpPr txBox="1"/>
      </xdr:nvSpPr>
      <xdr:spPr>
        <a:xfrm>
          <a:off x="17106900" y="11461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2258</xdr:rowOff>
    </xdr:from>
    <xdr:to>
      <xdr:col>81</xdr:col>
      <xdr:colOff>133350</xdr:colOff>
      <xdr:row>67</xdr:row>
      <xdr:rowOff>2258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6929100" y="11489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114317</xdr:rowOff>
    </xdr:from>
    <xdr:ext cx="762000" cy="259045"/>
    <xdr:sp macro="" textlink="">
      <xdr:nvSpPr>
        <xdr:cNvPr id="312" name="定員管理の状況最大値テキスト">
          <a:extLst>
            <a:ext uri="{FF2B5EF4-FFF2-40B4-BE49-F238E27FC236}">
              <a16:creationId xmlns:a16="http://schemas.microsoft.com/office/drawing/2014/main" id="{00000000-0008-0000-0300-000038010000}"/>
            </a:ext>
          </a:extLst>
        </xdr:cNvPr>
        <xdr:cNvSpPr txBox="1"/>
      </xdr:nvSpPr>
      <xdr:spPr>
        <a:xfrm>
          <a:off x="17106900" y="9886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27940</xdr:rowOff>
    </xdr:from>
    <xdr:to>
      <xdr:col>81</xdr:col>
      <xdr:colOff>133350</xdr:colOff>
      <xdr:row>59</xdr:row>
      <xdr:rowOff>27940</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0143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3951</xdr:rowOff>
    </xdr:from>
    <xdr:to>
      <xdr:col>81</xdr:col>
      <xdr:colOff>44450</xdr:colOff>
      <xdr:row>60</xdr:row>
      <xdr:rowOff>14676</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6179800" y="10290951"/>
          <a:ext cx="838200" cy="10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126312</xdr:rowOff>
    </xdr:from>
    <xdr:ext cx="762000" cy="259045"/>
    <xdr:sp macro="" textlink="">
      <xdr:nvSpPr>
        <xdr:cNvPr id="315" name="定員管理の状況平均値テキスト">
          <a:extLst>
            <a:ext uri="{FF2B5EF4-FFF2-40B4-BE49-F238E27FC236}">
              <a16:creationId xmlns:a16="http://schemas.microsoft.com/office/drawing/2014/main" id="{00000000-0008-0000-0300-00003B010000}"/>
            </a:ext>
          </a:extLst>
        </xdr:cNvPr>
        <xdr:cNvSpPr txBox="1"/>
      </xdr:nvSpPr>
      <xdr:spPr>
        <a:xfrm>
          <a:off x="17106900" y="104133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154235</xdr:rowOff>
    </xdr:from>
    <xdr:to>
      <xdr:col>81</xdr:col>
      <xdr:colOff>95250</xdr:colOff>
      <xdr:row>61</xdr:row>
      <xdr:rowOff>84385</xdr:rowOff>
    </xdr:to>
    <xdr:sp macro="" textlink="">
      <xdr:nvSpPr>
        <xdr:cNvPr id="316" name="フローチャート: 判断 315">
          <a:extLst>
            <a:ext uri="{FF2B5EF4-FFF2-40B4-BE49-F238E27FC236}">
              <a16:creationId xmlns:a16="http://schemas.microsoft.com/office/drawing/2014/main" id="{00000000-0008-0000-0300-00003C010000}"/>
            </a:ext>
          </a:extLst>
        </xdr:cNvPr>
        <xdr:cNvSpPr/>
      </xdr:nvSpPr>
      <xdr:spPr>
        <a:xfrm>
          <a:off x="16967200" y="10441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149930</xdr:rowOff>
    </xdr:from>
    <xdr:to>
      <xdr:col>77</xdr:col>
      <xdr:colOff>44450</xdr:colOff>
      <xdr:row>60</xdr:row>
      <xdr:rowOff>14676</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5290800" y="10265480"/>
          <a:ext cx="889000" cy="36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152894</xdr:rowOff>
    </xdr:from>
    <xdr:to>
      <xdr:col>77</xdr:col>
      <xdr:colOff>95250</xdr:colOff>
      <xdr:row>61</xdr:row>
      <xdr:rowOff>83044</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129000" y="10439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67821</xdr:rowOff>
    </xdr:from>
    <xdr:ext cx="7366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5798800" y="105262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147249</xdr:rowOff>
    </xdr:from>
    <xdr:to>
      <xdr:col>72</xdr:col>
      <xdr:colOff>203200</xdr:colOff>
      <xdr:row>59</xdr:row>
      <xdr:rowOff>149930</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4401800" y="10262799"/>
          <a:ext cx="889000" cy="2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142170</xdr:rowOff>
    </xdr:from>
    <xdr:to>
      <xdr:col>73</xdr:col>
      <xdr:colOff>44450</xdr:colOff>
      <xdr:row>61</xdr:row>
      <xdr:rowOff>72320</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5240000" y="1042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57097</xdr:rowOff>
    </xdr:from>
    <xdr:ext cx="7620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4909800" y="10515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145909</xdr:rowOff>
    </xdr:from>
    <xdr:to>
      <xdr:col>68</xdr:col>
      <xdr:colOff>152400</xdr:colOff>
      <xdr:row>59</xdr:row>
      <xdr:rowOff>147249</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3512800" y="10261459"/>
          <a:ext cx="889000" cy="1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130104</xdr:rowOff>
    </xdr:from>
    <xdr:to>
      <xdr:col>68</xdr:col>
      <xdr:colOff>203200</xdr:colOff>
      <xdr:row>61</xdr:row>
      <xdr:rowOff>60254</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4351000" y="10417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45031</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020800" y="10503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120721</xdr:rowOff>
    </xdr:from>
    <xdr:to>
      <xdr:col>64</xdr:col>
      <xdr:colOff>152400</xdr:colOff>
      <xdr:row>61</xdr:row>
      <xdr:rowOff>50871</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3462000" y="10407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35648</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3131800" y="104940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124601</xdr:rowOff>
    </xdr:from>
    <xdr:to>
      <xdr:col>81</xdr:col>
      <xdr:colOff>95250</xdr:colOff>
      <xdr:row>60</xdr:row>
      <xdr:rowOff>54751</xdr:rowOff>
    </xdr:to>
    <xdr:sp macro="" textlink="">
      <xdr:nvSpPr>
        <xdr:cNvPr id="333" name="楕円 332">
          <a:extLst>
            <a:ext uri="{FF2B5EF4-FFF2-40B4-BE49-F238E27FC236}">
              <a16:creationId xmlns:a16="http://schemas.microsoft.com/office/drawing/2014/main" id="{00000000-0008-0000-0300-00004D010000}"/>
            </a:ext>
          </a:extLst>
        </xdr:cNvPr>
        <xdr:cNvSpPr/>
      </xdr:nvSpPr>
      <xdr:spPr>
        <a:xfrm>
          <a:off x="16967200" y="10240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141128</xdr:rowOff>
    </xdr:from>
    <xdr:ext cx="762000" cy="259045"/>
    <xdr:sp macro="" textlink="">
      <xdr:nvSpPr>
        <xdr:cNvPr id="334" name="定員管理の状況該当値テキスト">
          <a:extLst>
            <a:ext uri="{FF2B5EF4-FFF2-40B4-BE49-F238E27FC236}">
              <a16:creationId xmlns:a16="http://schemas.microsoft.com/office/drawing/2014/main" id="{00000000-0008-0000-0300-00004E010000}"/>
            </a:ext>
          </a:extLst>
        </xdr:cNvPr>
        <xdr:cNvSpPr txBox="1"/>
      </xdr:nvSpPr>
      <xdr:spPr>
        <a:xfrm>
          <a:off x="17106900" y="100852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135326</xdr:rowOff>
    </xdr:from>
    <xdr:to>
      <xdr:col>77</xdr:col>
      <xdr:colOff>95250</xdr:colOff>
      <xdr:row>60</xdr:row>
      <xdr:rowOff>65476</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129000" y="10250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75653</xdr:rowOff>
    </xdr:from>
    <xdr:ext cx="7366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798800" y="100197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99130</xdr:rowOff>
    </xdr:from>
    <xdr:to>
      <xdr:col>73</xdr:col>
      <xdr:colOff>44450</xdr:colOff>
      <xdr:row>60</xdr:row>
      <xdr:rowOff>29280</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5240000" y="10214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39457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4909800" y="9983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96449</xdr:rowOff>
    </xdr:from>
    <xdr:to>
      <xdr:col>68</xdr:col>
      <xdr:colOff>203200</xdr:colOff>
      <xdr:row>60</xdr:row>
      <xdr:rowOff>26599</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4351000" y="10211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36776</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020800" y="99808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95109</xdr:rowOff>
    </xdr:from>
    <xdr:to>
      <xdr:col>64</xdr:col>
      <xdr:colOff>152400</xdr:colOff>
      <xdr:row>60</xdr:row>
      <xdr:rowOff>25259</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3462000" y="10210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35436</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3131800" y="99795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3" name="正方形/長方形 342">
          <a:extLst>
            <a:ext uri="{FF2B5EF4-FFF2-40B4-BE49-F238E27FC236}">
              <a16:creationId xmlns:a16="http://schemas.microsoft.com/office/drawing/2014/main" id="{00000000-0008-0000-0300-000057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実質公債費比率は、前年度から</a:t>
          </a:r>
          <a:r>
            <a:rPr kumimoji="1" lang="en-US" altLang="ja-JP" sz="1100">
              <a:solidFill>
                <a:schemeClr val="dk1"/>
              </a:solidFill>
              <a:effectLst/>
              <a:latin typeface="+mn-lt"/>
              <a:ea typeface="+mn-ea"/>
              <a:cs typeface="+mn-cs"/>
            </a:rPr>
            <a:t>0.1</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a:t>
          </a:r>
          <a:r>
            <a:rPr kumimoji="1" lang="en-US" altLang="ja-JP" sz="1100">
              <a:solidFill>
                <a:schemeClr val="dk1"/>
              </a:solidFill>
              <a:effectLst/>
              <a:latin typeface="+mn-lt"/>
              <a:ea typeface="+mn-ea"/>
              <a:cs typeface="+mn-cs"/>
            </a:rPr>
            <a:t>3.9</a:t>
          </a:r>
          <a:r>
            <a:rPr kumimoji="1" lang="ja-JP" altLang="ja-JP" sz="1100">
              <a:solidFill>
                <a:schemeClr val="dk1"/>
              </a:solidFill>
              <a:effectLst/>
              <a:latin typeface="+mn-lt"/>
              <a:ea typeface="+mn-ea"/>
              <a:cs typeface="+mn-cs"/>
            </a:rPr>
            <a:t>％となって</a:t>
          </a:r>
          <a:r>
            <a:rPr kumimoji="1" lang="ja-JP" altLang="en-US" sz="1100">
              <a:solidFill>
                <a:schemeClr val="dk1"/>
              </a:solidFill>
              <a:effectLst/>
              <a:latin typeface="+mn-lt"/>
              <a:ea typeface="+mn-ea"/>
              <a:cs typeface="+mn-cs"/>
            </a:rPr>
            <a:t>いるが</a:t>
          </a:r>
          <a:r>
            <a:rPr kumimoji="1" lang="ja-JP" altLang="ja-JP" sz="1100">
              <a:solidFill>
                <a:schemeClr val="dk1"/>
              </a:solidFill>
              <a:effectLst/>
              <a:latin typeface="+mn-lt"/>
              <a:ea typeface="+mn-ea"/>
              <a:cs typeface="+mn-cs"/>
            </a:rPr>
            <a:t>、類似団体平均と比較して良好な数値となっている。</a:t>
          </a:r>
          <a:endParaRPr lang="ja-JP" altLang="ja-JP" sz="1400">
            <a:effectLst/>
          </a:endParaRPr>
        </a:p>
        <a:p>
          <a:r>
            <a:rPr kumimoji="1" lang="ja-JP" altLang="ja-JP" sz="1100">
              <a:solidFill>
                <a:schemeClr val="dk1"/>
              </a:solidFill>
              <a:effectLst/>
              <a:latin typeface="+mn-lt"/>
              <a:ea typeface="+mn-ea"/>
              <a:cs typeface="+mn-cs"/>
            </a:rPr>
            <a:t>　これは、過去から起債による財源確保を可能な限り抑制してきたことが主な要因である。しかし、今後は公債費の増加が見込まれるため、公債費比率の上昇が見込まれる。</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7" name="直線コネクタ 356">
          <a:extLst>
            <a:ext uri="{FF2B5EF4-FFF2-40B4-BE49-F238E27FC236}">
              <a16:creationId xmlns:a16="http://schemas.microsoft.com/office/drawing/2014/main" id="{00000000-0008-0000-0300-000065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9" name="公債費負担の状況グラフ枠">
          <a:extLst>
            <a:ext uri="{FF2B5EF4-FFF2-40B4-BE49-F238E27FC236}">
              <a16:creationId xmlns:a16="http://schemas.microsoft.com/office/drawing/2014/main" id="{00000000-0008-0000-0300-000071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45</xdr:row>
      <xdr:rowOff>138430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flipV="1">
          <a:off x="17018000" y="6381750"/>
          <a:ext cx="0" cy="14719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110507</xdr:rowOff>
    </xdr:from>
    <xdr:ext cx="762000" cy="259045"/>
    <xdr:sp macro="" textlink="">
      <xdr:nvSpPr>
        <xdr:cNvPr id="371" name="公債費負担の状況最小値テキスト">
          <a:extLst>
            <a:ext uri="{FF2B5EF4-FFF2-40B4-BE49-F238E27FC236}">
              <a16:creationId xmlns:a16="http://schemas.microsoft.com/office/drawing/2014/main" id="{00000000-0008-0000-0300-000073010000}"/>
            </a:ext>
          </a:extLst>
        </xdr:cNvPr>
        <xdr:cNvSpPr txBox="1"/>
      </xdr:nvSpPr>
      <xdr:spPr>
        <a:xfrm>
          <a:off x="17106900" y="782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138430</xdr:rowOff>
    </xdr:from>
    <xdr:to>
      <xdr:col>81</xdr:col>
      <xdr:colOff>133350</xdr:colOff>
      <xdr:row>45</xdr:row>
      <xdr:rowOff>138430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6929100" y="785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3" name="公債費負担の状況最大値テキスト">
          <a:extLst>
            <a:ext uri="{FF2B5EF4-FFF2-40B4-BE49-F238E27FC236}">
              <a16:creationId xmlns:a16="http://schemas.microsoft.com/office/drawing/2014/main" id="{00000000-0008-0000-0300-000075010000}"/>
            </a:ext>
          </a:extLst>
        </xdr:cNvPr>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30480</xdr:rowOff>
    </xdr:from>
    <xdr:to>
      <xdr:col>81</xdr:col>
      <xdr:colOff>44450</xdr:colOff>
      <xdr:row>40</xdr:row>
      <xdr:rowOff>38523</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179800" y="6888480"/>
          <a:ext cx="8382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37694</xdr:rowOff>
    </xdr:from>
    <xdr:ext cx="762000" cy="259045"/>
    <xdr:sp macro="" textlink="">
      <xdr:nvSpPr>
        <xdr:cNvPr id="376" name="公債費負担の状況平均値テキスト">
          <a:extLst>
            <a:ext uri="{FF2B5EF4-FFF2-40B4-BE49-F238E27FC236}">
              <a16:creationId xmlns:a16="http://schemas.microsoft.com/office/drawing/2014/main" id="{00000000-0008-0000-0300-000078010000}"/>
            </a:ext>
          </a:extLst>
        </xdr:cNvPr>
        <xdr:cNvSpPr txBox="1"/>
      </xdr:nvSpPr>
      <xdr:spPr>
        <a:xfrm>
          <a:off x="17106900" y="70671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65617</xdr:rowOff>
    </xdr:from>
    <xdr:to>
      <xdr:col>81</xdr:col>
      <xdr:colOff>95250</xdr:colOff>
      <xdr:row>41</xdr:row>
      <xdr:rowOff>167217</xdr:rowOff>
    </xdr:to>
    <xdr:sp macro="" textlink="">
      <xdr:nvSpPr>
        <xdr:cNvPr id="377" name="フローチャート: 判断 376">
          <a:extLst>
            <a:ext uri="{FF2B5EF4-FFF2-40B4-BE49-F238E27FC236}">
              <a16:creationId xmlns:a16="http://schemas.microsoft.com/office/drawing/2014/main" id="{00000000-0008-0000-0300-000079010000}"/>
            </a:ext>
          </a:extLst>
        </xdr:cNvPr>
        <xdr:cNvSpPr/>
      </xdr:nvSpPr>
      <xdr:spPr>
        <a:xfrm>
          <a:off x="169672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30480</xdr:rowOff>
    </xdr:from>
    <xdr:to>
      <xdr:col>77</xdr:col>
      <xdr:colOff>44450</xdr:colOff>
      <xdr:row>40</xdr:row>
      <xdr:rowOff>54610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flipV="1">
          <a:off x="15290800" y="688848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49530</xdr:rowOff>
    </xdr:from>
    <xdr:to>
      <xdr:col>77</xdr:col>
      <xdr:colOff>95250</xdr:colOff>
      <xdr:row>41</xdr:row>
      <xdr:rowOff>151130</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129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135907</xdr:rowOff>
    </xdr:from>
    <xdr:ext cx="7366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5798800" y="7165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54610</xdr:rowOff>
    </xdr:from>
    <xdr:to>
      <xdr:col>72</xdr:col>
      <xdr:colOff>203200</xdr:colOff>
      <xdr:row>40</xdr:row>
      <xdr:rowOff>94827</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4401800" y="6912610"/>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33444</xdr:rowOff>
    </xdr:from>
    <xdr:to>
      <xdr:col>73</xdr:col>
      <xdr:colOff>44450</xdr:colOff>
      <xdr:row>41</xdr:row>
      <xdr:rowOff>135044</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5240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119821</xdr:rowOff>
    </xdr:from>
    <xdr:ext cx="7620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4909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94827</xdr:rowOff>
    </xdr:from>
    <xdr:to>
      <xdr:col>68</xdr:col>
      <xdr:colOff>152400</xdr:colOff>
      <xdr:row>40</xdr:row>
      <xdr:rowOff>110913</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3512800" y="6952827"/>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9313</xdr:rowOff>
    </xdr:from>
    <xdr:to>
      <xdr:col>68</xdr:col>
      <xdr:colOff>203200</xdr:colOff>
      <xdr:row>41</xdr:row>
      <xdr:rowOff>110913</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4351000" y="703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95690</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020800" y="7125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17356</xdr:rowOff>
    </xdr:from>
    <xdr:to>
      <xdr:col>64</xdr:col>
      <xdr:colOff>152400</xdr:colOff>
      <xdr:row>41</xdr:row>
      <xdr:rowOff>118956</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34620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103733</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3131800" y="7133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159173</xdr:rowOff>
    </xdr:from>
    <xdr:to>
      <xdr:col>81</xdr:col>
      <xdr:colOff>95250</xdr:colOff>
      <xdr:row>40</xdr:row>
      <xdr:rowOff>89323</xdr:rowOff>
    </xdr:to>
    <xdr:sp macro="" textlink="">
      <xdr:nvSpPr>
        <xdr:cNvPr id="394" name="楕円 393">
          <a:extLst>
            <a:ext uri="{FF2B5EF4-FFF2-40B4-BE49-F238E27FC236}">
              <a16:creationId xmlns:a16="http://schemas.microsoft.com/office/drawing/2014/main" id="{00000000-0008-0000-0300-00008A010000}"/>
            </a:ext>
          </a:extLst>
        </xdr:cNvPr>
        <xdr:cNvSpPr/>
      </xdr:nvSpPr>
      <xdr:spPr>
        <a:xfrm>
          <a:off x="16967200" y="6845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4250</xdr:rowOff>
    </xdr:from>
    <xdr:ext cx="762000" cy="259045"/>
    <xdr:sp macro="" textlink="">
      <xdr:nvSpPr>
        <xdr:cNvPr id="395" name="公債費負担の状況該当値テキスト">
          <a:extLst>
            <a:ext uri="{FF2B5EF4-FFF2-40B4-BE49-F238E27FC236}">
              <a16:creationId xmlns:a16="http://schemas.microsoft.com/office/drawing/2014/main" id="{00000000-0008-0000-0300-00008B010000}"/>
            </a:ext>
          </a:extLst>
        </xdr:cNvPr>
        <xdr:cNvSpPr txBox="1"/>
      </xdr:nvSpPr>
      <xdr:spPr>
        <a:xfrm>
          <a:off x="17106900" y="6690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151130</xdr:rowOff>
    </xdr:from>
    <xdr:to>
      <xdr:col>77</xdr:col>
      <xdr:colOff>95250</xdr:colOff>
      <xdr:row>40</xdr:row>
      <xdr:rowOff>81280</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129000" y="683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91457</xdr:rowOff>
    </xdr:from>
    <xdr:ext cx="7366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798800" y="6606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3810</xdr:rowOff>
    </xdr:from>
    <xdr:to>
      <xdr:col>73</xdr:col>
      <xdr:colOff>44450</xdr:colOff>
      <xdr:row>40</xdr:row>
      <xdr:rowOff>105410</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5240000" y="686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115587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909800" y="6630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44027</xdr:rowOff>
    </xdr:from>
    <xdr:to>
      <xdr:col>68</xdr:col>
      <xdr:colOff>203200</xdr:colOff>
      <xdr:row>40</xdr:row>
      <xdr:rowOff>145627</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4351000" y="6902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155804</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020800" y="66709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60113</xdr:rowOff>
    </xdr:from>
    <xdr:to>
      <xdr:col>64</xdr:col>
      <xdr:colOff>152400</xdr:colOff>
      <xdr:row>40</xdr:row>
      <xdr:rowOff>161713</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3462000" y="6918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440</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131800" y="66869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4" name="正方形/長方形 403">
          <a:extLst>
            <a:ext uri="{FF2B5EF4-FFF2-40B4-BE49-F238E27FC236}">
              <a16:creationId xmlns:a16="http://schemas.microsoft.com/office/drawing/2014/main" id="{00000000-0008-0000-0300-000094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将来負担比率は、平成</a:t>
          </a:r>
          <a:r>
            <a:rPr kumimoji="1" lang="en-US" altLang="ja-JP" sz="1100">
              <a:solidFill>
                <a:schemeClr val="dk1"/>
              </a:solidFill>
              <a:effectLst/>
              <a:latin typeface="+mn-lt"/>
              <a:ea typeface="+mn-ea"/>
              <a:cs typeface="+mn-cs"/>
            </a:rPr>
            <a:t>23</a:t>
          </a:r>
          <a:r>
            <a:rPr kumimoji="1" lang="ja-JP" altLang="ja-JP" sz="1100">
              <a:solidFill>
                <a:schemeClr val="dk1"/>
              </a:solidFill>
              <a:effectLst/>
              <a:latin typeface="+mn-lt"/>
              <a:ea typeface="+mn-ea"/>
              <a:cs typeface="+mn-cs"/>
            </a:rPr>
            <a:t>年度以降「</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％（数値なし）」となっている。</a:t>
          </a:r>
          <a:endParaRPr lang="ja-JP" altLang="ja-JP" sz="1400">
            <a:effectLst/>
          </a:endParaRPr>
        </a:p>
        <a:p>
          <a:r>
            <a:rPr kumimoji="1" lang="ja-JP" altLang="ja-JP" sz="1100">
              <a:solidFill>
                <a:schemeClr val="dk1"/>
              </a:solidFill>
              <a:effectLst/>
              <a:latin typeface="+mn-lt"/>
              <a:ea typeface="+mn-ea"/>
              <a:cs typeface="+mn-cs"/>
            </a:rPr>
            <a:t>　財政基盤の弱い本町は、地方交付税等の依存財源に左右されやすい状況にあるため、将来の財源不足に備え、過去から一定の基金残高を保有している。また、地方債については交付税措置のあるものを優先的に起債している。これらのことから、充当可能財源等が将来負担額よりも多いため「</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％（数値なし）」となっている。</a:t>
          </a:r>
          <a:endParaRPr lang="ja-JP" altLang="ja-JP" sz="1400">
            <a:effectLst/>
          </a:endParaRPr>
        </a:p>
        <a:p>
          <a:r>
            <a:rPr kumimoji="1" lang="ja-JP" altLang="ja-JP" sz="1100">
              <a:solidFill>
                <a:schemeClr val="dk1"/>
              </a:solidFill>
              <a:effectLst/>
              <a:latin typeface="+mn-lt"/>
              <a:ea typeface="+mn-ea"/>
              <a:cs typeface="+mn-cs"/>
            </a:rPr>
            <a:t>　今後も、引き続き健全な財政運営に努める。</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a:extLst>
            <a:ext uri="{FF2B5EF4-FFF2-40B4-BE49-F238E27FC236}">
              <a16:creationId xmlns:a16="http://schemas.microsoft.com/office/drawing/2014/main" id="{00000000-0008-0000-0300-0000A2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将来負担の状況グラフ枠">
          <a:extLst>
            <a:ext uri="{FF2B5EF4-FFF2-40B4-BE49-F238E27FC236}">
              <a16:creationId xmlns:a16="http://schemas.microsoft.com/office/drawing/2014/main" id="{00000000-0008-0000-0300-0000B1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34834</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flipV="1">
          <a:off x="17018000" y="2313214"/>
          <a:ext cx="0" cy="16649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6911</xdr:rowOff>
    </xdr:from>
    <xdr:ext cx="762000" cy="259045"/>
    <xdr:sp macro="" textlink="">
      <xdr:nvSpPr>
        <xdr:cNvPr id="435" name="将来負担の状況最小値テキスト">
          <a:extLst>
            <a:ext uri="{FF2B5EF4-FFF2-40B4-BE49-F238E27FC236}">
              <a16:creationId xmlns:a16="http://schemas.microsoft.com/office/drawing/2014/main" id="{00000000-0008-0000-0300-0000B3010000}"/>
            </a:ext>
          </a:extLst>
        </xdr:cNvPr>
        <xdr:cNvSpPr txBox="1"/>
      </xdr:nvSpPr>
      <xdr:spPr>
        <a:xfrm>
          <a:off x="17106900" y="3950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34834</xdr:rowOff>
    </xdr:from>
    <xdr:to>
      <xdr:col>81</xdr:col>
      <xdr:colOff>133350</xdr:colOff>
      <xdr:row>23</xdr:row>
      <xdr:rowOff>34834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3978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37" name="将来負担の状況最大値テキスト">
          <a:extLst>
            <a:ext uri="{FF2B5EF4-FFF2-40B4-BE49-F238E27FC236}">
              <a16:creationId xmlns:a16="http://schemas.microsoft.com/office/drawing/2014/main" id="{00000000-0008-0000-0300-0000B5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22877</xdr:rowOff>
    </xdr:from>
    <xdr:ext cx="762000" cy="259045"/>
    <xdr:sp macro="" textlink="">
      <xdr:nvSpPr>
        <xdr:cNvPr id="439" name="将来負担の状況平均値テキスト">
          <a:extLst>
            <a:ext uri="{FF2B5EF4-FFF2-40B4-BE49-F238E27FC236}">
              <a16:creationId xmlns:a16="http://schemas.microsoft.com/office/drawing/2014/main" id="{00000000-0008-0000-0300-0000B7010000}"/>
            </a:ext>
          </a:extLst>
        </xdr:cNvPr>
        <xdr:cNvSpPr txBox="1"/>
      </xdr:nvSpPr>
      <xdr:spPr>
        <a:xfrm>
          <a:off x="17106900" y="22517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50800</xdr:rowOff>
    </xdr:from>
    <xdr:to>
      <xdr:col>81</xdr:col>
      <xdr:colOff>95250</xdr:colOff>
      <xdr:row>13</xdr:row>
      <xdr:rowOff>152400</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967200" y="227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43906</xdr:rowOff>
    </xdr:from>
    <xdr:to>
      <xdr:col>73</xdr:col>
      <xdr:colOff>44450</xdr:colOff>
      <xdr:row>13</xdr:row>
      <xdr:rowOff>145506</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5240000" y="2272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155683</xdr:rowOff>
    </xdr:from>
    <xdr:ext cx="7620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4909800" y="2041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112849</xdr:rowOff>
    </xdr:from>
    <xdr:to>
      <xdr:col>68</xdr:col>
      <xdr:colOff>203200</xdr:colOff>
      <xdr:row>14</xdr:row>
      <xdr:rowOff>42999</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4351000" y="2341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53176</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4020800" y="2110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129268</xdr:rowOff>
    </xdr:from>
    <xdr:to>
      <xdr:col>64</xdr:col>
      <xdr:colOff>152400</xdr:colOff>
      <xdr:row>15</xdr:row>
      <xdr:rowOff>59418</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3462000" y="252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69595</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3131800" y="2298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福岡県岡垣町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31,460
31,147
48.64
13,556,486
12,757,615
586,168
7,122,195
7,079,242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人件費に係る経常収支比率は、前年度から</a:t>
          </a:r>
          <a:r>
            <a:rPr kumimoji="1" lang="en-US" altLang="ja-JP" sz="1100">
              <a:solidFill>
                <a:schemeClr val="dk1"/>
              </a:solidFill>
              <a:effectLst/>
              <a:latin typeface="+mn-lt"/>
              <a:ea typeface="+mn-ea"/>
              <a:cs typeface="+mn-cs"/>
            </a:rPr>
            <a:t>0.8</a:t>
          </a:r>
          <a:r>
            <a:rPr kumimoji="1" lang="ja-JP" altLang="ja-JP" sz="1100">
              <a:solidFill>
                <a:schemeClr val="dk1"/>
              </a:solidFill>
              <a:effectLst/>
              <a:latin typeface="+mn-lt"/>
              <a:ea typeface="+mn-ea"/>
              <a:cs typeface="+mn-cs"/>
            </a:rPr>
            <a:t>ポイント増加し、</a:t>
          </a:r>
          <a:r>
            <a:rPr kumimoji="1" lang="en-US" altLang="ja-JP" sz="1100">
              <a:solidFill>
                <a:schemeClr val="dk1"/>
              </a:solidFill>
              <a:effectLst/>
              <a:latin typeface="+mn-lt"/>
              <a:ea typeface="+mn-ea"/>
              <a:cs typeface="+mn-cs"/>
            </a:rPr>
            <a:t>18.0</a:t>
          </a:r>
          <a:r>
            <a:rPr kumimoji="1" lang="ja-JP" altLang="ja-JP" sz="1100">
              <a:solidFill>
                <a:schemeClr val="dk1"/>
              </a:solidFill>
              <a:effectLst/>
              <a:latin typeface="+mn-lt"/>
              <a:ea typeface="+mn-ea"/>
              <a:cs typeface="+mn-cs"/>
            </a:rPr>
            <a:t>％となった。類似団体平均と比較すると、職員数が少ないことなどの理由により低い数値となっているが、近年は増加傾向にある。デジタル技術や</a:t>
          </a:r>
          <a:r>
            <a:rPr kumimoji="1" lang="en-US" altLang="ja-JP" sz="1100">
              <a:solidFill>
                <a:schemeClr val="dk1"/>
              </a:solidFill>
              <a:effectLst/>
              <a:latin typeface="+mn-lt"/>
              <a:ea typeface="+mn-ea"/>
              <a:cs typeface="+mn-cs"/>
            </a:rPr>
            <a:t>AI</a:t>
          </a:r>
          <a:r>
            <a:rPr kumimoji="1" lang="ja-JP" altLang="ja-JP" sz="1100">
              <a:solidFill>
                <a:schemeClr val="dk1"/>
              </a:solidFill>
              <a:effectLst/>
              <a:latin typeface="+mn-lt"/>
              <a:ea typeface="+mn-ea"/>
              <a:cs typeface="+mn-cs"/>
            </a:rPr>
            <a:t>等の活用を進め、より効率的な行政運営に努める。</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163576</xdr:rowOff>
    </xdr:from>
    <xdr:to>
      <xdr:col>24</xdr:col>
      <xdr:colOff>25400</xdr:colOff>
      <xdr:row>40</xdr:row>
      <xdr:rowOff>127000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92876"/>
          <a:ext cx="0" cy="992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99077</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5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127000</xdr:rowOff>
    </xdr:from>
    <xdr:to>
      <xdr:col>24</xdr:col>
      <xdr:colOff>114300</xdr:colOff>
      <xdr:row>40</xdr:row>
      <xdr:rowOff>127000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78503</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6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163576</xdr:rowOff>
    </xdr:from>
    <xdr:to>
      <xdr:col>24</xdr:col>
      <xdr:colOff>114300</xdr:colOff>
      <xdr:row>34</xdr:row>
      <xdr:rowOff>163576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92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56134</xdr:rowOff>
    </xdr:from>
    <xdr:to>
      <xdr:col>24</xdr:col>
      <xdr:colOff>25400</xdr:colOff>
      <xdr:row>35</xdr:row>
      <xdr:rowOff>92710</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056884"/>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121429</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936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149352</xdr:rowOff>
    </xdr:from>
    <xdr:to>
      <xdr:col>24</xdr:col>
      <xdr:colOff>76200</xdr:colOff>
      <xdr:row>37</xdr:row>
      <xdr:rowOff>79502</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51562</xdr:rowOff>
    </xdr:from>
    <xdr:to>
      <xdr:col>19</xdr:col>
      <xdr:colOff>187325</xdr:colOff>
      <xdr:row>35</xdr:row>
      <xdr:rowOff>56134</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05231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121920</xdr:rowOff>
    </xdr:from>
    <xdr:to>
      <xdr:col>20</xdr:col>
      <xdr:colOff>38100</xdr:colOff>
      <xdr:row>37</xdr:row>
      <xdr:rowOff>52070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36847</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380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37846</xdr:rowOff>
    </xdr:from>
    <xdr:to>
      <xdr:col>15</xdr:col>
      <xdr:colOff>98425</xdr:colOff>
      <xdr:row>35</xdr:row>
      <xdr:rowOff>51562</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038596"/>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117348</xdr:rowOff>
    </xdr:from>
    <xdr:to>
      <xdr:col>15</xdr:col>
      <xdr:colOff>149225</xdr:colOff>
      <xdr:row>37</xdr:row>
      <xdr:rowOff>47498</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32275</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375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37846</xdr:rowOff>
    </xdr:from>
    <xdr:to>
      <xdr:col>11</xdr:col>
      <xdr:colOff>9525</xdr:colOff>
      <xdr:row>35</xdr:row>
      <xdr:rowOff>88138</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038596"/>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89916</xdr:rowOff>
    </xdr:from>
    <xdr:to>
      <xdr:col>11</xdr:col>
      <xdr:colOff>60325</xdr:colOff>
      <xdr:row>37</xdr:row>
      <xdr:rowOff>20066</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62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4843</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48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158496</xdr:rowOff>
    </xdr:from>
    <xdr:to>
      <xdr:col>6</xdr:col>
      <xdr:colOff>171450</xdr:colOff>
      <xdr:row>37</xdr:row>
      <xdr:rowOff>88646</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73423</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41910</xdr:rowOff>
    </xdr:from>
    <xdr:to>
      <xdr:col>24</xdr:col>
      <xdr:colOff>76200</xdr:colOff>
      <xdr:row>35</xdr:row>
      <xdr:rowOff>143510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04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121937</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5951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5334</xdr:rowOff>
    </xdr:from>
    <xdr:to>
      <xdr:col>20</xdr:col>
      <xdr:colOff>38100</xdr:colOff>
      <xdr:row>35</xdr:row>
      <xdr:rowOff>106934</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006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117111</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7749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762</xdr:rowOff>
    </xdr:from>
    <xdr:to>
      <xdr:col>15</xdr:col>
      <xdr:colOff>149225</xdr:colOff>
      <xdr:row>35</xdr:row>
      <xdr:rowOff>102362</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001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112539</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770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158496</xdr:rowOff>
    </xdr:from>
    <xdr:to>
      <xdr:col>11</xdr:col>
      <xdr:colOff>60325</xdr:colOff>
      <xdr:row>35</xdr:row>
      <xdr:rowOff>88646</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5987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98823</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756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37338</xdr:rowOff>
    </xdr:from>
    <xdr:to>
      <xdr:col>6</xdr:col>
      <xdr:colOff>171450</xdr:colOff>
      <xdr:row>35</xdr:row>
      <xdr:rowOff>138938</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038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149115</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5806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物件費に係る経常収支比率は</a:t>
          </a:r>
          <a:r>
            <a:rPr kumimoji="1" lang="en-US" altLang="ja-JP" sz="1100">
              <a:solidFill>
                <a:schemeClr val="dk1"/>
              </a:solidFill>
              <a:effectLst/>
              <a:latin typeface="+mn-lt"/>
              <a:ea typeface="+mn-ea"/>
              <a:cs typeface="+mn-cs"/>
            </a:rPr>
            <a:t>16.6</a:t>
          </a:r>
          <a:r>
            <a:rPr kumimoji="1" lang="ja-JP" altLang="ja-JP" sz="1100">
              <a:solidFill>
                <a:schemeClr val="dk1"/>
              </a:solidFill>
              <a:effectLst/>
              <a:latin typeface="+mn-lt"/>
              <a:ea typeface="+mn-ea"/>
              <a:cs typeface="+mn-cs"/>
            </a:rPr>
            <a:t>％であり、前年度から</a:t>
          </a:r>
          <a:r>
            <a:rPr kumimoji="1" lang="en-US" altLang="ja-JP" sz="1100">
              <a:solidFill>
                <a:schemeClr val="dk1"/>
              </a:solidFill>
              <a:effectLst/>
              <a:latin typeface="+mn-lt"/>
              <a:ea typeface="+mn-ea"/>
              <a:cs typeface="+mn-cs"/>
            </a:rPr>
            <a:t>0.1</a:t>
          </a:r>
          <a:r>
            <a:rPr kumimoji="1" lang="ja-JP" altLang="ja-JP" sz="1100">
              <a:solidFill>
                <a:schemeClr val="dk1"/>
              </a:solidFill>
              <a:effectLst/>
              <a:latin typeface="+mn-lt"/>
              <a:ea typeface="+mn-ea"/>
              <a:cs typeface="+mn-cs"/>
            </a:rPr>
            <a:t>ポイント減少し、類似団体平均を下回った。</a:t>
          </a:r>
          <a:r>
            <a:rPr kumimoji="1" lang="ja-JP" altLang="en-US" sz="1100">
              <a:solidFill>
                <a:schemeClr val="dk1"/>
              </a:solidFill>
              <a:effectLst/>
              <a:latin typeface="+mn-lt"/>
              <a:ea typeface="+mn-ea"/>
              <a:cs typeface="+mn-cs"/>
            </a:rPr>
            <a:t>予防接種委託料等</a:t>
          </a:r>
          <a:r>
            <a:rPr kumimoji="1" lang="ja-JP" altLang="ja-JP" sz="1100">
              <a:solidFill>
                <a:schemeClr val="dk1"/>
              </a:solidFill>
              <a:effectLst/>
              <a:latin typeface="+mn-lt"/>
              <a:ea typeface="+mn-ea"/>
              <a:cs typeface="+mn-cs"/>
            </a:rPr>
            <a:t>の経常経費の増加が経常一般財源の増加の影響を下回ったことが要因である。今後も事業の成果を継続的に検証しながら、事務事業のスリム化の取組みを進め、経常経費の圧縮に努める。</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18415</xdr:rowOff>
    </xdr:from>
    <xdr:to>
      <xdr:col>82</xdr:col>
      <xdr:colOff>107950</xdr:colOff>
      <xdr:row>21</xdr:row>
      <xdr:rowOff>12700</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418715"/>
          <a:ext cx="0" cy="1194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156227</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58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12700</xdr:rowOff>
    </xdr:from>
    <xdr:to>
      <xdr:col>82</xdr:col>
      <xdr:colOff>196850</xdr:colOff>
      <xdr:row>21</xdr:row>
      <xdr:rowOff>12700</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613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104792</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2162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18415</xdr:rowOff>
    </xdr:from>
    <xdr:to>
      <xdr:col>82</xdr:col>
      <xdr:colOff>196850</xdr:colOff>
      <xdr:row>14</xdr:row>
      <xdr:rowOff>18415</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418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46990</xdr:rowOff>
    </xdr:from>
    <xdr:to>
      <xdr:col>82</xdr:col>
      <xdr:colOff>107950</xdr:colOff>
      <xdr:row>16</xdr:row>
      <xdr:rowOff>52705</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flipV="1">
          <a:off x="15671800" y="2790190"/>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13987</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757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41910</xdr:rowOff>
    </xdr:from>
    <xdr:to>
      <xdr:col>82</xdr:col>
      <xdr:colOff>158750</xdr:colOff>
      <xdr:row>16</xdr:row>
      <xdr:rowOff>143510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785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52705</xdr:rowOff>
    </xdr:from>
    <xdr:to>
      <xdr:col>78</xdr:col>
      <xdr:colOff>69850</xdr:colOff>
      <xdr:row>17</xdr:row>
      <xdr:rowOff>75565</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4782800" y="2795905"/>
          <a:ext cx="889000" cy="194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36195</xdr:rowOff>
    </xdr:from>
    <xdr:to>
      <xdr:col>78</xdr:col>
      <xdr:colOff>120650</xdr:colOff>
      <xdr:row>16</xdr:row>
      <xdr:rowOff>137795</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779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122572</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8657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75565</xdr:rowOff>
    </xdr:from>
    <xdr:to>
      <xdr:col>73</xdr:col>
      <xdr:colOff>180975</xdr:colOff>
      <xdr:row>17</xdr:row>
      <xdr:rowOff>75565</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3893800" y="2818765"/>
          <a:ext cx="889000" cy="17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7620</xdr:rowOff>
    </xdr:from>
    <xdr:to>
      <xdr:col>74</xdr:col>
      <xdr:colOff>31750</xdr:colOff>
      <xdr:row>16</xdr:row>
      <xdr:rowOff>109220</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75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119397</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51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24130</xdr:rowOff>
    </xdr:from>
    <xdr:to>
      <xdr:col>69</xdr:col>
      <xdr:colOff>92075</xdr:colOff>
      <xdr:row>16</xdr:row>
      <xdr:rowOff>75565</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004800" y="276733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110490</xdr:rowOff>
    </xdr:from>
    <xdr:to>
      <xdr:col>69</xdr:col>
      <xdr:colOff>142875</xdr:colOff>
      <xdr:row>16</xdr:row>
      <xdr:rowOff>40640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682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50817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451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150495</xdr:rowOff>
    </xdr:from>
    <xdr:to>
      <xdr:col>65</xdr:col>
      <xdr:colOff>53975</xdr:colOff>
      <xdr:row>16</xdr:row>
      <xdr:rowOff>80645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722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65422</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808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167640</xdr:rowOff>
    </xdr:from>
    <xdr:to>
      <xdr:col>82</xdr:col>
      <xdr:colOff>158750</xdr:colOff>
      <xdr:row>16</xdr:row>
      <xdr:rowOff>97790</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2739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12717</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2584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1905</xdr:rowOff>
    </xdr:from>
    <xdr:to>
      <xdr:col>78</xdr:col>
      <xdr:colOff>120650</xdr:colOff>
      <xdr:row>16</xdr:row>
      <xdr:rowOff>103505</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2745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113682</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25139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24765</xdr:rowOff>
    </xdr:from>
    <xdr:to>
      <xdr:col>74</xdr:col>
      <xdr:colOff>31750</xdr:colOff>
      <xdr:row>17</xdr:row>
      <xdr:rowOff>126365</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2939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111142</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3025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24765</xdr:rowOff>
    </xdr:from>
    <xdr:to>
      <xdr:col>69</xdr:col>
      <xdr:colOff>142875</xdr:colOff>
      <xdr:row>16</xdr:row>
      <xdr:rowOff>126365</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767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111142</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28543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144780</xdr:rowOff>
    </xdr:from>
    <xdr:to>
      <xdr:col>65</xdr:col>
      <xdr:colOff>53975</xdr:colOff>
      <xdr:row>16</xdr:row>
      <xdr:rowOff>74930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716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85107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2485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扶助費に係る経常収支比率は</a:t>
          </a:r>
          <a:r>
            <a:rPr kumimoji="1" lang="en-US" altLang="ja-JP" sz="1100">
              <a:solidFill>
                <a:schemeClr val="dk1"/>
              </a:solidFill>
              <a:effectLst/>
              <a:latin typeface="+mn-lt"/>
              <a:ea typeface="+mn-ea"/>
              <a:cs typeface="+mn-cs"/>
            </a:rPr>
            <a:t>11.6</a:t>
          </a:r>
          <a:r>
            <a:rPr kumimoji="1" lang="ja-JP" altLang="ja-JP" sz="1100">
              <a:solidFill>
                <a:schemeClr val="dk1"/>
              </a:solidFill>
              <a:effectLst/>
              <a:latin typeface="+mn-lt"/>
              <a:ea typeface="+mn-ea"/>
              <a:cs typeface="+mn-cs"/>
            </a:rPr>
            <a:t>％であり、類似団体平均を上回る結果となった。</a:t>
          </a:r>
          <a:endParaRPr lang="ja-JP" altLang="ja-JP" sz="1400">
            <a:effectLst/>
          </a:endParaRPr>
        </a:p>
        <a:p>
          <a:r>
            <a:rPr kumimoji="1" lang="ja-JP" altLang="ja-JP" sz="1100">
              <a:solidFill>
                <a:schemeClr val="dk1"/>
              </a:solidFill>
              <a:effectLst/>
              <a:latin typeface="+mn-lt"/>
              <a:ea typeface="+mn-ea"/>
              <a:cs typeface="+mn-cs"/>
            </a:rPr>
            <a:t>　近年、自立支援サービス給付費・私立保育所等運営費委託料の増加などにより扶助費は増加傾向にあるため、切れ目のない相談体制を整備することなどにより、住民の困りごとの早期把握と早期対応に努める。</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4" name="扶助費グラフ枠">
          <a:extLst>
            <a:ext uri="{FF2B5EF4-FFF2-40B4-BE49-F238E27FC236}">
              <a16:creationId xmlns:a16="http://schemas.microsoft.com/office/drawing/2014/main" id="{00000000-0008-0000-0400-0000AE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104140</xdr:rowOff>
    </xdr:from>
    <xdr:to>
      <xdr:col>24</xdr:col>
      <xdr:colOff>25400</xdr:colOff>
      <xdr:row>61</xdr:row>
      <xdr:rowOff>60706</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flipV="1">
          <a:off x="4826000" y="9019540"/>
          <a:ext cx="0"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32783</xdr:rowOff>
    </xdr:from>
    <xdr:ext cx="762000" cy="259045"/>
    <xdr:sp macro="" textlink="">
      <xdr:nvSpPr>
        <xdr:cNvPr id="176" name="扶助費最小値テキスト">
          <a:extLst>
            <a:ext uri="{FF2B5EF4-FFF2-40B4-BE49-F238E27FC236}">
              <a16:creationId xmlns:a16="http://schemas.microsoft.com/office/drawing/2014/main" id="{00000000-0008-0000-0400-0000B0000000}"/>
            </a:ext>
          </a:extLst>
        </xdr:cNvPr>
        <xdr:cNvSpPr txBox="1"/>
      </xdr:nvSpPr>
      <xdr:spPr>
        <a:xfrm>
          <a:off x="4914900" y="10491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60706</xdr:rowOff>
    </xdr:from>
    <xdr:to>
      <xdr:col>24</xdr:col>
      <xdr:colOff>114300</xdr:colOff>
      <xdr:row>61</xdr:row>
      <xdr:rowOff>60706</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4737100" y="10519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19067</xdr:rowOff>
    </xdr:from>
    <xdr:ext cx="762000" cy="259045"/>
    <xdr:sp macro="" textlink="">
      <xdr:nvSpPr>
        <xdr:cNvPr id="178" name="扶助費最大値テキスト">
          <a:extLst>
            <a:ext uri="{FF2B5EF4-FFF2-40B4-BE49-F238E27FC236}">
              <a16:creationId xmlns:a16="http://schemas.microsoft.com/office/drawing/2014/main" id="{00000000-0008-0000-0400-0000B2000000}"/>
            </a:ext>
          </a:extLst>
        </xdr:cNvPr>
        <xdr:cNvSpPr txBox="1"/>
      </xdr:nvSpPr>
      <xdr:spPr>
        <a:xfrm>
          <a:off x="4914900" y="876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104140</xdr:rowOff>
    </xdr:from>
    <xdr:to>
      <xdr:col>24</xdr:col>
      <xdr:colOff>114300</xdr:colOff>
      <xdr:row>52</xdr:row>
      <xdr:rowOff>104140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901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131572</xdr:rowOff>
    </xdr:from>
    <xdr:to>
      <xdr:col>24</xdr:col>
      <xdr:colOff>25400</xdr:colOff>
      <xdr:row>56</xdr:row>
      <xdr:rowOff>159004</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3987800" y="9732772"/>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5859</xdr:rowOff>
    </xdr:from>
    <xdr:ext cx="762000" cy="259045"/>
    <xdr:sp macro="" textlink="">
      <xdr:nvSpPr>
        <xdr:cNvPr id="181" name="扶助費平均値テキスト">
          <a:extLst>
            <a:ext uri="{FF2B5EF4-FFF2-40B4-BE49-F238E27FC236}">
              <a16:creationId xmlns:a16="http://schemas.microsoft.com/office/drawing/2014/main" id="{00000000-0008-0000-0400-0000B5000000}"/>
            </a:ext>
          </a:extLst>
        </xdr:cNvPr>
        <xdr:cNvSpPr txBox="1"/>
      </xdr:nvSpPr>
      <xdr:spPr>
        <a:xfrm>
          <a:off x="4914900" y="9435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160782</xdr:rowOff>
    </xdr:from>
    <xdr:to>
      <xdr:col>24</xdr:col>
      <xdr:colOff>76200</xdr:colOff>
      <xdr:row>56</xdr:row>
      <xdr:rowOff>90932</xdr:rowOff>
    </xdr:to>
    <xdr:sp macro="" textlink="">
      <xdr:nvSpPr>
        <xdr:cNvPr id="182" name="フローチャート: 判断 181">
          <a:extLst>
            <a:ext uri="{FF2B5EF4-FFF2-40B4-BE49-F238E27FC236}">
              <a16:creationId xmlns:a16="http://schemas.microsoft.com/office/drawing/2014/main" id="{00000000-0008-0000-0400-0000B6000000}"/>
            </a:ext>
          </a:extLst>
        </xdr:cNvPr>
        <xdr:cNvSpPr/>
      </xdr:nvSpPr>
      <xdr:spPr>
        <a:xfrm>
          <a:off x="4775200" y="9590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3556</xdr:rowOff>
    </xdr:from>
    <xdr:to>
      <xdr:col>19</xdr:col>
      <xdr:colOff>187325</xdr:colOff>
      <xdr:row>56</xdr:row>
      <xdr:rowOff>131572</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3098800" y="9604756"/>
          <a:ext cx="8890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124206</xdr:rowOff>
    </xdr:from>
    <xdr:to>
      <xdr:col>20</xdr:col>
      <xdr:colOff>38100</xdr:colOff>
      <xdr:row>56</xdr:row>
      <xdr:rowOff>54356</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3937000" y="9553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64533</xdr:rowOff>
    </xdr:from>
    <xdr:ext cx="7366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3606800" y="93228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19558</xdr:rowOff>
    </xdr:from>
    <xdr:to>
      <xdr:col>15</xdr:col>
      <xdr:colOff>98425</xdr:colOff>
      <xdr:row>56</xdr:row>
      <xdr:rowOff>3556</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2209800" y="9449308"/>
          <a:ext cx="889000" cy="155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69342</xdr:rowOff>
    </xdr:from>
    <xdr:to>
      <xdr:col>15</xdr:col>
      <xdr:colOff>149225</xdr:colOff>
      <xdr:row>55</xdr:row>
      <xdr:rowOff>170942</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3048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9669</xdr:rowOff>
    </xdr:from>
    <xdr:ext cx="762000" cy="259045"/>
    <xdr:sp macro="" textlink="">
      <xdr:nvSpPr>
        <xdr:cNvPr id="188" name="テキスト ボックス 187">
          <a:extLst>
            <a:ext uri="{FF2B5EF4-FFF2-40B4-BE49-F238E27FC236}">
              <a16:creationId xmlns:a16="http://schemas.microsoft.com/office/drawing/2014/main" id="{00000000-0008-0000-0400-0000BC000000}"/>
            </a:ext>
          </a:extLst>
        </xdr:cNvPr>
        <xdr:cNvSpPr txBox="1"/>
      </xdr:nvSpPr>
      <xdr:spPr>
        <a:xfrm>
          <a:off x="2717800" y="9267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19558</xdr:rowOff>
    </xdr:from>
    <xdr:to>
      <xdr:col>11</xdr:col>
      <xdr:colOff>9525</xdr:colOff>
      <xdr:row>55</xdr:row>
      <xdr:rowOff>101854</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1320800" y="9449308"/>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23622</xdr:rowOff>
    </xdr:from>
    <xdr:to>
      <xdr:col>11</xdr:col>
      <xdr:colOff>60325</xdr:colOff>
      <xdr:row>55</xdr:row>
      <xdr:rowOff>125222</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2159000" y="9453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109999</xdr:rowOff>
    </xdr:from>
    <xdr:ext cx="7620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1828800" y="9539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69342</xdr:rowOff>
    </xdr:from>
    <xdr:to>
      <xdr:col>6</xdr:col>
      <xdr:colOff>171450</xdr:colOff>
      <xdr:row>55</xdr:row>
      <xdr:rowOff>170942</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1270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155719</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939800" y="9585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108204</xdr:rowOff>
    </xdr:from>
    <xdr:to>
      <xdr:col>24</xdr:col>
      <xdr:colOff>76200</xdr:colOff>
      <xdr:row>57</xdr:row>
      <xdr:rowOff>38354</xdr:rowOff>
    </xdr:to>
    <xdr:sp macro="" textlink="">
      <xdr:nvSpPr>
        <xdr:cNvPr id="199" name="楕円 198">
          <a:extLst>
            <a:ext uri="{FF2B5EF4-FFF2-40B4-BE49-F238E27FC236}">
              <a16:creationId xmlns:a16="http://schemas.microsoft.com/office/drawing/2014/main" id="{00000000-0008-0000-0400-0000C7000000}"/>
            </a:ext>
          </a:extLst>
        </xdr:cNvPr>
        <xdr:cNvSpPr/>
      </xdr:nvSpPr>
      <xdr:spPr>
        <a:xfrm>
          <a:off x="4775200" y="9709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80281</xdr:rowOff>
    </xdr:from>
    <xdr:ext cx="762000" cy="259045"/>
    <xdr:sp macro="" textlink="">
      <xdr:nvSpPr>
        <xdr:cNvPr id="200" name="扶助費該当値テキスト">
          <a:extLst>
            <a:ext uri="{FF2B5EF4-FFF2-40B4-BE49-F238E27FC236}">
              <a16:creationId xmlns:a16="http://schemas.microsoft.com/office/drawing/2014/main" id="{00000000-0008-0000-0400-0000C8000000}"/>
            </a:ext>
          </a:extLst>
        </xdr:cNvPr>
        <xdr:cNvSpPr txBox="1"/>
      </xdr:nvSpPr>
      <xdr:spPr>
        <a:xfrm>
          <a:off x="4914900" y="9681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80772</xdr:rowOff>
    </xdr:from>
    <xdr:to>
      <xdr:col>20</xdr:col>
      <xdr:colOff>38100</xdr:colOff>
      <xdr:row>57</xdr:row>
      <xdr:rowOff>10922</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3937000" y="9681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167149</xdr:rowOff>
    </xdr:from>
    <xdr:ext cx="7366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3606800" y="97683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124206</xdr:rowOff>
    </xdr:from>
    <xdr:to>
      <xdr:col>15</xdr:col>
      <xdr:colOff>149225</xdr:colOff>
      <xdr:row>56</xdr:row>
      <xdr:rowOff>54356</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048000" y="9553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39133</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717800" y="9640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140208</xdr:rowOff>
    </xdr:from>
    <xdr:to>
      <xdr:col>11</xdr:col>
      <xdr:colOff>60325</xdr:colOff>
      <xdr:row>55</xdr:row>
      <xdr:rowOff>70358</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2159000" y="9398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80535</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828800" y="9167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51054</xdr:rowOff>
    </xdr:from>
    <xdr:to>
      <xdr:col>6</xdr:col>
      <xdr:colOff>171450</xdr:colOff>
      <xdr:row>55</xdr:row>
      <xdr:rowOff>152654</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1270000" y="9480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162831</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939800" y="9249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09" name="正方形/長方形 208">
          <a:extLst>
            <a:ext uri="{FF2B5EF4-FFF2-40B4-BE49-F238E27FC236}">
              <a16:creationId xmlns:a16="http://schemas.microsoft.com/office/drawing/2014/main" id="{00000000-0008-0000-0400-0000D1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0" name="正方形/長方形 209">
          <a:extLst>
            <a:ext uri="{FF2B5EF4-FFF2-40B4-BE49-F238E27FC236}">
              <a16:creationId xmlns:a16="http://schemas.microsoft.com/office/drawing/2014/main" id="{00000000-0008-0000-0400-0000D2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19" name="テキスト ボックス 218">
          <a:extLst>
            <a:ext uri="{FF2B5EF4-FFF2-40B4-BE49-F238E27FC236}">
              <a16:creationId xmlns:a16="http://schemas.microsoft.com/office/drawing/2014/main" id="{00000000-0008-0000-0400-0000DB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その他経費に係る経常収支比率は</a:t>
          </a:r>
          <a:r>
            <a:rPr kumimoji="1" lang="en-US" altLang="ja-JP" sz="1100">
              <a:solidFill>
                <a:schemeClr val="dk1"/>
              </a:solidFill>
              <a:effectLst/>
              <a:latin typeface="+mn-lt"/>
              <a:ea typeface="+mn-ea"/>
              <a:cs typeface="+mn-cs"/>
            </a:rPr>
            <a:t>16.8</a:t>
          </a:r>
          <a:r>
            <a:rPr kumimoji="1" lang="ja-JP" altLang="ja-JP" sz="1100">
              <a:solidFill>
                <a:schemeClr val="dk1"/>
              </a:solidFill>
              <a:effectLst/>
              <a:latin typeface="+mn-lt"/>
              <a:ea typeface="+mn-ea"/>
              <a:cs typeface="+mn-cs"/>
            </a:rPr>
            <a:t>％となっている。主な経費は、国民健康保険事業、介護保険事業、後期高齢者医療事業に対する繰出金である。</a:t>
          </a:r>
          <a:endParaRPr lang="ja-JP" altLang="ja-JP" sz="1400">
            <a:effectLst/>
          </a:endParaRPr>
        </a:p>
        <a:p>
          <a:r>
            <a:rPr kumimoji="1" lang="ja-JP" altLang="ja-JP" sz="1100">
              <a:solidFill>
                <a:schemeClr val="dk1"/>
              </a:solidFill>
              <a:effectLst/>
              <a:latin typeface="+mn-lt"/>
              <a:ea typeface="+mn-ea"/>
              <a:cs typeface="+mn-cs"/>
            </a:rPr>
            <a:t>　高齢化率が上昇していることから、今後この経費が増加していくことが見込まれる。このため、健康増進計画をはじめとする各種計画に基づく施策を実施し、住民の健康づくりや医療費等の適正化を図る。</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1" name="直線コネクタ 220">
          <a:extLst>
            <a:ext uri="{FF2B5EF4-FFF2-40B4-BE49-F238E27FC236}">
              <a16:creationId xmlns:a16="http://schemas.microsoft.com/office/drawing/2014/main" id="{00000000-0008-0000-0400-0000DD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5" name="その他グラフ枠">
          <a:extLst>
            <a:ext uri="{FF2B5EF4-FFF2-40B4-BE49-F238E27FC236}">
              <a16:creationId xmlns:a16="http://schemas.microsoft.com/office/drawing/2014/main" id="{00000000-0008-0000-0400-0000EB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82550</xdr:rowOff>
    </xdr:from>
    <xdr:to>
      <xdr:col>82</xdr:col>
      <xdr:colOff>107950</xdr:colOff>
      <xdr:row>61</xdr:row>
      <xdr:rowOff>19050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flipV="1">
          <a:off x="16510000" y="9169400"/>
          <a:ext cx="0" cy="1308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162577</xdr:rowOff>
    </xdr:from>
    <xdr:ext cx="762000" cy="259045"/>
    <xdr:sp macro="" textlink="">
      <xdr:nvSpPr>
        <xdr:cNvPr id="237" name="その他最小値テキスト">
          <a:extLst>
            <a:ext uri="{FF2B5EF4-FFF2-40B4-BE49-F238E27FC236}">
              <a16:creationId xmlns:a16="http://schemas.microsoft.com/office/drawing/2014/main" id="{00000000-0008-0000-0400-0000ED000000}"/>
            </a:ext>
          </a:extLst>
        </xdr:cNvPr>
        <xdr:cNvSpPr txBox="1"/>
      </xdr:nvSpPr>
      <xdr:spPr>
        <a:xfrm>
          <a:off x="16598900" y="1044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19050</xdr:rowOff>
    </xdr:from>
    <xdr:to>
      <xdr:col>82</xdr:col>
      <xdr:colOff>196850</xdr:colOff>
      <xdr:row>61</xdr:row>
      <xdr:rowOff>19050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6421100" y="10477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168927</xdr:rowOff>
    </xdr:from>
    <xdr:ext cx="762000" cy="259045"/>
    <xdr:sp macro="" textlink="">
      <xdr:nvSpPr>
        <xdr:cNvPr id="239" name="その他最大値テキスト">
          <a:extLst>
            <a:ext uri="{FF2B5EF4-FFF2-40B4-BE49-F238E27FC236}">
              <a16:creationId xmlns:a16="http://schemas.microsoft.com/office/drawing/2014/main" id="{00000000-0008-0000-0400-0000EF000000}"/>
            </a:ext>
          </a:extLst>
        </xdr:cNvPr>
        <xdr:cNvSpPr txBox="1"/>
      </xdr:nvSpPr>
      <xdr:spPr>
        <a:xfrm>
          <a:off x="16598900" y="891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82550</xdr:rowOff>
    </xdr:from>
    <xdr:to>
      <xdr:col>82</xdr:col>
      <xdr:colOff>196850</xdr:colOff>
      <xdr:row>53</xdr:row>
      <xdr:rowOff>82550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9169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60</xdr:row>
      <xdr:rowOff>165100</xdr:rowOff>
    </xdr:from>
    <xdr:to>
      <xdr:col>82</xdr:col>
      <xdr:colOff>107950</xdr:colOff>
      <xdr:row>61</xdr:row>
      <xdr:rowOff>82550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5671800" y="10452100"/>
          <a:ext cx="8382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99077</xdr:rowOff>
    </xdr:from>
    <xdr:ext cx="762000" cy="259045"/>
    <xdr:sp macro="" textlink="">
      <xdr:nvSpPr>
        <xdr:cNvPr id="242" name="その他平均値テキスト">
          <a:extLst>
            <a:ext uri="{FF2B5EF4-FFF2-40B4-BE49-F238E27FC236}">
              <a16:creationId xmlns:a16="http://schemas.microsoft.com/office/drawing/2014/main" id="{00000000-0008-0000-0400-0000F2000000}"/>
            </a:ext>
          </a:extLst>
        </xdr:cNvPr>
        <xdr:cNvSpPr txBox="1"/>
      </xdr:nvSpPr>
      <xdr:spPr>
        <a:xfrm>
          <a:off x="16598900" y="9700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82550</xdr:rowOff>
    </xdr:from>
    <xdr:to>
      <xdr:col>82</xdr:col>
      <xdr:colOff>158750</xdr:colOff>
      <xdr:row>58</xdr:row>
      <xdr:rowOff>12700</xdr:rowOff>
    </xdr:to>
    <xdr:sp macro="" textlink="">
      <xdr:nvSpPr>
        <xdr:cNvPr id="243" name="フローチャート: 判断 242">
          <a:extLst>
            <a:ext uri="{FF2B5EF4-FFF2-40B4-BE49-F238E27FC236}">
              <a16:creationId xmlns:a16="http://schemas.microsoft.com/office/drawing/2014/main" id="{00000000-0008-0000-0400-0000F3000000}"/>
            </a:ext>
          </a:extLst>
        </xdr:cNvPr>
        <xdr:cNvSpPr/>
      </xdr:nvSpPr>
      <xdr:spPr>
        <a:xfrm>
          <a:off x="16459200" y="985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60</xdr:row>
      <xdr:rowOff>127000</xdr:rowOff>
    </xdr:from>
    <xdr:to>
      <xdr:col>78</xdr:col>
      <xdr:colOff>69850</xdr:colOff>
      <xdr:row>61</xdr:row>
      <xdr:rowOff>82550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4782800" y="10414000"/>
          <a:ext cx="889000" cy="12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158750</xdr:rowOff>
    </xdr:from>
    <xdr:to>
      <xdr:col>78</xdr:col>
      <xdr:colOff>120650</xdr:colOff>
      <xdr:row>58</xdr:row>
      <xdr:rowOff>88900</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5621000" y="993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99077</xdr:rowOff>
    </xdr:from>
    <xdr:ext cx="7366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5290800" y="9700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60</xdr:row>
      <xdr:rowOff>63500</xdr:rowOff>
    </xdr:from>
    <xdr:to>
      <xdr:col>73</xdr:col>
      <xdr:colOff>180975</xdr:colOff>
      <xdr:row>60</xdr:row>
      <xdr:rowOff>127000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3893800" y="103505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133350</xdr:rowOff>
    </xdr:from>
    <xdr:to>
      <xdr:col>74</xdr:col>
      <xdr:colOff>31750</xdr:colOff>
      <xdr:row>58</xdr:row>
      <xdr:rowOff>63500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4732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73677</xdr:rowOff>
    </xdr:from>
    <xdr:ext cx="762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4401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63500</xdr:rowOff>
    </xdr:from>
    <xdr:to>
      <xdr:col>69</xdr:col>
      <xdr:colOff>92075</xdr:colOff>
      <xdr:row>60</xdr:row>
      <xdr:rowOff>165100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3004800" y="10350500"/>
          <a:ext cx="8890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57150</xdr:rowOff>
    </xdr:from>
    <xdr:to>
      <xdr:col>69</xdr:col>
      <xdr:colOff>142875</xdr:colOff>
      <xdr:row>57</xdr:row>
      <xdr:rowOff>158750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3843000" y="9829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168927</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3512800" y="959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2954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137177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2623800" y="973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60</xdr:row>
      <xdr:rowOff>114300</xdr:rowOff>
    </xdr:from>
    <xdr:to>
      <xdr:col>82</xdr:col>
      <xdr:colOff>158750</xdr:colOff>
      <xdr:row>61</xdr:row>
      <xdr:rowOff>44450</xdr:rowOff>
    </xdr:to>
    <xdr:sp macro="" textlink="">
      <xdr:nvSpPr>
        <xdr:cNvPr id="260" name="楕円 259">
          <a:extLst>
            <a:ext uri="{FF2B5EF4-FFF2-40B4-BE49-F238E27FC236}">
              <a16:creationId xmlns:a16="http://schemas.microsoft.com/office/drawing/2014/main" id="{00000000-0008-0000-0400-000004010000}"/>
            </a:ext>
          </a:extLst>
        </xdr:cNvPr>
        <xdr:cNvSpPr/>
      </xdr:nvSpPr>
      <xdr:spPr>
        <a:xfrm>
          <a:off x="16459200" y="1040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60</xdr:row>
      <xdr:rowOff>22877</xdr:rowOff>
    </xdr:from>
    <xdr:ext cx="762000" cy="259045"/>
    <xdr:sp macro="" textlink="">
      <xdr:nvSpPr>
        <xdr:cNvPr id="261" name="その他該当値テキスト">
          <a:extLst>
            <a:ext uri="{FF2B5EF4-FFF2-40B4-BE49-F238E27FC236}">
              <a16:creationId xmlns:a16="http://schemas.microsoft.com/office/drawing/2014/main" id="{00000000-0008-0000-0400-000005010000}"/>
            </a:ext>
          </a:extLst>
        </xdr:cNvPr>
        <xdr:cNvSpPr txBox="1"/>
      </xdr:nvSpPr>
      <xdr:spPr>
        <a:xfrm>
          <a:off x="16598900" y="1030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61</xdr:row>
      <xdr:rowOff>31750</xdr:rowOff>
    </xdr:from>
    <xdr:to>
      <xdr:col>78</xdr:col>
      <xdr:colOff>120650</xdr:colOff>
      <xdr:row>61</xdr:row>
      <xdr:rowOff>133350</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5621000" y="1049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61</xdr:row>
      <xdr:rowOff>118127</xdr:rowOff>
    </xdr:from>
    <xdr:ext cx="7366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5290800" y="10576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60</xdr:row>
      <xdr:rowOff>76200</xdr:rowOff>
    </xdr:from>
    <xdr:to>
      <xdr:col>74</xdr:col>
      <xdr:colOff>31750</xdr:colOff>
      <xdr:row>61</xdr:row>
      <xdr:rowOff>6350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4732000" y="1036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162577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401800" y="1044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60</xdr:row>
      <xdr:rowOff>12700</xdr:rowOff>
    </xdr:from>
    <xdr:to>
      <xdr:col>69</xdr:col>
      <xdr:colOff>142875</xdr:colOff>
      <xdr:row>60</xdr:row>
      <xdr:rowOff>114300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3843000" y="1029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99077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10386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114300</xdr:rowOff>
    </xdr:from>
    <xdr:to>
      <xdr:col>65</xdr:col>
      <xdr:colOff>53975</xdr:colOff>
      <xdr:row>61</xdr:row>
      <xdr:rowOff>44450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2954000" y="1040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29227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1048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0" name="正方形/長方形 269">
          <a:extLst>
            <a:ext uri="{FF2B5EF4-FFF2-40B4-BE49-F238E27FC236}">
              <a16:creationId xmlns:a16="http://schemas.microsoft.com/office/drawing/2014/main" id="{00000000-0008-0000-0400-00000E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補助費等に係る経常収支比率は、</a:t>
          </a:r>
          <a:r>
            <a:rPr kumimoji="1" lang="en-US" altLang="ja-JP" sz="1100">
              <a:solidFill>
                <a:schemeClr val="dk1"/>
              </a:solidFill>
              <a:effectLst/>
              <a:latin typeface="+mn-lt"/>
              <a:ea typeface="+mn-ea"/>
              <a:cs typeface="+mn-cs"/>
            </a:rPr>
            <a:t>17.3</a:t>
          </a:r>
          <a:r>
            <a:rPr kumimoji="1" lang="ja-JP" altLang="ja-JP" sz="1100">
              <a:solidFill>
                <a:schemeClr val="dk1"/>
              </a:solidFill>
              <a:effectLst/>
              <a:latin typeface="+mn-lt"/>
              <a:ea typeface="+mn-ea"/>
              <a:cs typeface="+mn-cs"/>
            </a:rPr>
            <a:t>％で類似団体平均と比較して高い数値となっている。これは、ごみ・し尿処理施設事業や消防事業など</a:t>
          </a:r>
          <a:r>
            <a:rPr kumimoji="1" lang="ja-JP" altLang="en-US" sz="1100">
              <a:solidFill>
                <a:schemeClr val="dk1"/>
              </a:solidFill>
              <a:effectLst/>
              <a:latin typeface="+mn-lt"/>
              <a:ea typeface="+mn-ea"/>
              <a:cs typeface="+mn-cs"/>
            </a:rPr>
            <a:t>で</a:t>
          </a:r>
          <a:r>
            <a:rPr kumimoji="1" lang="ja-JP" altLang="ja-JP" sz="1100">
              <a:solidFill>
                <a:schemeClr val="dk1"/>
              </a:solidFill>
              <a:effectLst/>
              <a:latin typeface="+mn-lt"/>
              <a:ea typeface="+mn-ea"/>
              <a:cs typeface="+mn-cs"/>
            </a:rPr>
            <a:t>一部事務組合へ</a:t>
          </a:r>
          <a:r>
            <a:rPr kumimoji="1" lang="ja-JP" altLang="en-US" sz="1100">
              <a:solidFill>
                <a:schemeClr val="dk1"/>
              </a:solidFill>
              <a:effectLst/>
              <a:latin typeface="+mn-lt"/>
              <a:ea typeface="+mn-ea"/>
              <a:cs typeface="+mn-cs"/>
            </a:rPr>
            <a:t>支払う</a:t>
          </a:r>
          <a:r>
            <a:rPr kumimoji="1" lang="ja-JP" altLang="ja-JP" sz="1100">
              <a:solidFill>
                <a:schemeClr val="dk1"/>
              </a:solidFill>
              <a:effectLst/>
              <a:latin typeface="+mn-lt"/>
              <a:ea typeface="+mn-ea"/>
              <a:cs typeface="+mn-cs"/>
            </a:rPr>
            <a:t>負担金などが要因である。</a:t>
          </a:r>
          <a:endParaRPr lang="ja-JP" altLang="ja-JP" sz="1400">
            <a:effectLst/>
          </a:endParaRPr>
        </a:p>
        <a:p>
          <a:r>
            <a:rPr kumimoji="1" lang="ja-JP" altLang="ja-JP" sz="1100">
              <a:solidFill>
                <a:schemeClr val="dk1"/>
              </a:solidFill>
              <a:effectLst/>
              <a:latin typeface="+mn-lt"/>
              <a:ea typeface="+mn-ea"/>
              <a:cs typeface="+mn-cs"/>
            </a:rPr>
            <a:t>　各団体への補助金等については活動実績に応じた精算を行うなど、引き続き補助金の適正な予算執行に努める。</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2" name="直線コネクタ 281">
          <a:extLst>
            <a:ext uri="{FF2B5EF4-FFF2-40B4-BE49-F238E27FC236}">
              <a16:creationId xmlns:a16="http://schemas.microsoft.com/office/drawing/2014/main" id="{00000000-0008-0000-0400-00001A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296" name="補助費等グラフ枠">
          <a:extLst>
            <a:ext uri="{FF2B5EF4-FFF2-40B4-BE49-F238E27FC236}">
              <a16:creationId xmlns:a16="http://schemas.microsoft.com/office/drawing/2014/main" id="{00000000-0008-0000-0400-000028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149860</xdr:rowOff>
    </xdr:from>
    <xdr:to>
      <xdr:col>82</xdr:col>
      <xdr:colOff>107950</xdr:colOff>
      <xdr:row>41</xdr:row>
      <xdr:rowOff>100330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flipV="1">
          <a:off x="16510000" y="5636260"/>
          <a:ext cx="0" cy="1493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72407</xdr:rowOff>
    </xdr:from>
    <xdr:ext cx="762000" cy="259045"/>
    <xdr:sp macro="" textlink="">
      <xdr:nvSpPr>
        <xdr:cNvPr id="298" name="補助費等最小値テキスト">
          <a:extLst>
            <a:ext uri="{FF2B5EF4-FFF2-40B4-BE49-F238E27FC236}">
              <a16:creationId xmlns:a16="http://schemas.microsoft.com/office/drawing/2014/main" id="{00000000-0008-0000-0400-00002A010000}"/>
            </a:ext>
          </a:extLst>
        </xdr:cNvPr>
        <xdr:cNvSpPr txBox="1"/>
      </xdr:nvSpPr>
      <xdr:spPr>
        <a:xfrm>
          <a:off x="16598900" y="7101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100330</xdr:rowOff>
    </xdr:from>
    <xdr:to>
      <xdr:col>82</xdr:col>
      <xdr:colOff>196850</xdr:colOff>
      <xdr:row>41</xdr:row>
      <xdr:rowOff>100330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6421100" y="712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64787</xdr:rowOff>
    </xdr:from>
    <xdr:ext cx="762000" cy="259045"/>
    <xdr:sp macro="" textlink="">
      <xdr:nvSpPr>
        <xdr:cNvPr id="300" name="補助費等最大値テキスト">
          <a:extLst>
            <a:ext uri="{FF2B5EF4-FFF2-40B4-BE49-F238E27FC236}">
              <a16:creationId xmlns:a16="http://schemas.microsoft.com/office/drawing/2014/main" id="{00000000-0008-0000-0400-00002C010000}"/>
            </a:ext>
          </a:extLst>
        </xdr:cNvPr>
        <xdr:cNvSpPr txBox="1"/>
      </xdr:nvSpPr>
      <xdr:spPr>
        <a:xfrm>
          <a:off x="16598900" y="5379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149860</xdr:rowOff>
    </xdr:from>
    <xdr:to>
      <xdr:col>82</xdr:col>
      <xdr:colOff>196850</xdr:colOff>
      <xdr:row>32</xdr:row>
      <xdr:rowOff>149860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5636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66040</xdr:rowOff>
    </xdr:from>
    <xdr:to>
      <xdr:col>82</xdr:col>
      <xdr:colOff>107950</xdr:colOff>
      <xdr:row>38</xdr:row>
      <xdr:rowOff>73660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5671800" y="658114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153687</xdr:rowOff>
    </xdr:from>
    <xdr:ext cx="762000" cy="259045"/>
    <xdr:sp macro="" textlink="">
      <xdr:nvSpPr>
        <xdr:cNvPr id="303" name="補助費等平均値テキスト">
          <a:extLst>
            <a:ext uri="{FF2B5EF4-FFF2-40B4-BE49-F238E27FC236}">
              <a16:creationId xmlns:a16="http://schemas.microsoft.com/office/drawing/2014/main" id="{00000000-0008-0000-0400-00002F010000}"/>
            </a:ext>
          </a:extLst>
        </xdr:cNvPr>
        <xdr:cNvSpPr txBox="1"/>
      </xdr:nvSpPr>
      <xdr:spPr>
        <a:xfrm>
          <a:off x="16598900" y="6154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137160</xdr:rowOff>
    </xdr:from>
    <xdr:to>
      <xdr:col>82</xdr:col>
      <xdr:colOff>158750</xdr:colOff>
      <xdr:row>37</xdr:row>
      <xdr:rowOff>67310</xdr:rowOff>
    </xdr:to>
    <xdr:sp macro="" textlink="">
      <xdr:nvSpPr>
        <xdr:cNvPr id="304" name="フローチャート: 判断 303">
          <a:extLst>
            <a:ext uri="{FF2B5EF4-FFF2-40B4-BE49-F238E27FC236}">
              <a16:creationId xmlns:a16="http://schemas.microsoft.com/office/drawing/2014/main" id="{00000000-0008-0000-0400-000030010000}"/>
            </a:ext>
          </a:extLst>
        </xdr:cNvPr>
        <xdr:cNvSpPr/>
      </xdr:nvSpPr>
      <xdr:spPr>
        <a:xfrm>
          <a:off x="164592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168910</xdr:rowOff>
    </xdr:from>
    <xdr:to>
      <xdr:col>78</xdr:col>
      <xdr:colOff>69850</xdr:colOff>
      <xdr:row>38</xdr:row>
      <xdr:rowOff>66040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4782800" y="651256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129540</xdr:rowOff>
    </xdr:from>
    <xdr:to>
      <xdr:col>78</xdr:col>
      <xdr:colOff>120650</xdr:colOff>
      <xdr:row>37</xdr:row>
      <xdr:rowOff>59690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5621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69867</xdr:rowOff>
    </xdr:from>
    <xdr:ext cx="7366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5290800" y="6070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168910</xdr:rowOff>
    </xdr:from>
    <xdr:to>
      <xdr:col>73</xdr:col>
      <xdr:colOff>180975</xdr:colOff>
      <xdr:row>38</xdr:row>
      <xdr:rowOff>73660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3893800" y="651256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91440</xdr:rowOff>
    </xdr:from>
    <xdr:to>
      <xdr:col>74</xdr:col>
      <xdr:colOff>31750</xdr:colOff>
      <xdr:row>37</xdr:row>
      <xdr:rowOff>21590</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47320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31767</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4401800" y="6032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5080</xdr:rowOff>
    </xdr:from>
    <xdr:to>
      <xdr:col>69</xdr:col>
      <xdr:colOff>92075</xdr:colOff>
      <xdr:row>38</xdr:row>
      <xdr:rowOff>73660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3004800" y="652018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53340</xdr:rowOff>
    </xdr:from>
    <xdr:to>
      <xdr:col>69</xdr:col>
      <xdr:colOff>142875</xdr:colOff>
      <xdr:row>36</xdr:row>
      <xdr:rowOff>154940</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3843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165117</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3512800" y="599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114300</xdr:rowOff>
    </xdr:from>
    <xdr:to>
      <xdr:col>65</xdr:col>
      <xdr:colOff>53975</xdr:colOff>
      <xdr:row>37</xdr:row>
      <xdr:rowOff>44450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2954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54627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2623800" y="605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22860</xdr:rowOff>
    </xdr:from>
    <xdr:to>
      <xdr:col>82</xdr:col>
      <xdr:colOff>158750</xdr:colOff>
      <xdr:row>38</xdr:row>
      <xdr:rowOff>124460</xdr:rowOff>
    </xdr:to>
    <xdr:sp macro="" textlink="">
      <xdr:nvSpPr>
        <xdr:cNvPr id="321" name="楕円 320">
          <a:extLst>
            <a:ext uri="{FF2B5EF4-FFF2-40B4-BE49-F238E27FC236}">
              <a16:creationId xmlns:a16="http://schemas.microsoft.com/office/drawing/2014/main" id="{00000000-0008-0000-0400-000041010000}"/>
            </a:ext>
          </a:extLst>
        </xdr:cNvPr>
        <xdr:cNvSpPr/>
      </xdr:nvSpPr>
      <xdr:spPr>
        <a:xfrm>
          <a:off x="16459200" y="6537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166387</xdr:rowOff>
    </xdr:from>
    <xdr:ext cx="762000" cy="259045"/>
    <xdr:sp macro="" textlink="">
      <xdr:nvSpPr>
        <xdr:cNvPr id="322" name="補助費等該当値テキスト">
          <a:extLst>
            <a:ext uri="{FF2B5EF4-FFF2-40B4-BE49-F238E27FC236}">
              <a16:creationId xmlns:a16="http://schemas.microsoft.com/office/drawing/2014/main" id="{00000000-0008-0000-0400-000042010000}"/>
            </a:ext>
          </a:extLst>
        </xdr:cNvPr>
        <xdr:cNvSpPr txBox="1"/>
      </xdr:nvSpPr>
      <xdr:spPr>
        <a:xfrm>
          <a:off x="16598900" y="651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15240</xdr:rowOff>
    </xdr:from>
    <xdr:to>
      <xdr:col>78</xdr:col>
      <xdr:colOff>120650</xdr:colOff>
      <xdr:row>38</xdr:row>
      <xdr:rowOff>116840</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5621000" y="6530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101617</xdr:rowOff>
    </xdr:from>
    <xdr:ext cx="7366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290800" y="6616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118110</xdr:rowOff>
    </xdr:from>
    <xdr:to>
      <xdr:col>74</xdr:col>
      <xdr:colOff>31750</xdr:colOff>
      <xdr:row>38</xdr:row>
      <xdr:rowOff>48260</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4732000" y="6461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33037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401800" y="6548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38</xdr:row>
      <xdr:rowOff>22860</xdr:rowOff>
    </xdr:from>
    <xdr:to>
      <xdr:col>69</xdr:col>
      <xdr:colOff>142875</xdr:colOff>
      <xdr:row>38</xdr:row>
      <xdr:rowOff>124460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3843000" y="6537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109237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512800" y="6624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125730</xdr:rowOff>
    </xdr:from>
    <xdr:to>
      <xdr:col>65</xdr:col>
      <xdr:colOff>53975</xdr:colOff>
      <xdr:row>38</xdr:row>
      <xdr:rowOff>55880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2954000" y="6469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40657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2623800" y="655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公債費に係る経常収支比率は</a:t>
          </a:r>
          <a:r>
            <a:rPr kumimoji="1" lang="en-US" altLang="ja-JP" sz="1100">
              <a:solidFill>
                <a:schemeClr val="dk1"/>
              </a:solidFill>
              <a:effectLst/>
              <a:latin typeface="+mn-lt"/>
              <a:ea typeface="+mn-ea"/>
              <a:cs typeface="+mn-cs"/>
            </a:rPr>
            <a:t>11.2</a:t>
          </a:r>
          <a:r>
            <a:rPr kumimoji="1" lang="ja-JP" altLang="ja-JP" sz="1100">
              <a:solidFill>
                <a:schemeClr val="dk1"/>
              </a:solidFill>
              <a:effectLst/>
              <a:latin typeface="+mn-lt"/>
              <a:ea typeface="+mn-ea"/>
              <a:cs typeface="+mn-cs"/>
            </a:rPr>
            <a:t>％で、類似団体平均を下回っている</a:t>
          </a:r>
          <a:r>
            <a:rPr kumimoji="1" lang="ja-JP" altLang="en-US" sz="1100">
              <a:solidFill>
                <a:schemeClr val="dk1"/>
              </a:solidFill>
              <a:effectLst/>
              <a:latin typeface="+mn-lt"/>
              <a:ea typeface="+mn-ea"/>
              <a:cs typeface="+mn-cs"/>
            </a:rPr>
            <a:t>が、</a:t>
          </a:r>
          <a:r>
            <a:rPr kumimoji="1" lang="ja-JP" altLang="ja-JP" sz="1100">
              <a:solidFill>
                <a:schemeClr val="dk1"/>
              </a:solidFill>
              <a:effectLst/>
              <a:latin typeface="+mn-lt"/>
              <a:ea typeface="+mn-ea"/>
              <a:cs typeface="+mn-cs"/>
            </a:rPr>
            <a:t>今後、公債費の増加が見込まれる</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新規の地方債発行を伴う事業の実施にあたっては、これまでと同様に後年度の負担を考慮し、事業の必要性・有効性を検討する。</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3" name="直線コネクタ 342">
          <a:extLst>
            <a:ext uri="{FF2B5EF4-FFF2-40B4-BE49-F238E27FC236}">
              <a16:creationId xmlns:a16="http://schemas.microsoft.com/office/drawing/2014/main" id="{00000000-0008-0000-0400-000057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4" name="公債費グラフ枠">
          <a:extLst>
            <a:ext uri="{FF2B5EF4-FFF2-40B4-BE49-F238E27FC236}">
              <a16:creationId xmlns:a16="http://schemas.microsoft.com/office/drawing/2014/main" id="{00000000-0008-0000-0400-000062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147574</xdr:rowOff>
    </xdr:from>
    <xdr:to>
      <xdr:col>24</xdr:col>
      <xdr:colOff>25400</xdr:colOff>
      <xdr:row>80</xdr:row>
      <xdr:rowOff>40132</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flipV="1">
          <a:off x="4826000" y="12663424"/>
          <a:ext cx="0" cy="10927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12209</xdr:rowOff>
    </xdr:from>
    <xdr:ext cx="762000" cy="259045"/>
    <xdr:sp macro="" textlink="">
      <xdr:nvSpPr>
        <xdr:cNvPr id="356" name="公債費最小値テキスト">
          <a:extLst>
            <a:ext uri="{FF2B5EF4-FFF2-40B4-BE49-F238E27FC236}">
              <a16:creationId xmlns:a16="http://schemas.microsoft.com/office/drawing/2014/main" id="{00000000-0008-0000-0400-000064010000}"/>
            </a:ext>
          </a:extLst>
        </xdr:cNvPr>
        <xdr:cNvSpPr txBox="1"/>
      </xdr:nvSpPr>
      <xdr:spPr>
        <a:xfrm>
          <a:off x="4914900" y="13728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40132</xdr:rowOff>
    </xdr:from>
    <xdr:to>
      <xdr:col>24</xdr:col>
      <xdr:colOff>114300</xdr:colOff>
      <xdr:row>80</xdr:row>
      <xdr:rowOff>40132</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4737100" y="13756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62501</xdr:rowOff>
    </xdr:from>
    <xdr:ext cx="762000" cy="259045"/>
    <xdr:sp macro="" textlink="">
      <xdr:nvSpPr>
        <xdr:cNvPr id="358" name="公債費最大値テキスト">
          <a:extLst>
            <a:ext uri="{FF2B5EF4-FFF2-40B4-BE49-F238E27FC236}">
              <a16:creationId xmlns:a16="http://schemas.microsoft.com/office/drawing/2014/main" id="{00000000-0008-0000-0400-000066010000}"/>
            </a:ext>
          </a:extLst>
        </xdr:cNvPr>
        <xdr:cNvSpPr txBox="1"/>
      </xdr:nvSpPr>
      <xdr:spPr>
        <a:xfrm>
          <a:off x="4914900" y="12406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147574</xdr:rowOff>
    </xdr:from>
    <xdr:to>
      <xdr:col>24</xdr:col>
      <xdr:colOff>114300</xdr:colOff>
      <xdr:row>73</xdr:row>
      <xdr:rowOff>147574</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2663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67563</xdr:rowOff>
    </xdr:from>
    <xdr:to>
      <xdr:col>24</xdr:col>
      <xdr:colOff>25400</xdr:colOff>
      <xdr:row>76</xdr:row>
      <xdr:rowOff>94996</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flipV="1">
          <a:off x="3987800" y="13097763"/>
          <a:ext cx="838200" cy="27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57421</xdr:rowOff>
    </xdr:from>
    <xdr:ext cx="762000" cy="259045"/>
    <xdr:sp macro="" textlink="">
      <xdr:nvSpPr>
        <xdr:cNvPr id="361" name="公債費平均値テキスト">
          <a:extLst>
            <a:ext uri="{FF2B5EF4-FFF2-40B4-BE49-F238E27FC236}">
              <a16:creationId xmlns:a16="http://schemas.microsoft.com/office/drawing/2014/main" id="{00000000-0008-0000-0400-000069010000}"/>
            </a:ext>
          </a:extLst>
        </xdr:cNvPr>
        <xdr:cNvSpPr txBox="1"/>
      </xdr:nvSpPr>
      <xdr:spPr>
        <a:xfrm>
          <a:off x="4914900" y="130876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85344</xdr:rowOff>
    </xdr:from>
    <xdr:to>
      <xdr:col>24</xdr:col>
      <xdr:colOff>76200</xdr:colOff>
      <xdr:row>77</xdr:row>
      <xdr:rowOff>15494</xdr:rowOff>
    </xdr:to>
    <xdr:sp macro="" textlink="">
      <xdr:nvSpPr>
        <xdr:cNvPr id="362" name="フローチャート: 判断 361">
          <a:extLst>
            <a:ext uri="{FF2B5EF4-FFF2-40B4-BE49-F238E27FC236}">
              <a16:creationId xmlns:a16="http://schemas.microsoft.com/office/drawing/2014/main" id="{00000000-0008-0000-0400-00006A010000}"/>
            </a:ext>
          </a:extLst>
        </xdr:cNvPr>
        <xdr:cNvSpPr/>
      </xdr:nvSpPr>
      <xdr:spPr>
        <a:xfrm>
          <a:off x="47752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90424</xdr:rowOff>
    </xdr:from>
    <xdr:to>
      <xdr:col>19</xdr:col>
      <xdr:colOff>187325</xdr:colOff>
      <xdr:row>76</xdr:row>
      <xdr:rowOff>94996</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3098800" y="1312062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103632</xdr:rowOff>
    </xdr:from>
    <xdr:to>
      <xdr:col>20</xdr:col>
      <xdr:colOff>38100</xdr:colOff>
      <xdr:row>77</xdr:row>
      <xdr:rowOff>33782</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3937000" y="13133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18559</xdr:rowOff>
    </xdr:from>
    <xdr:ext cx="7366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3606800" y="132202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49276</xdr:rowOff>
    </xdr:from>
    <xdr:to>
      <xdr:col>15</xdr:col>
      <xdr:colOff>98425</xdr:colOff>
      <xdr:row>76</xdr:row>
      <xdr:rowOff>90424</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2209800" y="13079476"/>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108204</xdr:rowOff>
    </xdr:from>
    <xdr:to>
      <xdr:col>15</xdr:col>
      <xdr:colOff>149225</xdr:colOff>
      <xdr:row>77</xdr:row>
      <xdr:rowOff>38354</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3048000" y="13138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23131</xdr:rowOff>
    </xdr:from>
    <xdr:ext cx="7620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717800" y="13224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49276</xdr:rowOff>
    </xdr:from>
    <xdr:to>
      <xdr:col>11</xdr:col>
      <xdr:colOff>9525</xdr:colOff>
      <xdr:row>76</xdr:row>
      <xdr:rowOff>58420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1320800" y="1307947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80772</xdr:rowOff>
    </xdr:from>
    <xdr:to>
      <xdr:col>11</xdr:col>
      <xdr:colOff>60325</xdr:colOff>
      <xdr:row>77</xdr:row>
      <xdr:rowOff>10922</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2159000" y="13110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167149</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1828800" y="13197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112776</xdr:rowOff>
    </xdr:from>
    <xdr:to>
      <xdr:col>6</xdr:col>
      <xdr:colOff>171450</xdr:colOff>
      <xdr:row>77</xdr:row>
      <xdr:rowOff>42926</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1270000" y="13142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27703</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939800" y="13229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16763</xdr:rowOff>
    </xdr:from>
    <xdr:to>
      <xdr:col>24</xdr:col>
      <xdr:colOff>76200</xdr:colOff>
      <xdr:row>76</xdr:row>
      <xdr:rowOff>118363</xdr:rowOff>
    </xdr:to>
    <xdr:sp macro="" textlink="">
      <xdr:nvSpPr>
        <xdr:cNvPr id="379" name="楕円 378">
          <a:extLst>
            <a:ext uri="{FF2B5EF4-FFF2-40B4-BE49-F238E27FC236}">
              <a16:creationId xmlns:a16="http://schemas.microsoft.com/office/drawing/2014/main" id="{00000000-0008-0000-0400-00007B010000}"/>
            </a:ext>
          </a:extLst>
        </xdr:cNvPr>
        <xdr:cNvSpPr/>
      </xdr:nvSpPr>
      <xdr:spPr>
        <a:xfrm>
          <a:off x="4775200" y="13046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33291</xdr:rowOff>
    </xdr:from>
    <xdr:ext cx="762000" cy="259045"/>
    <xdr:sp macro="" textlink="">
      <xdr:nvSpPr>
        <xdr:cNvPr id="380" name="公債費該当値テキスト">
          <a:extLst>
            <a:ext uri="{FF2B5EF4-FFF2-40B4-BE49-F238E27FC236}">
              <a16:creationId xmlns:a16="http://schemas.microsoft.com/office/drawing/2014/main" id="{00000000-0008-0000-0400-00007C010000}"/>
            </a:ext>
          </a:extLst>
        </xdr:cNvPr>
        <xdr:cNvSpPr txBox="1"/>
      </xdr:nvSpPr>
      <xdr:spPr>
        <a:xfrm>
          <a:off x="4914900" y="128920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44196</xdr:rowOff>
    </xdr:from>
    <xdr:to>
      <xdr:col>20</xdr:col>
      <xdr:colOff>38100</xdr:colOff>
      <xdr:row>76</xdr:row>
      <xdr:rowOff>145796</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3937000" y="13074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155973</xdr:rowOff>
    </xdr:from>
    <xdr:ext cx="7366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606800" y="128432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39624</xdr:rowOff>
    </xdr:from>
    <xdr:to>
      <xdr:col>15</xdr:col>
      <xdr:colOff>149225</xdr:colOff>
      <xdr:row>76</xdr:row>
      <xdr:rowOff>141224</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048000" y="13069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151401</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717800" y="12838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169926</xdr:rowOff>
    </xdr:from>
    <xdr:to>
      <xdr:col>11</xdr:col>
      <xdr:colOff>60325</xdr:colOff>
      <xdr:row>76</xdr:row>
      <xdr:rowOff>100076</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2159000" y="13028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110253</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828800" y="12797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7620</xdr:rowOff>
    </xdr:from>
    <xdr:to>
      <xdr:col>6</xdr:col>
      <xdr:colOff>171450</xdr:colOff>
      <xdr:row>76</xdr:row>
      <xdr:rowOff>109220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1270000" y="1303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119397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939800" y="1280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公債費以外に係る経常収支比率は</a:t>
          </a:r>
          <a:r>
            <a:rPr kumimoji="1" lang="en-US" altLang="ja-JP" sz="1100">
              <a:solidFill>
                <a:schemeClr val="dk1"/>
              </a:solidFill>
              <a:effectLst/>
              <a:latin typeface="+mn-lt"/>
              <a:ea typeface="+mn-ea"/>
              <a:cs typeface="+mn-cs"/>
            </a:rPr>
            <a:t>80.3</a:t>
          </a:r>
          <a:r>
            <a:rPr kumimoji="1" lang="ja-JP" altLang="ja-JP" sz="1100">
              <a:solidFill>
                <a:schemeClr val="dk1"/>
              </a:solidFill>
              <a:effectLst/>
              <a:latin typeface="+mn-lt"/>
              <a:ea typeface="+mn-ea"/>
              <a:cs typeface="+mn-cs"/>
            </a:rPr>
            <a:t>％で類似団体平均を上回っている。これは、類似団体と比較して公債費の経常収支比率が低く、補助費等の経常収支比率が非常に高いことが要因である。今後も社会保障関連の経費の増加が見込まれるため、その要因分析と対策を検討し、数値の改善を図る。</a:t>
          </a:r>
          <a:endParaRPr lang="ja-JP" altLang="ja-JP" sz="1400">
            <a:effectLst/>
          </a:endParaRPr>
        </a:p>
        <a:p>
          <a:r>
            <a:rPr kumimoji="1" lang="ja-JP" altLang="ja-JP" sz="1100">
              <a:solidFill>
                <a:schemeClr val="dk1"/>
              </a:solidFill>
              <a:effectLst/>
              <a:latin typeface="+mn-lt"/>
              <a:ea typeface="+mn-ea"/>
              <a:cs typeface="+mn-cs"/>
            </a:rPr>
            <a:t>　また、歳入面においても町税</a:t>
          </a:r>
          <a:r>
            <a:rPr kumimoji="1" lang="ja-JP" altLang="en-US" sz="1100">
              <a:solidFill>
                <a:schemeClr val="dk1"/>
              </a:solidFill>
              <a:effectLst/>
              <a:latin typeface="+mn-lt"/>
              <a:ea typeface="+mn-ea"/>
              <a:cs typeface="+mn-cs"/>
            </a:rPr>
            <a:t>等の</a:t>
          </a:r>
          <a:r>
            <a:rPr kumimoji="1" lang="ja-JP" altLang="ja-JP" sz="1100">
              <a:solidFill>
                <a:schemeClr val="dk1"/>
              </a:solidFill>
              <a:effectLst/>
              <a:latin typeface="+mn-lt"/>
              <a:ea typeface="+mn-ea"/>
              <a:cs typeface="+mn-cs"/>
            </a:rPr>
            <a:t>経常一般財源の確保に努める。</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1" name="直線コネクタ 400">
          <a:extLst>
            <a:ext uri="{FF2B5EF4-FFF2-40B4-BE49-F238E27FC236}">
              <a16:creationId xmlns:a16="http://schemas.microsoft.com/office/drawing/2014/main" id="{00000000-0008-0000-0400-000091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5" name="公債費以外グラフ枠">
          <a:extLst>
            <a:ext uri="{FF2B5EF4-FFF2-40B4-BE49-F238E27FC236}">
              <a16:creationId xmlns:a16="http://schemas.microsoft.com/office/drawing/2014/main" id="{00000000-0008-0000-0400-00009F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31750</xdr:rowOff>
    </xdr:from>
    <xdr:to>
      <xdr:col>82</xdr:col>
      <xdr:colOff>107950</xdr:colOff>
      <xdr:row>81</xdr:row>
      <xdr:rowOff>77470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flipV="1">
          <a:off x="16510000" y="1254760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49547</xdr:rowOff>
    </xdr:from>
    <xdr:ext cx="762000" cy="259045"/>
    <xdr:sp macro="" textlink="">
      <xdr:nvSpPr>
        <xdr:cNvPr id="417" name="公債費以外最小値テキスト">
          <a:extLst>
            <a:ext uri="{FF2B5EF4-FFF2-40B4-BE49-F238E27FC236}">
              <a16:creationId xmlns:a16="http://schemas.microsoft.com/office/drawing/2014/main" id="{00000000-0008-0000-0400-0000A1010000}"/>
            </a:ext>
          </a:extLst>
        </xdr:cNvPr>
        <xdr:cNvSpPr txBox="1"/>
      </xdr:nvSpPr>
      <xdr:spPr>
        <a:xfrm>
          <a:off x="16598900" y="13936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77470</xdr:rowOff>
    </xdr:from>
    <xdr:to>
      <xdr:col>82</xdr:col>
      <xdr:colOff>196850</xdr:colOff>
      <xdr:row>81</xdr:row>
      <xdr:rowOff>77470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6421100" y="13964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118127</xdr:rowOff>
    </xdr:from>
    <xdr:ext cx="762000" cy="259045"/>
    <xdr:sp macro="" textlink="">
      <xdr:nvSpPr>
        <xdr:cNvPr id="419" name="公債費以外最大値テキスト">
          <a:extLst>
            <a:ext uri="{FF2B5EF4-FFF2-40B4-BE49-F238E27FC236}">
              <a16:creationId xmlns:a16="http://schemas.microsoft.com/office/drawing/2014/main" id="{00000000-0008-0000-0400-0000A3010000}"/>
            </a:ext>
          </a:extLst>
        </xdr:cNvPr>
        <xdr:cNvSpPr txBox="1"/>
      </xdr:nvSpPr>
      <xdr:spPr>
        <a:xfrm>
          <a:off x="16598900" y="1229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31750</xdr:rowOff>
    </xdr:from>
    <xdr:to>
      <xdr:col>82</xdr:col>
      <xdr:colOff>196850</xdr:colOff>
      <xdr:row>73</xdr:row>
      <xdr:rowOff>31750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2547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66039</xdr:rowOff>
    </xdr:from>
    <xdr:to>
      <xdr:col>82</xdr:col>
      <xdr:colOff>107950</xdr:colOff>
      <xdr:row>77</xdr:row>
      <xdr:rowOff>81280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5671800" y="13267689"/>
          <a:ext cx="8382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153688</xdr:rowOff>
    </xdr:from>
    <xdr:ext cx="762000" cy="259045"/>
    <xdr:sp macro="" textlink="">
      <xdr:nvSpPr>
        <xdr:cNvPr id="422" name="公債費以外平均値テキスト">
          <a:extLst>
            <a:ext uri="{FF2B5EF4-FFF2-40B4-BE49-F238E27FC236}">
              <a16:creationId xmlns:a16="http://schemas.microsoft.com/office/drawing/2014/main" id="{00000000-0008-0000-0400-0000A6010000}"/>
            </a:ext>
          </a:extLst>
        </xdr:cNvPr>
        <xdr:cNvSpPr txBox="1"/>
      </xdr:nvSpPr>
      <xdr:spPr>
        <a:xfrm>
          <a:off x="16598900" y="130124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137161</xdr:rowOff>
    </xdr:from>
    <xdr:to>
      <xdr:col>82</xdr:col>
      <xdr:colOff>158750</xdr:colOff>
      <xdr:row>77</xdr:row>
      <xdr:rowOff>67311</xdr:rowOff>
    </xdr:to>
    <xdr:sp macro="" textlink="">
      <xdr:nvSpPr>
        <xdr:cNvPr id="423" name="フローチャート: 判断 422">
          <a:extLst>
            <a:ext uri="{FF2B5EF4-FFF2-40B4-BE49-F238E27FC236}">
              <a16:creationId xmlns:a16="http://schemas.microsoft.com/office/drawing/2014/main" id="{00000000-0008-0000-0400-0000A7010000}"/>
            </a:ext>
          </a:extLst>
        </xdr:cNvPr>
        <xdr:cNvSpPr/>
      </xdr:nvSpPr>
      <xdr:spPr>
        <a:xfrm>
          <a:off x="164592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66039</xdr:rowOff>
    </xdr:from>
    <xdr:to>
      <xdr:col>78</xdr:col>
      <xdr:colOff>69850</xdr:colOff>
      <xdr:row>77</xdr:row>
      <xdr:rowOff>66039</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4782800" y="1326768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114300</xdr:rowOff>
    </xdr:from>
    <xdr:to>
      <xdr:col>78</xdr:col>
      <xdr:colOff>120650</xdr:colOff>
      <xdr:row>77</xdr:row>
      <xdr:rowOff>44450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5621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54627</xdr:rowOff>
    </xdr:from>
    <xdr:ext cx="7366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5290800" y="1291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66039</xdr:rowOff>
    </xdr:from>
    <xdr:to>
      <xdr:col>73</xdr:col>
      <xdr:colOff>180975</xdr:colOff>
      <xdr:row>77</xdr:row>
      <xdr:rowOff>66039</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3893800" y="13096239"/>
          <a:ext cx="889000" cy="17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41911</xdr:rowOff>
    </xdr:from>
    <xdr:to>
      <xdr:col>74</xdr:col>
      <xdr:colOff>31750</xdr:colOff>
      <xdr:row>76</xdr:row>
      <xdr:rowOff>143511</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4732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153687</xdr:rowOff>
    </xdr:from>
    <xdr:ext cx="762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4401800" y="12840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66039</xdr:rowOff>
    </xdr:from>
    <xdr:to>
      <xdr:col>69</xdr:col>
      <xdr:colOff>92075</xdr:colOff>
      <xdr:row>76</xdr:row>
      <xdr:rowOff>104139</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3004800" y="13096239"/>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83820</xdr:rowOff>
    </xdr:from>
    <xdr:to>
      <xdr:col>69</xdr:col>
      <xdr:colOff>142875</xdr:colOff>
      <xdr:row>76</xdr:row>
      <xdr:rowOff>13970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3843000" y="12942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24147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3512800" y="12711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87630</xdr:rowOff>
    </xdr:from>
    <xdr:to>
      <xdr:col>65</xdr:col>
      <xdr:colOff>53975</xdr:colOff>
      <xdr:row>77</xdr:row>
      <xdr:rowOff>17780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2954000" y="1311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2557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2623800" y="13204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30480</xdr:rowOff>
    </xdr:from>
    <xdr:to>
      <xdr:col>82</xdr:col>
      <xdr:colOff>158750</xdr:colOff>
      <xdr:row>77</xdr:row>
      <xdr:rowOff>132080</xdr:rowOff>
    </xdr:to>
    <xdr:sp macro="" textlink="">
      <xdr:nvSpPr>
        <xdr:cNvPr id="440" name="楕円 439">
          <a:extLst>
            <a:ext uri="{FF2B5EF4-FFF2-40B4-BE49-F238E27FC236}">
              <a16:creationId xmlns:a16="http://schemas.microsoft.com/office/drawing/2014/main" id="{00000000-0008-0000-0400-0000B8010000}"/>
            </a:ext>
          </a:extLst>
        </xdr:cNvPr>
        <xdr:cNvSpPr/>
      </xdr:nvSpPr>
      <xdr:spPr>
        <a:xfrm>
          <a:off x="16459200" y="13232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2557</xdr:rowOff>
    </xdr:from>
    <xdr:ext cx="762000" cy="259045"/>
    <xdr:sp macro="" textlink="">
      <xdr:nvSpPr>
        <xdr:cNvPr id="441" name="公債費以外該当値テキスト">
          <a:extLst>
            <a:ext uri="{FF2B5EF4-FFF2-40B4-BE49-F238E27FC236}">
              <a16:creationId xmlns:a16="http://schemas.microsoft.com/office/drawing/2014/main" id="{00000000-0008-0000-0400-0000B9010000}"/>
            </a:ext>
          </a:extLst>
        </xdr:cNvPr>
        <xdr:cNvSpPr txBox="1"/>
      </xdr:nvSpPr>
      <xdr:spPr>
        <a:xfrm>
          <a:off x="16598900" y="13204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15239</xdr:rowOff>
    </xdr:from>
    <xdr:to>
      <xdr:col>78</xdr:col>
      <xdr:colOff>120650</xdr:colOff>
      <xdr:row>77</xdr:row>
      <xdr:rowOff>116839</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5621000" y="13216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101616</xdr:rowOff>
    </xdr:from>
    <xdr:ext cx="7366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290800" y="133032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15239</xdr:rowOff>
    </xdr:from>
    <xdr:to>
      <xdr:col>74</xdr:col>
      <xdr:colOff>31750</xdr:colOff>
      <xdr:row>77</xdr:row>
      <xdr:rowOff>116839</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4732000" y="13216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101616</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401800" y="133032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15239</xdr:rowOff>
    </xdr:from>
    <xdr:to>
      <xdr:col>69</xdr:col>
      <xdr:colOff>142875</xdr:colOff>
      <xdr:row>76</xdr:row>
      <xdr:rowOff>116839</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3843000" y="13045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101616</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512800" y="13131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53339</xdr:rowOff>
    </xdr:from>
    <xdr:to>
      <xdr:col>65</xdr:col>
      <xdr:colOff>53975</xdr:colOff>
      <xdr:row>76</xdr:row>
      <xdr:rowOff>154939</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2954000" y="13083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165117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623800" y="1285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福岡県岡垣町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13</xdr:row>
      <xdr:rowOff>13754</xdr:rowOff>
    </xdr:from>
    <xdr:to>
      <xdr:col>29</xdr:col>
      <xdr:colOff>127000</xdr:colOff>
      <xdr:row>20</xdr:row>
      <xdr:rowOff>147561</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90229"/>
          <a:ext cx="0" cy="133395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119638</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96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147561</xdr:rowOff>
    </xdr:from>
    <xdr:to>
      <xdr:col>30</xdr:col>
      <xdr:colOff>25400</xdr:colOff>
      <xdr:row>20</xdr:row>
      <xdr:rowOff>147561</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241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100131</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2033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159,667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13</xdr:row>
      <xdr:rowOff>13754</xdr:rowOff>
    </xdr:from>
    <xdr:to>
      <xdr:col>30</xdr:col>
      <xdr:colOff>25400</xdr:colOff>
      <xdr:row>13</xdr:row>
      <xdr:rowOff>13754</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9022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20</xdr:row>
      <xdr:rowOff>66370</xdr:rowOff>
    </xdr:from>
    <xdr:to>
      <xdr:col>29</xdr:col>
      <xdr:colOff>127000</xdr:colOff>
      <xdr:row>20</xdr:row>
      <xdr:rowOff>116497</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542995"/>
          <a:ext cx="647700" cy="5012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114812</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0770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98285</xdr:rowOff>
    </xdr:from>
    <xdr:to>
      <xdr:col>29</xdr:col>
      <xdr:colOff>177800</xdr:colOff>
      <xdr:row>19</xdr:row>
      <xdr:rowOff>28435</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320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20</xdr:row>
      <xdr:rowOff>116497</xdr:rowOff>
    </xdr:from>
    <xdr:to>
      <xdr:col>26</xdr:col>
      <xdr:colOff>50800</xdr:colOff>
      <xdr:row>20</xdr:row>
      <xdr:rowOff>136373</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593122"/>
          <a:ext cx="698500" cy="198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160452</xdr:rowOff>
    </xdr:from>
    <xdr:to>
      <xdr:col>26</xdr:col>
      <xdr:colOff>101600</xdr:colOff>
      <xdr:row>19</xdr:row>
      <xdr:rowOff>90602</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2941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100779</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0630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20</xdr:row>
      <xdr:rowOff>125032</xdr:rowOff>
    </xdr:from>
    <xdr:to>
      <xdr:col>22</xdr:col>
      <xdr:colOff>114300</xdr:colOff>
      <xdr:row>20</xdr:row>
      <xdr:rowOff>136373</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3606800" y="3601657"/>
          <a:ext cx="698500" cy="1134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22873</xdr:rowOff>
    </xdr:from>
    <xdr:to>
      <xdr:col>22</xdr:col>
      <xdr:colOff>165100</xdr:colOff>
      <xdr:row>19</xdr:row>
      <xdr:rowOff>124473</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280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134650</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096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20</xdr:row>
      <xdr:rowOff>125032</xdr:rowOff>
    </xdr:from>
    <xdr:to>
      <xdr:col>18</xdr:col>
      <xdr:colOff>177800</xdr:colOff>
      <xdr:row>20</xdr:row>
      <xdr:rowOff>147269</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601657"/>
          <a:ext cx="698500" cy="2223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35281</xdr:rowOff>
    </xdr:from>
    <xdr:to>
      <xdr:col>19</xdr:col>
      <xdr:colOff>38100</xdr:colOff>
      <xdr:row>19</xdr:row>
      <xdr:rowOff>136881</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404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147058</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09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56426</xdr:rowOff>
    </xdr:from>
    <xdr:to>
      <xdr:col>15</xdr:col>
      <xdr:colOff>101600</xdr:colOff>
      <xdr:row>19</xdr:row>
      <xdr:rowOff>158026</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616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168203</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1304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20</xdr:row>
      <xdr:rowOff>15570</xdr:rowOff>
    </xdr:from>
    <xdr:to>
      <xdr:col>29</xdr:col>
      <xdr:colOff>177800</xdr:colOff>
      <xdr:row>20</xdr:row>
      <xdr:rowOff>117170</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4921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19</xdr:row>
      <xdr:rowOff>95597</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400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20</xdr:row>
      <xdr:rowOff>65697</xdr:rowOff>
    </xdr:from>
    <xdr:to>
      <xdr:col>26</xdr:col>
      <xdr:colOff>101600</xdr:colOff>
      <xdr:row>20</xdr:row>
      <xdr:rowOff>167297</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5423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20</xdr:row>
      <xdr:rowOff>152074</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6286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20</xdr:row>
      <xdr:rowOff>85573</xdr:rowOff>
    </xdr:from>
    <xdr:to>
      <xdr:col>22</xdr:col>
      <xdr:colOff>165100</xdr:colOff>
      <xdr:row>21</xdr:row>
      <xdr:rowOff>15723</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5621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21</xdr:row>
      <xdr:rowOff>500</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6485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20</xdr:row>
      <xdr:rowOff>74232</xdr:rowOff>
    </xdr:from>
    <xdr:to>
      <xdr:col>19</xdr:col>
      <xdr:colOff>38100</xdr:colOff>
      <xdr:row>21</xdr:row>
      <xdr:rowOff>4382</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5508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160609</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637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20</xdr:row>
      <xdr:rowOff>96469</xdr:rowOff>
    </xdr:from>
    <xdr:to>
      <xdr:col>15</xdr:col>
      <xdr:colOff>101600</xdr:colOff>
      <xdr:row>21</xdr:row>
      <xdr:rowOff>26619</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5730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21</xdr:row>
      <xdr:rowOff>11396</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6594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53505</xdr:rowOff>
    </xdr:from>
    <xdr:to>
      <xdr:col>29</xdr:col>
      <xdr:colOff>127000</xdr:colOff>
      <xdr:row>37</xdr:row>
      <xdr:rowOff>36726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5978055"/>
          <a:ext cx="0" cy="118337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8803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133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36726</xdr:rowOff>
    </xdr:from>
    <xdr:to>
      <xdr:col>30</xdr:col>
      <xdr:colOff>25400</xdr:colOff>
      <xdr:row>37</xdr:row>
      <xdr:rowOff>36726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1614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311332</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721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45,715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53505</xdr:rowOff>
    </xdr:from>
    <xdr:to>
      <xdr:col>30</xdr:col>
      <xdr:colOff>25400</xdr:colOff>
      <xdr:row>33</xdr:row>
      <xdr:rowOff>53505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597805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210370</xdr:rowOff>
    </xdr:from>
    <xdr:to>
      <xdr:col>29</xdr:col>
      <xdr:colOff>127000</xdr:colOff>
      <xdr:row>35</xdr:row>
      <xdr:rowOff>232636</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003800" y="6820720"/>
          <a:ext cx="647700" cy="2226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194111</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4615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6134</xdr:rowOff>
    </xdr:from>
    <xdr:to>
      <xdr:col>29</xdr:col>
      <xdr:colOff>177800</xdr:colOff>
      <xdr:row>35</xdr:row>
      <xdr:rowOff>107734</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6164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232636</xdr:rowOff>
    </xdr:from>
    <xdr:to>
      <xdr:col>26</xdr:col>
      <xdr:colOff>50800</xdr:colOff>
      <xdr:row>35</xdr:row>
      <xdr:rowOff>258331</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305300" y="6842986"/>
          <a:ext cx="698500" cy="2569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18364</xdr:rowOff>
    </xdr:from>
    <xdr:to>
      <xdr:col>26</xdr:col>
      <xdr:colOff>101600</xdr:colOff>
      <xdr:row>35</xdr:row>
      <xdr:rowOff>119964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6287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130141</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3975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232521</xdr:rowOff>
    </xdr:from>
    <xdr:to>
      <xdr:col>22</xdr:col>
      <xdr:colOff>114300</xdr:colOff>
      <xdr:row>35</xdr:row>
      <xdr:rowOff>258331</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3606800" y="6842871"/>
          <a:ext cx="698500" cy="2581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28308</xdr:rowOff>
    </xdr:from>
    <xdr:to>
      <xdr:col>22</xdr:col>
      <xdr:colOff>165100</xdr:colOff>
      <xdr:row>35</xdr:row>
      <xdr:rowOff>129908</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6386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140085</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407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215902</xdr:rowOff>
    </xdr:from>
    <xdr:to>
      <xdr:col>18</xdr:col>
      <xdr:colOff>177800</xdr:colOff>
      <xdr:row>35</xdr:row>
      <xdr:rowOff>232521</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a:off x="2908300" y="6826252"/>
          <a:ext cx="698500" cy="1661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56060</xdr:rowOff>
    </xdr:from>
    <xdr:to>
      <xdr:col>19</xdr:col>
      <xdr:colOff>38100</xdr:colOff>
      <xdr:row>35</xdr:row>
      <xdr:rowOff>157660</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66664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167838</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435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71354</xdr:rowOff>
    </xdr:from>
    <xdr:to>
      <xdr:col>15</xdr:col>
      <xdr:colOff>101600</xdr:colOff>
      <xdr:row>35</xdr:row>
      <xdr:rowOff>172954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66817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183131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450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159570</xdr:rowOff>
    </xdr:from>
    <xdr:to>
      <xdr:col>29</xdr:col>
      <xdr:colOff>177800</xdr:colOff>
      <xdr:row>35</xdr:row>
      <xdr:rowOff>261170</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7699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131647</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741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181836</xdr:rowOff>
    </xdr:from>
    <xdr:to>
      <xdr:col>26</xdr:col>
      <xdr:colOff>101600</xdr:colOff>
      <xdr:row>35</xdr:row>
      <xdr:rowOff>283436</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7921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268213</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8785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207531</xdr:rowOff>
    </xdr:from>
    <xdr:to>
      <xdr:col>22</xdr:col>
      <xdr:colOff>165100</xdr:colOff>
      <xdr:row>35</xdr:row>
      <xdr:rowOff>309131</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8178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293908</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9042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181721</xdr:rowOff>
    </xdr:from>
    <xdr:to>
      <xdr:col>19</xdr:col>
      <xdr:colOff>38100</xdr:colOff>
      <xdr:row>35</xdr:row>
      <xdr:rowOff>283321</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7920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268098</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8784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165102</xdr:rowOff>
    </xdr:from>
    <xdr:to>
      <xdr:col>15</xdr:col>
      <xdr:colOff>101600</xdr:colOff>
      <xdr:row>35</xdr:row>
      <xdr:rowOff>266702</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7754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251479</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861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福岡県岡垣町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31,460
31,147
48.64
13,556,486
12,757,615
586,168
7,122,195
7,079,242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73096</xdr:rowOff>
    </xdr:from>
    <xdr:to>
      <xdr:col>24</xdr:col>
      <xdr:colOff>62865</xdr:colOff>
      <xdr:row>38</xdr:row>
      <xdr:rowOff>141366</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16596"/>
          <a:ext cx="1270" cy="1439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145193</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60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141366</xdr:rowOff>
    </xdr:from>
    <xdr:to>
      <xdr:col>24</xdr:col>
      <xdr:colOff>152400</xdr:colOff>
      <xdr:row>38</xdr:row>
      <xdr:rowOff>141366</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56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19773</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91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136,079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73096</xdr:rowOff>
    </xdr:from>
    <xdr:to>
      <xdr:col>24</xdr:col>
      <xdr:colOff>152400</xdr:colOff>
      <xdr:row>30</xdr:row>
      <xdr:rowOff>73096</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16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93686</xdr:rowOff>
    </xdr:from>
    <xdr:to>
      <xdr:col>24</xdr:col>
      <xdr:colOff>63500</xdr:colOff>
      <xdr:row>38</xdr:row>
      <xdr:rowOff>166724</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608786"/>
          <a:ext cx="838200" cy="73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61322</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620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38445</xdr:rowOff>
    </xdr:from>
    <xdr:to>
      <xdr:col>24</xdr:col>
      <xdr:colOff>114300</xdr:colOff>
      <xdr:row>36</xdr:row>
      <xdr:rowOff>140045</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21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166724</xdr:rowOff>
    </xdr:from>
    <xdr:to>
      <xdr:col>19</xdr:col>
      <xdr:colOff>177800</xdr:colOff>
      <xdr:row>39</xdr:row>
      <xdr:rowOff>5642</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681824"/>
          <a:ext cx="889000" cy="10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117508</xdr:rowOff>
    </xdr:from>
    <xdr:to>
      <xdr:col>20</xdr:col>
      <xdr:colOff>38100</xdr:colOff>
      <xdr:row>37</xdr:row>
      <xdr:rowOff>47658</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89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64185</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064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39</xdr:row>
      <xdr:rowOff>5642</xdr:rowOff>
    </xdr:from>
    <xdr:to>
      <xdr:col>15</xdr:col>
      <xdr:colOff>50800</xdr:colOff>
      <xdr:row>39</xdr:row>
      <xdr:rowOff>9953</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692192"/>
          <a:ext cx="889000" cy="4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145185</xdr:rowOff>
    </xdr:from>
    <xdr:to>
      <xdr:col>15</xdr:col>
      <xdr:colOff>101600</xdr:colOff>
      <xdr:row>37</xdr:row>
      <xdr:rowOff>75335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17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91862</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092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39</xdr:row>
      <xdr:rowOff>9953</xdr:rowOff>
    </xdr:from>
    <xdr:to>
      <xdr:col>10</xdr:col>
      <xdr:colOff>114300</xdr:colOff>
      <xdr:row>39</xdr:row>
      <xdr:rowOff>11847</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696503"/>
          <a:ext cx="889000" cy="1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152989</xdr:rowOff>
    </xdr:from>
    <xdr:to>
      <xdr:col>10</xdr:col>
      <xdr:colOff>165100</xdr:colOff>
      <xdr:row>37</xdr:row>
      <xdr:rowOff>83139</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25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99666</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100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4302</xdr:rowOff>
    </xdr:from>
    <xdr:to>
      <xdr:col>6</xdr:col>
      <xdr:colOff>38100</xdr:colOff>
      <xdr:row>37</xdr:row>
      <xdr:rowOff>105902</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4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122429</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123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42886</xdr:rowOff>
    </xdr:from>
    <xdr:to>
      <xdr:col>24</xdr:col>
      <xdr:colOff>114300</xdr:colOff>
      <xdr:row>38</xdr:row>
      <xdr:rowOff>144486</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557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129263</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472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115924</xdr:rowOff>
    </xdr:from>
    <xdr:to>
      <xdr:col>20</xdr:col>
      <xdr:colOff>38100</xdr:colOff>
      <xdr:row>39</xdr:row>
      <xdr:rowOff>46074</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631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39</xdr:row>
      <xdr:rowOff>37201</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723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126292</xdr:rowOff>
    </xdr:from>
    <xdr:to>
      <xdr:col>15</xdr:col>
      <xdr:colOff>101600</xdr:colOff>
      <xdr:row>39</xdr:row>
      <xdr:rowOff>56442</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641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39</xdr:row>
      <xdr:rowOff>47569</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734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130603</xdr:rowOff>
    </xdr:from>
    <xdr:to>
      <xdr:col>10</xdr:col>
      <xdr:colOff>165100</xdr:colOff>
      <xdr:row>39</xdr:row>
      <xdr:rowOff>60753</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645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39</xdr:row>
      <xdr:rowOff>51880</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738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132497</xdr:rowOff>
    </xdr:from>
    <xdr:to>
      <xdr:col>6</xdr:col>
      <xdr:colOff>38100</xdr:colOff>
      <xdr:row>39</xdr:row>
      <xdr:rowOff>62647</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647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39</xdr:row>
      <xdr:rowOff>53774</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740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126002</xdr:rowOff>
    </xdr:from>
    <xdr:to>
      <xdr:col>24</xdr:col>
      <xdr:colOff>62865</xdr:colOff>
      <xdr:row>59</xdr:row>
      <xdr:rowOff>19612</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98502"/>
          <a:ext cx="1270" cy="1436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23439</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38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19612</xdr:rowOff>
    </xdr:from>
    <xdr:to>
      <xdr:col>24</xdr:col>
      <xdr:colOff>152400</xdr:colOff>
      <xdr:row>59</xdr:row>
      <xdr:rowOff>19612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35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72679</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73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126002</xdr:rowOff>
    </xdr:from>
    <xdr:to>
      <xdr:col>24</xdr:col>
      <xdr:colOff>152400</xdr:colOff>
      <xdr:row>50</xdr:row>
      <xdr:rowOff>126002</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985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32596</xdr:rowOff>
    </xdr:from>
    <xdr:to>
      <xdr:col>24</xdr:col>
      <xdr:colOff>63500</xdr:colOff>
      <xdr:row>58</xdr:row>
      <xdr:rowOff>50126</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3797300" y="9976696"/>
          <a:ext cx="838200" cy="17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67045</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6682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44168</xdr:rowOff>
    </xdr:from>
    <xdr:to>
      <xdr:col>24</xdr:col>
      <xdr:colOff>114300</xdr:colOff>
      <xdr:row>57</xdr:row>
      <xdr:rowOff>145768</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816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11474</xdr:rowOff>
    </xdr:from>
    <xdr:to>
      <xdr:col>19</xdr:col>
      <xdr:colOff>177800</xdr:colOff>
      <xdr:row>58</xdr:row>
      <xdr:rowOff>32596</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955574"/>
          <a:ext cx="889000" cy="21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63324</xdr:rowOff>
    </xdr:from>
    <xdr:to>
      <xdr:col>20</xdr:col>
      <xdr:colOff>38100</xdr:colOff>
      <xdr:row>57</xdr:row>
      <xdr:rowOff>164924</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83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10001</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611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11474</xdr:rowOff>
    </xdr:from>
    <xdr:to>
      <xdr:col>15</xdr:col>
      <xdr:colOff>50800</xdr:colOff>
      <xdr:row>58</xdr:row>
      <xdr:rowOff>42893</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955574"/>
          <a:ext cx="889000" cy="31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42376</xdr:rowOff>
    </xdr:from>
    <xdr:to>
      <xdr:col>15</xdr:col>
      <xdr:colOff>101600</xdr:colOff>
      <xdr:row>57</xdr:row>
      <xdr:rowOff>143976</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815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160503</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590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42893</xdr:rowOff>
    </xdr:from>
    <xdr:to>
      <xdr:col>10</xdr:col>
      <xdr:colOff>114300</xdr:colOff>
      <xdr:row>58</xdr:row>
      <xdr:rowOff>115925</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986993"/>
          <a:ext cx="889000" cy="73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85882</xdr:rowOff>
    </xdr:from>
    <xdr:to>
      <xdr:col>10</xdr:col>
      <xdr:colOff>165100</xdr:colOff>
      <xdr:row>58</xdr:row>
      <xdr:rowOff>16032</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58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32559</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633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137254</xdr:rowOff>
    </xdr:from>
    <xdr:to>
      <xdr:col>6</xdr:col>
      <xdr:colOff>38100</xdr:colOff>
      <xdr:row>58</xdr:row>
      <xdr:rowOff>67404</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909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83931</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685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170776</xdr:rowOff>
    </xdr:from>
    <xdr:to>
      <xdr:col>24</xdr:col>
      <xdr:colOff>114300</xdr:colOff>
      <xdr:row>58</xdr:row>
      <xdr:rowOff>100926</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943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149203</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921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153246</xdr:rowOff>
    </xdr:from>
    <xdr:to>
      <xdr:col>20</xdr:col>
      <xdr:colOff>38100</xdr:colOff>
      <xdr:row>58</xdr:row>
      <xdr:rowOff>83396</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925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74523</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10018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132124</xdr:rowOff>
    </xdr:from>
    <xdr:to>
      <xdr:col>15</xdr:col>
      <xdr:colOff>101600</xdr:colOff>
      <xdr:row>58</xdr:row>
      <xdr:rowOff>62274</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904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53401</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997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163543</xdr:rowOff>
    </xdr:from>
    <xdr:to>
      <xdr:col>10</xdr:col>
      <xdr:colOff>165100</xdr:colOff>
      <xdr:row>58</xdr:row>
      <xdr:rowOff>93693</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936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84820</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10028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65125</xdr:rowOff>
    </xdr:from>
    <xdr:to>
      <xdr:col>6</xdr:col>
      <xdr:colOff>38100</xdr:colOff>
      <xdr:row>58</xdr:row>
      <xdr:rowOff>166725</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10009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157852</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10101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2311</xdr:rowOff>
    </xdr:from>
    <xdr:to>
      <xdr:col>24</xdr:col>
      <xdr:colOff>62865</xdr:colOff>
      <xdr:row>78</xdr:row>
      <xdr:rowOff>117526</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346711"/>
          <a:ext cx="1270" cy="1143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121353</xdr:rowOff>
    </xdr:from>
    <xdr:ext cx="378565"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4944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117526</xdr:rowOff>
    </xdr:from>
    <xdr:to>
      <xdr:col>24</xdr:col>
      <xdr:colOff>152400</xdr:colOff>
      <xdr:row>78</xdr:row>
      <xdr:rowOff>117526</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490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120438</xdr:rowOff>
    </xdr:from>
    <xdr:ext cx="534377"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2121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2311</xdr:rowOff>
    </xdr:from>
    <xdr:to>
      <xdr:col>24</xdr:col>
      <xdr:colOff>152400</xdr:colOff>
      <xdr:row>72</xdr:row>
      <xdr:rowOff>2311</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346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18954</xdr:rowOff>
    </xdr:from>
    <xdr:to>
      <xdr:col>24</xdr:col>
      <xdr:colOff>63500</xdr:colOff>
      <xdr:row>78</xdr:row>
      <xdr:rowOff>34682</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3797300" y="13392054"/>
          <a:ext cx="838200" cy="15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85031</xdr:rowOff>
    </xdr:from>
    <xdr:ext cx="469744"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1152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62154</xdr:rowOff>
    </xdr:from>
    <xdr:to>
      <xdr:col>24</xdr:col>
      <xdr:colOff>114300</xdr:colOff>
      <xdr:row>77</xdr:row>
      <xdr:rowOff>163754</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263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18954</xdr:rowOff>
    </xdr:from>
    <xdr:to>
      <xdr:col>19</xdr:col>
      <xdr:colOff>177800</xdr:colOff>
      <xdr:row>78</xdr:row>
      <xdr:rowOff>39481</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2908300" y="13392054"/>
          <a:ext cx="889000" cy="20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65263</xdr:rowOff>
    </xdr:from>
    <xdr:to>
      <xdr:col>20</xdr:col>
      <xdr:colOff>38100</xdr:colOff>
      <xdr:row>77</xdr:row>
      <xdr:rowOff>166863</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66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11940</xdr:rowOff>
    </xdr:from>
    <xdr:ext cx="469744"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62428" y="13042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39481</xdr:rowOff>
    </xdr:from>
    <xdr:to>
      <xdr:col>15</xdr:col>
      <xdr:colOff>50800</xdr:colOff>
      <xdr:row>78</xdr:row>
      <xdr:rowOff>51233</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019300" y="13412581"/>
          <a:ext cx="889000" cy="11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68692</xdr:rowOff>
    </xdr:from>
    <xdr:to>
      <xdr:col>15</xdr:col>
      <xdr:colOff>101600</xdr:colOff>
      <xdr:row>77</xdr:row>
      <xdr:rowOff>170292</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70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15369</xdr:rowOff>
    </xdr:from>
    <xdr:ext cx="469744"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73428" y="13045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51233</xdr:rowOff>
    </xdr:from>
    <xdr:to>
      <xdr:col>10</xdr:col>
      <xdr:colOff>114300</xdr:colOff>
      <xdr:row>78</xdr:row>
      <xdr:rowOff>59964</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1130300" y="13424333"/>
          <a:ext cx="889000" cy="8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73492</xdr:rowOff>
    </xdr:from>
    <xdr:to>
      <xdr:col>10</xdr:col>
      <xdr:colOff>165100</xdr:colOff>
      <xdr:row>78</xdr:row>
      <xdr:rowOff>3642</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75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20169</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84428" y="13050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74819</xdr:rowOff>
    </xdr:from>
    <xdr:to>
      <xdr:col>6</xdr:col>
      <xdr:colOff>38100</xdr:colOff>
      <xdr:row>78</xdr:row>
      <xdr:rowOff>4969</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276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21496</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95428" y="13051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155332</xdr:rowOff>
    </xdr:from>
    <xdr:to>
      <xdr:col>24</xdr:col>
      <xdr:colOff>114300</xdr:colOff>
      <xdr:row>78</xdr:row>
      <xdr:rowOff>85482</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3356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70259</xdr:rowOff>
    </xdr:from>
    <xdr:ext cx="469744"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3271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139604</xdr:rowOff>
    </xdr:from>
    <xdr:to>
      <xdr:col>20</xdr:col>
      <xdr:colOff>38100</xdr:colOff>
      <xdr:row>78</xdr:row>
      <xdr:rowOff>69754</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3341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60881</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62428" y="13433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160131</xdr:rowOff>
    </xdr:from>
    <xdr:to>
      <xdr:col>15</xdr:col>
      <xdr:colOff>101600</xdr:colOff>
      <xdr:row>78</xdr:row>
      <xdr:rowOff>90281</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3361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81408</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73428" y="13454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433</xdr:rowOff>
    </xdr:from>
    <xdr:to>
      <xdr:col>10</xdr:col>
      <xdr:colOff>165100</xdr:colOff>
      <xdr:row>78</xdr:row>
      <xdr:rowOff>102033</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3373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93160</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84428" y="134662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9164</xdr:rowOff>
    </xdr:from>
    <xdr:to>
      <xdr:col>6</xdr:col>
      <xdr:colOff>38100</xdr:colOff>
      <xdr:row>78</xdr:row>
      <xdr:rowOff>110764</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382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101891</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95428" y="13474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65982</xdr:rowOff>
    </xdr:from>
    <xdr:to>
      <xdr:col>24</xdr:col>
      <xdr:colOff>62865</xdr:colOff>
      <xdr:row>99</xdr:row>
      <xdr:rowOff>144413</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667932"/>
          <a:ext cx="1270" cy="14500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148240</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7121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144413</xdr:rowOff>
    </xdr:from>
    <xdr:to>
      <xdr:col>24</xdr:col>
      <xdr:colOff>152400</xdr:colOff>
      <xdr:row>99</xdr:row>
      <xdr:rowOff>144413</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7117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12659</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443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65982</xdr:rowOff>
    </xdr:from>
    <xdr:to>
      <xdr:col>24</xdr:col>
      <xdr:colOff>152400</xdr:colOff>
      <xdr:row>91</xdr:row>
      <xdr:rowOff>65982</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667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163779</xdr:rowOff>
    </xdr:from>
    <xdr:to>
      <xdr:col>24</xdr:col>
      <xdr:colOff>63500</xdr:colOff>
      <xdr:row>96</xdr:row>
      <xdr:rowOff>112540</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797300" y="16451529"/>
          <a:ext cx="838200" cy="120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13606</xdr:rowOff>
    </xdr:from>
    <xdr:ext cx="599010"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4728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35179</xdr:rowOff>
    </xdr:from>
    <xdr:to>
      <xdr:col>24</xdr:col>
      <xdr:colOff>114300</xdr:colOff>
      <xdr:row>96</xdr:row>
      <xdr:rowOff>136779</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494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112540</xdr:rowOff>
    </xdr:from>
    <xdr:to>
      <xdr:col>19</xdr:col>
      <xdr:colOff>177800</xdr:colOff>
      <xdr:row>97</xdr:row>
      <xdr:rowOff>110341</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6571740"/>
          <a:ext cx="889000" cy="169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155085</xdr:rowOff>
    </xdr:from>
    <xdr:to>
      <xdr:col>20</xdr:col>
      <xdr:colOff>38100</xdr:colOff>
      <xdr:row>97</xdr:row>
      <xdr:rowOff>85235</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614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76362</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530111" y="16707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152208</xdr:rowOff>
    </xdr:from>
    <xdr:to>
      <xdr:col>15</xdr:col>
      <xdr:colOff>50800</xdr:colOff>
      <xdr:row>97</xdr:row>
      <xdr:rowOff>110341</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6611408"/>
          <a:ext cx="889000" cy="129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78395</xdr:rowOff>
    </xdr:from>
    <xdr:to>
      <xdr:col>15</xdr:col>
      <xdr:colOff>101600</xdr:colOff>
      <xdr:row>98</xdr:row>
      <xdr:rowOff>8545</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70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171122</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41111" y="16801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152208</xdr:rowOff>
    </xdr:from>
    <xdr:to>
      <xdr:col>10</xdr:col>
      <xdr:colOff>114300</xdr:colOff>
      <xdr:row>98</xdr:row>
      <xdr:rowOff>90943</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611408"/>
          <a:ext cx="889000" cy="281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117889</xdr:rowOff>
    </xdr:from>
    <xdr:to>
      <xdr:col>10</xdr:col>
      <xdr:colOff>165100</xdr:colOff>
      <xdr:row>97</xdr:row>
      <xdr:rowOff>48039</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577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39166</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19795" y="16669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46544</xdr:rowOff>
    </xdr:from>
    <xdr:to>
      <xdr:col>6</xdr:col>
      <xdr:colOff>38100</xdr:colOff>
      <xdr:row>98</xdr:row>
      <xdr:rowOff>148144</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848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139271</xdr:rowOff>
    </xdr:from>
    <xdr:ext cx="534377"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63111" y="16941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112979</xdr:rowOff>
    </xdr:from>
    <xdr:to>
      <xdr:col>24</xdr:col>
      <xdr:colOff>114300</xdr:colOff>
      <xdr:row>96</xdr:row>
      <xdr:rowOff>43129</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400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135856</xdr:rowOff>
    </xdr:from>
    <xdr:ext cx="599010"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6252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61740</xdr:rowOff>
    </xdr:from>
    <xdr:to>
      <xdr:col>20</xdr:col>
      <xdr:colOff>38100</xdr:colOff>
      <xdr:row>96</xdr:row>
      <xdr:rowOff>163340</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520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8417</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497795" y="162961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59541</xdr:rowOff>
    </xdr:from>
    <xdr:to>
      <xdr:col>15</xdr:col>
      <xdr:colOff>101600</xdr:colOff>
      <xdr:row>97</xdr:row>
      <xdr:rowOff>161141</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690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6218</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41111" y="16465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101408</xdr:rowOff>
    </xdr:from>
    <xdr:to>
      <xdr:col>10</xdr:col>
      <xdr:colOff>165100</xdr:colOff>
      <xdr:row>97</xdr:row>
      <xdr:rowOff>31558</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560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48085</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19795" y="163358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40143</xdr:rowOff>
    </xdr:from>
    <xdr:to>
      <xdr:col>6</xdr:col>
      <xdr:colOff>38100</xdr:colOff>
      <xdr:row>98</xdr:row>
      <xdr:rowOff>141743</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842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158270</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63111" y="16617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補助費等グラフ枠">
          <a:extLst>
            <a:ext uri="{FF2B5EF4-FFF2-40B4-BE49-F238E27FC236}">
              <a16:creationId xmlns:a16="http://schemas.microsoft.com/office/drawing/2014/main" id="{00000000-0008-0000-0600-000020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27349</xdr:rowOff>
    </xdr:from>
    <xdr:to>
      <xdr:col>54</xdr:col>
      <xdr:colOff>189865</xdr:colOff>
      <xdr:row>39</xdr:row>
      <xdr:rowOff>169701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10475595" y="5342299"/>
          <a:ext cx="1270" cy="15139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40</xdr:row>
      <xdr:rowOff>2078</xdr:rowOff>
    </xdr:from>
    <xdr:ext cx="534377" cy="259045"/>
    <xdr:sp macro="" textlink="">
      <xdr:nvSpPr>
        <xdr:cNvPr id="290" name="補助費等最小値テキスト">
          <a:extLst>
            <a:ext uri="{FF2B5EF4-FFF2-40B4-BE49-F238E27FC236}">
              <a16:creationId xmlns:a16="http://schemas.microsoft.com/office/drawing/2014/main" id="{00000000-0008-0000-0600-000022010000}"/>
            </a:ext>
          </a:extLst>
        </xdr:cNvPr>
        <xdr:cNvSpPr txBox="1"/>
      </xdr:nvSpPr>
      <xdr:spPr>
        <a:xfrm>
          <a:off x="10528300" y="6860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169701</xdr:rowOff>
    </xdr:from>
    <xdr:to>
      <xdr:col>55</xdr:col>
      <xdr:colOff>88900</xdr:colOff>
      <xdr:row>39</xdr:row>
      <xdr:rowOff>169701</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6856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145476</xdr:rowOff>
    </xdr:from>
    <xdr:ext cx="599010" cy="259045"/>
    <xdr:sp macro="" textlink="">
      <xdr:nvSpPr>
        <xdr:cNvPr id="292" name="補助費等最大値テキスト">
          <a:extLst>
            <a:ext uri="{FF2B5EF4-FFF2-40B4-BE49-F238E27FC236}">
              <a16:creationId xmlns:a16="http://schemas.microsoft.com/office/drawing/2014/main" id="{00000000-0008-0000-0600-000024010000}"/>
            </a:ext>
          </a:extLst>
        </xdr:cNvPr>
        <xdr:cNvSpPr txBox="1"/>
      </xdr:nvSpPr>
      <xdr:spPr>
        <a:xfrm>
          <a:off x="10528300" y="5117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27349</xdr:rowOff>
    </xdr:from>
    <xdr:to>
      <xdr:col>55</xdr:col>
      <xdr:colOff>88900</xdr:colOff>
      <xdr:row>31</xdr:row>
      <xdr:rowOff>27349</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5342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163017</xdr:rowOff>
    </xdr:from>
    <xdr:to>
      <xdr:col>55</xdr:col>
      <xdr:colOff>0</xdr:colOff>
      <xdr:row>38</xdr:row>
      <xdr:rowOff>20882</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9639300" y="6506667"/>
          <a:ext cx="838200" cy="29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84182</xdr:rowOff>
    </xdr:from>
    <xdr:ext cx="534377" cy="259045"/>
    <xdr:sp macro="" textlink="">
      <xdr:nvSpPr>
        <xdr:cNvPr id="295" name="補助費等平均値テキスト">
          <a:extLst>
            <a:ext uri="{FF2B5EF4-FFF2-40B4-BE49-F238E27FC236}">
              <a16:creationId xmlns:a16="http://schemas.microsoft.com/office/drawing/2014/main" id="{00000000-0008-0000-0600-000027010000}"/>
            </a:ext>
          </a:extLst>
        </xdr:cNvPr>
        <xdr:cNvSpPr txBox="1"/>
      </xdr:nvSpPr>
      <xdr:spPr>
        <a:xfrm>
          <a:off x="10528300" y="62563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61305</xdr:rowOff>
    </xdr:from>
    <xdr:to>
      <xdr:col>55</xdr:col>
      <xdr:colOff>50800</xdr:colOff>
      <xdr:row>37</xdr:row>
      <xdr:rowOff>162905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10426700" y="6404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98987</xdr:rowOff>
    </xdr:from>
    <xdr:to>
      <xdr:col>50</xdr:col>
      <xdr:colOff>114300</xdr:colOff>
      <xdr:row>37</xdr:row>
      <xdr:rowOff>163017</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8750300" y="6442637"/>
          <a:ext cx="889000" cy="64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81530</xdr:rowOff>
    </xdr:from>
    <xdr:to>
      <xdr:col>50</xdr:col>
      <xdr:colOff>165100</xdr:colOff>
      <xdr:row>38</xdr:row>
      <xdr:rowOff>11680</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9588500" y="6425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28207</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9372111" y="6200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98987</xdr:rowOff>
    </xdr:from>
    <xdr:to>
      <xdr:col>45</xdr:col>
      <xdr:colOff>177800</xdr:colOff>
      <xdr:row>38</xdr:row>
      <xdr:rowOff>34566</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flipV="1">
          <a:off x="7861300" y="6442637"/>
          <a:ext cx="889000" cy="107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82097</xdr:rowOff>
    </xdr:from>
    <xdr:to>
      <xdr:col>46</xdr:col>
      <xdr:colOff>38100</xdr:colOff>
      <xdr:row>38</xdr:row>
      <xdr:rowOff>12247</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8699500" y="6425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3374</xdr:rowOff>
    </xdr:from>
    <xdr:ext cx="534377"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8483111" y="6518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86404</xdr:rowOff>
    </xdr:from>
    <xdr:to>
      <xdr:col>41</xdr:col>
      <xdr:colOff>50800</xdr:colOff>
      <xdr:row>38</xdr:row>
      <xdr:rowOff>34566</xdr:rowOff>
    </xdr:to>
    <xdr:cxnSp macro="">
      <xdr:nvCxnSpPr>
        <xdr:cNvPr id="303" name="直線コネクタ 302">
          <a:extLst>
            <a:ext uri="{FF2B5EF4-FFF2-40B4-BE49-F238E27FC236}">
              <a16:creationId xmlns:a16="http://schemas.microsoft.com/office/drawing/2014/main" id="{00000000-0008-0000-0600-00002F010000}"/>
            </a:ext>
          </a:extLst>
        </xdr:cNvPr>
        <xdr:cNvCxnSpPr/>
      </xdr:nvCxnSpPr>
      <xdr:spPr>
        <a:xfrm>
          <a:off x="6972300" y="5401354"/>
          <a:ext cx="889000" cy="1148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124235</xdr:rowOff>
    </xdr:from>
    <xdr:to>
      <xdr:col>41</xdr:col>
      <xdr:colOff>101600</xdr:colOff>
      <xdr:row>38</xdr:row>
      <xdr:rowOff>54385</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7810500" y="6467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70912</xdr:rowOff>
    </xdr:from>
    <xdr:ext cx="534377"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594111" y="6243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66443</xdr:rowOff>
    </xdr:from>
    <xdr:to>
      <xdr:col>36</xdr:col>
      <xdr:colOff>165100</xdr:colOff>
      <xdr:row>31</xdr:row>
      <xdr:rowOff>168043</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6921500" y="5381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159170</xdr:rowOff>
    </xdr:from>
    <xdr:ext cx="59901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672795" y="54741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141532</xdr:rowOff>
    </xdr:from>
    <xdr:to>
      <xdr:col>55</xdr:col>
      <xdr:colOff>50800</xdr:colOff>
      <xdr:row>38</xdr:row>
      <xdr:rowOff>71682</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10426700" y="6485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119959</xdr:rowOff>
    </xdr:from>
    <xdr:ext cx="534377" cy="259045"/>
    <xdr:sp macro="" textlink="">
      <xdr:nvSpPr>
        <xdr:cNvPr id="314" name="補助費等該当値テキスト">
          <a:extLst>
            <a:ext uri="{FF2B5EF4-FFF2-40B4-BE49-F238E27FC236}">
              <a16:creationId xmlns:a16="http://schemas.microsoft.com/office/drawing/2014/main" id="{00000000-0008-0000-0600-00003A010000}"/>
            </a:ext>
          </a:extLst>
        </xdr:cNvPr>
        <xdr:cNvSpPr txBox="1"/>
      </xdr:nvSpPr>
      <xdr:spPr>
        <a:xfrm>
          <a:off x="10528300" y="6463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112217</xdr:rowOff>
    </xdr:from>
    <xdr:to>
      <xdr:col>50</xdr:col>
      <xdr:colOff>165100</xdr:colOff>
      <xdr:row>38</xdr:row>
      <xdr:rowOff>42367</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9588500" y="6455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33494</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9372111" y="6548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48187</xdr:rowOff>
    </xdr:from>
    <xdr:to>
      <xdr:col>46</xdr:col>
      <xdr:colOff>38100</xdr:colOff>
      <xdr:row>37</xdr:row>
      <xdr:rowOff>149787</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8699500" y="6391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166314</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8483111" y="6167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155216</xdr:rowOff>
    </xdr:from>
    <xdr:to>
      <xdr:col>41</xdr:col>
      <xdr:colOff>101600</xdr:colOff>
      <xdr:row>38</xdr:row>
      <xdr:rowOff>85365</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7810500" y="649886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76493</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7594111" y="6591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35604</xdr:rowOff>
    </xdr:from>
    <xdr:to>
      <xdr:col>36</xdr:col>
      <xdr:colOff>165100</xdr:colOff>
      <xdr:row>31</xdr:row>
      <xdr:rowOff>137204</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6921500" y="5350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153731</xdr:rowOff>
    </xdr:from>
    <xdr:ext cx="599010"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6672795" y="5125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54627</xdr:rowOff>
    </xdr:from>
    <xdr:ext cx="248786"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355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50</xdr:row>
      <xdr:rowOff>111777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684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169607</xdr:rowOff>
    </xdr:from>
    <xdr:to>
      <xdr:col>54</xdr:col>
      <xdr:colOff>189865</xdr:colOff>
      <xdr:row>57</xdr:row>
      <xdr:rowOff>129362</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42107"/>
          <a:ext cx="1270" cy="1159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133189</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9905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129362</xdr:rowOff>
    </xdr:from>
    <xdr:to>
      <xdr:col>55</xdr:col>
      <xdr:colOff>88900</xdr:colOff>
      <xdr:row>57</xdr:row>
      <xdr:rowOff>129362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9902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116284</xdr:rowOff>
    </xdr:from>
    <xdr:ext cx="599010"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17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169607</xdr:rowOff>
    </xdr:from>
    <xdr:to>
      <xdr:col>55</xdr:col>
      <xdr:colOff>88900</xdr:colOff>
      <xdr:row>50</xdr:row>
      <xdr:rowOff>169607</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421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10878</xdr:rowOff>
    </xdr:from>
    <xdr:to>
      <xdr:col>55</xdr:col>
      <xdr:colOff>0</xdr:colOff>
      <xdr:row>57</xdr:row>
      <xdr:rowOff>19039</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9639300" y="9783528"/>
          <a:ext cx="838200" cy="8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28218</xdr:rowOff>
    </xdr:from>
    <xdr:ext cx="534377"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457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5341</xdr:rowOff>
    </xdr:from>
    <xdr:to>
      <xdr:col>55</xdr:col>
      <xdr:colOff>50800</xdr:colOff>
      <xdr:row>56</xdr:row>
      <xdr:rowOff>106941</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60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10878</xdr:rowOff>
    </xdr:from>
    <xdr:to>
      <xdr:col>50</xdr:col>
      <xdr:colOff>114300</xdr:colOff>
      <xdr:row>57</xdr:row>
      <xdr:rowOff>69394</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8750300" y="9783528"/>
          <a:ext cx="889000" cy="58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58810</xdr:rowOff>
    </xdr:from>
    <xdr:to>
      <xdr:col>50</xdr:col>
      <xdr:colOff>165100</xdr:colOff>
      <xdr:row>56</xdr:row>
      <xdr:rowOff>160410</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66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5487</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72111" y="9435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56176</xdr:rowOff>
    </xdr:from>
    <xdr:to>
      <xdr:col>45</xdr:col>
      <xdr:colOff>177800</xdr:colOff>
      <xdr:row>57</xdr:row>
      <xdr:rowOff>69394</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7861300" y="9828826"/>
          <a:ext cx="889000" cy="13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69338</xdr:rowOff>
    </xdr:from>
    <xdr:to>
      <xdr:col>46</xdr:col>
      <xdr:colOff>38100</xdr:colOff>
      <xdr:row>56</xdr:row>
      <xdr:rowOff>170938</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67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16015</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83111" y="9445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18307</xdr:rowOff>
    </xdr:from>
    <xdr:to>
      <xdr:col>41</xdr:col>
      <xdr:colOff>50800</xdr:colOff>
      <xdr:row>57</xdr:row>
      <xdr:rowOff>56176</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6972300" y="9790957"/>
          <a:ext cx="889000" cy="37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47975</xdr:rowOff>
    </xdr:from>
    <xdr:to>
      <xdr:col>41</xdr:col>
      <xdr:colOff>101600</xdr:colOff>
      <xdr:row>56</xdr:row>
      <xdr:rowOff>149575</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649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166102</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94111" y="9424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19931</xdr:rowOff>
    </xdr:from>
    <xdr:to>
      <xdr:col>36</xdr:col>
      <xdr:colOff>165100</xdr:colOff>
      <xdr:row>56</xdr:row>
      <xdr:rowOff>121531</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621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138058</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705111" y="9396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139689</xdr:rowOff>
    </xdr:from>
    <xdr:to>
      <xdr:col>55</xdr:col>
      <xdr:colOff>50800</xdr:colOff>
      <xdr:row>57</xdr:row>
      <xdr:rowOff>69839</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740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54616</xdr:rowOff>
    </xdr:from>
    <xdr:ext cx="534377"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655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131528</xdr:rowOff>
    </xdr:from>
    <xdr:to>
      <xdr:col>50</xdr:col>
      <xdr:colOff>165100</xdr:colOff>
      <xdr:row>57</xdr:row>
      <xdr:rowOff>61678</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732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52805</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72111" y="9825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18594</xdr:rowOff>
    </xdr:from>
    <xdr:to>
      <xdr:col>46</xdr:col>
      <xdr:colOff>38100</xdr:colOff>
      <xdr:row>57</xdr:row>
      <xdr:rowOff>120194</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791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111321</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83111" y="9883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5376</xdr:rowOff>
    </xdr:from>
    <xdr:to>
      <xdr:col>41</xdr:col>
      <xdr:colOff>101600</xdr:colOff>
      <xdr:row>57</xdr:row>
      <xdr:rowOff>106976</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778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98103</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94111" y="9870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138957</xdr:rowOff>
    </xdr:from>
    <xdr:to>
      <xdr:col>36</xdr:col>
      <xdr:colOff>165100</xdr:colOff>
      <xdr:row>57</xdr:row>
      <xdr:rowOff>69107</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740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60234</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05111" y="9832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37306</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210256"/>
          <a:ext cx="1270" cy="1378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155433</xdr:rowOff>
    </xdr:from>
    <xdr:ext cx="534377"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985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37306</xdr:rowOff>
    </xdr:from>
    <xdr:to>
      <xdr:col>55</xdr:col>
      <xdr:colOff>88900</xdr:colOff>
      <xdr:row>71</xdr:row>
      <xdr:rowOff>37306</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210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40717</xdr:rowOff>
    </xdr:from>
    <xdr:to>
      <xdr:col>55</xdr:col>
      <xdr:colOff>0</xdr:colOff>
      <xdr:row>79</xdr:row>
      <xdr:rowOff>43459</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9639300" y="13585267"/>
          <a:ext cx="838200" cy="2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166831</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1970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143954</xdr:rowOff>
    </xdr:from>
    <xdr:to>
      <xdr:col>55</xdr:col>
      <xdr:colOff>50800</xdr:colOff>
      <xdr:row>78</xdr:row>
      <xdr:rowOff>74104</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45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43421</xdr:rowOff>
    </xdr:from>
    <xdr:to>
      <xdr:col>50</xdr:col>
      <xdr:colOff>114300</xdr:colOff>
      <xdr:row>79</xdr:row>
      <xdr:rowOff>43459</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8750300" y="13587971"/>
          <a:ext cx="889000" cy="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1632</xdr:rowOff>
    </xdr:from>
    <xdr:to>
      <xdr:col>50</xdr:col>
      <xdr:colOff>165100</xdr:colOff>
      <xdr:row>78</xdr:row>
      <xdr:rowOff>103232</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374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119759</xdr:rowOff>
    </xdr:from>
    <xdr:ext cx="469744"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404428" y="13149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41439</xdr:rowOff>
    </xdr:from>
    <xdr:to>
      <xdr:col>45</xdr:col>
      <xdr:colOff>177800</xdr:colOff>
      <xdr:row>79</xdr:row>
      <xdr:rowOff>43421</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7861300" y="13585989"/>
          <a:ext cx="889000" cy="1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142621</xdr:rowOff>
    </xdr:from>
    <xdr:to>
      <xdr:col>46</xdr:col>
      <xdr:colOff>38100</xdr:colOff>
      <xdr:row>78</xdr:row>
      <xdr:rowOff>72771</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344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89298</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119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63367</xdr:rowOff>
    </xdr:from>
    <xdr:to>
      <xdr:col>41</xdr:col>
      <xdr:colOff>50800</xdr:colOff>
      <xdr:row>79</xdr:row>
      <xdr:rowOff>41439</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3436467"/>
          <a:ext cx="889000" cy="149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116294</xdr:rowOff>
    </xdr:from>
    <xdr:to>
      <xdr:col>41</xdr:col>
      <xdr:colOff>101600</xdr:colOff>
      <xdr:row>78</xdr:row>
      <xdr:rowOff>46444</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317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62971</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093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79127</xdr:rowOff>
    </xdr:from>
    <xdr:to>
      <xdr:col>36</xdr:col>
      <xdr:colOff>165100</xdr:colOff>
      <xdr:row>78</xdr:row>
      <xdr:rowOff>9277</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280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25804</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056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161367</xdr:rowOff>
    </xdr:from>
    <xdr:to>
      <xdr:col>55</xdr:col>
      <xdr:colOff>50800</xdr:colOff>
      <xdr:row>79</xdr:row>
      <xdr:rowOff>91517</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534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76294</xdr:rowOff>
    </xdr:from>
    <xdr:ext cx="378565"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4493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164109</xdr:rowOff>
    </xdr:from>
    <xdr:to>
      <xdr:col>50</xdr:col>
      <xdr:colOff>165100</xdr:colOff>
      <xdr:row>79</xdr:row>
      <xdr:rowOff>94259</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537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147833</xdr:colOff>
      <xdr:row>79</xdr:row>
      <xdr:rowOff>85386</xdr:rowOff>
    </xdr:from>
    <xdr:ext cx="313932"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482333" y="1362993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164071</xdr:rowOff>
    </xdr:from>
    <xdr:to>
      <xdr:col>46</xdr:col>
      <xdr:colOff>38100</xdr:colOff>
      <xdr:row>79</xdr:row>
      <xdr:rowOff>94221</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537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20833</xdr:colOff>
      <xdr:row>79</xdr:row>
      <xdr:rowOff>85348</xdr:rowOff>
    </xdr:from>
    <xdr:ext cx="313932"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93333" y="1362989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162089</xdr:rowOff>
    </xdr:from>
    <xdr:to>
      <xdr:col>41</xdr:col>
      <xdr:colOff>101600</xdr:colOff>
      <xdr:row>79</xdr:row>
      <xdr:rowOff>92239</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535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79</xdr:row>
      <xdr:rowOff>83366</xdr:rowOff>
    </xdr:from>
    <xdr:ext cx="378565"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672017" y="136279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12567</xdr:rowOff>
    </xdr:from>
    <xdr:to>
      <xdr:col>36</xdr:col>
      <xdr:colOff>165100</xdr:colOff>
      <xdr:row>78</xdr:row>
      <xdr:rowOff>114167</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385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105294</xdr:rowOff>
    </xdr:from>
    <xdr:ext cx="469744"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37428" y="134783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a:extLst>
            <a:ext uri="{FF2B5EF4-FFF2-40B4-BE49-F238E27FC236}">
              <a16:creationId xmlns:a16="http://schemas.microsoft.com/office/drawing/2014/main" id="{00000000-0008-0000-06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11173</xdr:rowOff>
    </xdr:from>
    <xdr:to>
      <xdr:col>54</xdr:col>
      <xdr:colOff>189865</xdr:colOff>
      <xdr:row>98</xdr:row>
      <xdr:rowOff>153005</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10475595" y="15441673"/>
          <a:ext cx="1270" cy="1513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156832</xdr:rowOff>
    </xdr:from>
    <xdr:ext cx="469744" cy="259045"/>
    <xdr:sp macro="" textlink="">
      <xdr:nvSpPr>
        <xdr:cNvPr id="457" name="普通建設事業費 （ うち更新整備　）最小値テキスト">
          <a:extLst>
            <a:ext uri="{FF2B5EF4-FFF2-40B4-BE49-F238E27FC236}">
              <a16:creationId xmlns:a16="http://schemas.microsoft.com/office/drawing/2014/main" id="{00000000-0008-0000-0600-0000C9010000}"/>
            </a:ext>
          </a:extLst>
        </xdr:cNvPr>
        <xdr:cNvSpPr txBox="1"/>
      </xdr:nvSpPr>
      <xdr:spPr>
        <a:xfrm>
          <a:off x="10528300" y="16958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153005</xdr:rowOff>
    </xdr:from>
    <xdr:to>
      <xdr:col>55</xdr:col>
      <xdr:colOff>88900</xdr:colOff>
      <xdr:row>98</xdr:row>
      <xdr:rowOff>153005</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6955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129300</xdr:rowOff>
    </xdr:from>
    <xdr:ext cx="599010" cy="259045"/>
    <xdr:sp macro="" textlink="">
      <xdr:nvSpPr>
        <xdr:cNvPr id="459" name="普通建設事業費 （ うち更新整備　）最大値テキスト">
          <a:extLst>
            <a:ext uri="{FF2B5EF4-FFF2-40B4-BE49-F238E27FC236}">
              <a16:creationId xmlns:a16="http://schemas.microsoft.com/office/drawing/2014/main" id="{00000000-0008-0000-0600-0000CB010000}"/>
            </a:ext>
          </a:extLst>
        </xdr:cNvPr>
        <xdr:cNvSpPr txBox="1"/>
      </xdr:nvSpPr>
      <xdr:spPr>
        <a:xfrm>
          <a:off x="10528300" y="15216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11173</xdr:rowOff>
    </xdr:from>
    <xdr:to>
      <xdr:col>55</xdr:col>
      <xdr:colOff>88900</xdr:colOff>
      <xdr:row>90</xdr:row>
      <xdr:rowOff>11173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54416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23374</xdr:rowOff>
    </xdr:from>
    <xdr:to>
      <xdr:col>55</xdr:col>
      <xdr:colOff>0</xdr:colOff>
      <xdr:row>98</xdr:row>
      <xdr:rowOff>70641</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9639300" y="16825474"/>
          <a:ext cx="838200" cy="47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94159</xdr:rowOff>
    </xdr:from>
    <xdr:ext cx="534377" cy="259045"/>
    <xdr:sp macro="" textlink="">
      <xdr:nvSpPr>
        <xdr:cNvPr id="462" name="普通建設事業費 （ うち更新整備　）平均値テキスト">
          <a:extLst>
            <a:ext uri="{FF2B5EF4-FFF2-40B4-BE49-F238E27FC236}">
              <a16:creationId xmlns:a16="http://schemas.microsoft.com/office/drawing/2014/main" id="{00000000-0008-0000-0600-0000CE010000}"/>
            </a:ext>
          </a:extLst>
        </xdr:cNvPr>
        <xdr:cNvSpPr txBox="1"/>
      </xdr:nvSpPr>
      <xdr:spPr>
        <a:xfrm>
          <a:off x="10528300" y="16553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71282</xdr:rowOff>
    </xdr:from>
    <xdr:to>
      <xdr:col>55</xdr:col>
      <xdr:colOff>50800</xdr:colOff>
      <xdr:row>98</xdr:row>
      <xdr:rowOff>1432</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10426700" y="1670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23374</xdr:rowOff>
    </xdr:from>
    <xdr:to>
      <xdr:col>50</xdr:col>
      <xdr:colOff>114300</xdr:colOff>
      <xdr:row>98</xdr:row>
      <xdr:rowOff>107034</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8750300" y="16825474"/>
          <a:ext cx="889000" cy="83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116294</xdr:rowOff>
    </xdr:from>
    <xdr:to>
      <xdr:col>50</xdr:col>
      <xdr:colOff>165100</xdr:colOff>
      <xdr:row>98</xdr:row>
      <xdr:rowOff>46444</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9588500" y="1674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62971</xdr:rowOff>
    </xdr:from>
    <xdr:ext cx="534377"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9372111" y="16522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59796</xdr:rowOff>
    </xdr:from>
    <xdr:to>
      <xdr:col>45</xdr:col>
      <xdr:colOff>177800</xdr:colOff>
      <xdr:row>98</xdr:row>
      <xdr:rowOff>107034</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a:off x="7861300" y="16861896"/>
          <a:ext cx="889000" cy="47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139436</xdr:rowOff>
    </xdr:from>
    <xdr:to>
      <xdr:col>46</xdr:col>
      <xdr:colOff>38100</xdr:colOff>
      <xdr:row>98</xdr:row>
      <xdr:rowOff>69586</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8699500" y="16770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86113</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8483111" y="16545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59796</xdr:rowOff>
    </xdr:from>
    <xdr:to>
      <xdr:col>41</xdr:col>
      <xdr:colOff>50800</xdr:colOff>
      <xdr:row>98</xdr:row>
      <xdr:rowOff>68864</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flipV="1">
          <a:off x="6972300" y="16861896"/>
          <a:ext cx="889000" cy="9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136723</xdr:rowOff>
    </xdr:from>
    <xdr:to>
      <xdr:col>41</xdr:col>
      <xdr:colOff>101600</xdr:colOff>
      <xdr:row>98</xdr:row>
      <xdr:rowOff>66873</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7810500" y="16767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83400</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7594111" y="16542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114412</xdr:rowOff>
    </xdr:from>
    <xdr:to>
      <xdr:col>36</xdr:col>
      <xdr:colOff>165100</xdr:colOff>
      <xdr:row>98</xdr:row>
      <xdr:rowOff>44562</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6921500" y="16745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61089</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05111" y="16520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19841</xdr:rowOff>
    </xdr:from>
    <xdr:to>
      <xdr:col>55</xdr:col>
      <xdr:colOff>50800</xdr:colOff>
      <xdr:row>98</xdr:row>
      <xdr:rowOff>121441</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10426700" y="16821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106218</xdr:rowOff>
    </xdr:from>
    <xdr:ext cx="534377" cy="259045"/>
    <xdr:sp macro="" textlink="">
      <xdr:nvSpPr>
        <xdr:cNvPr id="481" name="普通建設事業費 （ うち更新整備　）該当値テキスト">
          <a:extLst>
            <a:ext uri="{FF2B5EF4-FFF2-40B4-BE49-F238E27FC236}">
              <a16:creationId xmlns:a16="http://schemas.microsoft.com/office/drawing/2014/main" id="{00000000-0008-0000-0600-0000E1010000}"/>
            </a:ext>
          </a:extLst>
        </xdr:cNvPr>
        <xdr:cNvSpPr txBox="1"/>
      </xdr:nvSpPr>
      <xdr:spPr>
        <a:xfrm>
          <a:off x="10528300" y="16736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144024</xdr:rowOff>
    </xdr:from>
    <xdr:to>
      <xdr:col>50</xdr:col>
      <xdr:colOff>165100</xdr:colOff>
      <xdr:row>98</xdr:row>
      <xdr:rowOff>74174</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9588500" y="16774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65301</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372111" y="16867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56234</xdr:rowOff>
    </xdr:from>
    <xdr:to>
      <xdr:col>46</xdr:col>
      <xdr:colOff>38100</xdr:colOff>
      <xdr:row>98</xdr:row>
      <xdr:rowOff>157834</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8699500" y="16858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148961</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483111" y="16951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8996</xdr:rowOff>
    </xdr:from>
    <xdr:to>
      <xdr:col>41</xdr:col>
      <xdr:colOff>101600</xdr:colOff>
      <xdr:row>98</xdr:row>
      <xdr:rowOff>110596</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7810500" y="16811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101723</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7594111" y="16903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18064</xdr:rowOff>
    </xdr:from>
    <xdr:to>
      <xdr:col>36</xdr:col>
      <xdr:colOff>165100</xdr:colOff>
      <xdr:row>98</xdr:row>
      <xdr:rowOff>119664</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6921500" y="16820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110791</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705111" y="16912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a:extLst>
            <a:ext uri="{FF2B5EF4-FFF2-40B4-BE49-F238E27FC236}">
              <a16:creationId xmlns:a16="http://schemas.microsoft.com/office/drawing/2014/main" id="{00000000-0008-0000-06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13558</xdr:rowOff>
    </xdr:from>
    <xdr:to>
      <xdr:col>85</xdr:col>
      <xdr:colOff>126364</xdr:colOff>
      <xdr:row>38</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flipV="1">
          <a:off x="16317595" y="5499958"/>
          <a:ext cx="1269" cy="11548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159305</xdr:rowOff>
    </xdr:from>
    <xdr:ext cx="249299" cy="259045"/>
    <xdr:sp macro="" textlink="">
      <xdr:nvSpPr>
        <xdr:cNvPr id="512" name="災害復旧事業費最小値テキスト">
          <a:extLst>
            <a:ext uri="{FF2B5EF4-FFF2-40B4-BE49-F238E27FC236}">
              <a16:creationId xmlns:a16="http://schemas.microsoft.com/office/drawing/2014/main" id="{00000000-0008-0000-0600-000000020000}"/>
            </a:ext>
          </a:extLst>
        </xdr:cNvPr>
        <xdr:cNvSpPr txBox="1"/>
      </xdr:nvSpPr>
      <xdr:spPr>
        <a:xfrm>
          <a:off x="16370300" y="667440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131685</xdr:rowOff>
    </xdr:from>
    <xdr:ext cx="534377" cy="259045"/>
    <xdr:sp macro="" textlink="">
      <xdr:nvSpPr>
        <xdr:cNvPr id="514" name="災害復旧事業費最大値テキスト">
          <a:extLst>
            <a:ext uri="{FF2B5EF4-FFF2-40B4-BE49-F238E27FC236}">
              <a16:creationId xmlns:a16="http://schemas.microsoft.com/office/drawing/2014/main" id="{00000000-0008-0000-0600-000002020000}"/>
            </a:ext>
          </a:extLst>
        </xdr:cNvPr>
        <xdr:cNvSpPr txBox="1"/>
      </xdr:nvSpPr>
      <xdr:spPr>
        <a:xfrm>
          <a:off x="16370300" y="5275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50,518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13558</xdr:rowOff>
    </xdr:from>
    <xdr:to>
      <xdr:col>86</xdr:col>
      <xdr:colOff>25400</xdr:colOff>
      <xdr:row>32</xdr:row>
      <xdr:rowOff>13558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5499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120200</xdr:rowOff>
    </xdr:from>
    <xdr:to>
      <xdr:col>85</xdr:col>
      <xdr:colOff>127000</xdr:colOff>
      <xdr:row>38</xdr:row>
      <xdr:rowOff>124933</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5481300" y="6635300"/>
          <a:ext cx="838200" cy="4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76755</xdr:rowOff>
    </xdr:from>
    <xdr:ext cx="469744" cy="259045"/>
    <xdr:sp macro="" textlink="">
      <xdr:nvSpPr>
        <xdr:cNvPr id="517" name="災害復旧事業費平均値テキスト">
          <a:extLst>
            <a:ext uri="{FF2B5EF4-FFF2-40B4-BE49-F238E27FC236}">
              <a16:creationId xmlns:a16="http://schemas.microsoft.com/office/drawing/2014/main" id="{00000000-0008-0000-0600-000005020000}"/>
            </a:ext>
          </a:extLst>
        </xdr:cNvPr>
        <xdr:cNvSpPr txBox="1"/>
      </xdr:nvSpPr>
      <xdr:spPr>
        <a:xfrm>
          <a:off x="16370300" y="64204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53878</xdr:rowOff>
    </xdr:from>
    <xdr:to>
      <xdr:col>85</xdr:col>
      <xdr:colOff>177800</xdr:colOff>
      <xdr:row>38</xdr:row>
      <xdr:rowOff>155478</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6268700" y="6568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120200</xdr:rowOff>
    </xdr:from>
    <xdr:to>
      <xdr:col>81</xdr:col>
      <xdr:colOff>50800</xdr:colOff>
      <xdr:row>38</xdr:row>
      <xdr:rowOff>139312</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4592300" y="6635300"/>
          <a:ext cx="889000" cy="19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64577</xdr:rowOff>
    </xdr:from>
    <xdr:to>
      <xdr:col>81</xdr:col>
      <xdr:colOff>101600</xdr:colOff>
      <xdr:row>38</xdr:row>
      <xdr:rowOff>166177</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5430500" y="6579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11254</xdr:rowOff>
    </xdr:from>
    <xdr:ext cx="469744"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5246428" y="6354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137711</xdr:rowOff>
    </xdr:from>
    <xdr:to>
      <xdr:col>76</xdr:col>
      <xdr:colOff>114300</xdr:colOff>
      <xdr:row>38</xdr:row>
      <xdr:rowOff>139312</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3703300" y="6652811"/>
          <a:ext cx="889000" cy="1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48986</xdr:rowOff>
    </xdr:from>
    <xdr:to>
      <xdr:col>76</xdr:col>
      <xdr:colOff>165100</xdr:colOff>
      <xdr:row>38</xdr:row>
      <xdr:rowOff>150586</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4541500" y="6564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167114</xdr:rowOff>
    </xdr:from>
    <xdr:ext cx="469744"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4357428" y="6339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127378</xdr:rowOff>
    </xdr:from>
    <xdr:to>
      <xdr:col>71</xdr:col>
      <xdr:colOff>177800</xdr:colOff>
      <xdr:row>38</xdr:row>
      <xdr:rowOff>137711</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2814300" y="6642478"/>
          <a:ext cx="889000" cy="10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38243</xdr:rowOff>
    </xdr:from>
    <xdr:to>
      <xdr:col>72</xdr:col>
      <xdr:colOff>38100</xdr:colOff>
      <xdr:row>38</xdr:row>
      <xdr:rowOff>139843</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3652500" y="6553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156369</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3468428" y="6328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51090</xdr:rowOff>
    </xdr:from>
    <xdr:to>
      <xdr:col>67</xdr:col>
      <xdr:colOff>101600</xdr:colOff>
      <xdr:row>38</xdr:row>
      <xdr:rowOff>152690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2763500" y="656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169217</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2579428" y="634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74133</xdr:rowOff>
    </xdr:from>
    <xdr:to>
      <xdr:col>85</xdr:col>
      <xdr:colOff>177800</xdr:colOff>
      <xdr:row>39</xdr:row>
      <xdr:rowOff>4283</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6268700" y="6589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32306</xdr:rowOff>
    </xdr:from>
    <xdr:ext cx="378565" cy="259045"/>
    <xdr:sp macro="" textlink="">
      <xdr:nvSpPr>
        <xdr:cNvPr id="536" name="災害復旧事業費該当値テキスト">
          <a:extLst>
            <a:ext uri="{FF2B5EF4-FFF2-40B4-BE49-F238E27FC236}">
              <a16:creationId xmlns:a16="http://schemas.microsoft.com/office/drawing/2014/main" id="{00000000-0008-0000-0600-000018020000}"/>
            </a:ext>
          </a:extLst>
        </xdr:cNvPr>
        <xdr:cNvSpPr txBox="1"/>
      </xdr:nvSpPr>
      <xdr:spPr>
        <a:xfrm>
          <a:off x="16370300" y="65474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69400</xdr:rowOff>
    </xdr:from>
    <xdr:to>
      <xdr:col>81</xdr:col>
      <xdr:colOff>101600</xdr:colOff>
      <xdr:row>38</xdr:row>
      <xdr:rowOff>171000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5430500" y="658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38</xdr:row>
      <xdr:rowOff>162127</xdr:rowOff>
    </xdr:from>
    <xdr:ext cx="378565"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92017" y="66772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88512</xdr:rowOff>
    </xdr:from>
    <xdr:to>
      <xdr:col>76</xdr:col>
      <xdr:colOff>165100</xdr:colOff>
      <xdr:row>39</xdr:row>
      <xdr:rowOff>18662</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4541500" y="6603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39</xdr:row>
      <xdr:rowOff>9789</xdr:rowOff>
    </xdr:from>
    <xdr:ext cx="313932"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435333" y="66963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86911</xdr:rowOff>
    </xdr:from>
    <xdr:to>
      <xdr:col>72</xdr:col>
      <xdr:colOff>38100</xdr:colOff>
      <xdr:row>39</xdr:row>
      <xdr:rowOff>17061</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3652500" y="6602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39</xdr:row>
      <xdr:rowOff>8188</xdr:rowOff>
    </xdr:from>
    <xdr:ext cx="313932"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3546333" y="669473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76578</xdr:rowOff>
    </xdr:from>
    <xdr:to>
      <xdr:col>67</xdr:col>
      <xdr:colOff>101600</xdr:colOff>
      <xdr:row>39</xdr:row>
      <xdr:rowOff>6728</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2763500" y="6591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38</xdr:row>
      <xdr:rowOff>169305</xdr:rowOff>
    </xdr:from>
    <xdr:ext cx="378565"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625017" y="66844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a:extLst>
            <a:ext uri="{FF2B5EF4-FFF2-40B4-BE49-F238E27FC236}">
              <a16:creationId xmlns:a16="http://schemas.microsoft.com/office/drawing/2014/main" id="{00000000-0008-0000-0600-000031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a:extLst>
            <a:ext uri="{FF2B5EF4-FFF2-40B4-BE49-F238E27FC236}">
              <a16:creationId xmlns:a16="http://schemas.microsoft.com/office/drawing/2014/main" id="{00000000-0008-0000-0600-000033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a:extLst>
            <a:ext uri="{FF2B5EF4-FFF2-40B4-BE49-F238E27FC236}">
              <a16:creationId xmlns:a16="http://schemas.microsoft.com/office/drawing/2014/main" id="{00000000-0008-0000-0600-000036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a:extLst>
            <a:ext uri="{FF2B5EF4-FFF2-40B4-BE49-F238E27FC236}">
              <a16:creationId xmlns:a16="http://schemas.microsoft.com/office/drawing/2014/main" id="{00000000-0008-0000-0600-000049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65367</xdr:rowOff>
    </xdr:from>
    <xdr:to>
      <xdr:col>85</xdr:col>
      <xdr:colOff>126364</xdr:colOff>
      <xdr:row>78</xdr:row>
      <xdr:rowOff>147016</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238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150843</xdr:rowOff>
    </xdr:from>
    <xdr:ext cx="469744"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523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147016</xdr:rowOff>
    </xdr:from>
    <xdr:to>
      <xdr:col>86</xdr:col>
      <xdr:colOff>25400</xdr:colOff>
      <xdr:row>78</xdr:row>
      <xdr:rowOff>147016</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520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12044</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2013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106,353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65367</xdr:rowOff>
    </xdr:from>
    <xdr:to>
      <xdr:col>86</xdr:col>
      <xdr:colOff>25400</xdr:colOff>
      <xdr:row>71</xdr:row>
      <xdr:rowOff>65367</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238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49467</xdr:rowOff>
    </xdr:from>
    <xdr:to>
      <xdr:col>85</xdr:col>
      <xdr:colOff>127000</xdr:colOff>
      <xdr:row>77</xdr:row>
      <xdr:rowOff>49873</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5481300" y="13251117"/>
          <a:ext cx="838200" cy="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98239</xdr:rowOff>
    </xdr:from>
    <xdr:ext cx="534377"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29569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75361</xdr:rowOff>
    </xdr:from>
    <xdr:to>
      <xdr:col>85</xdr:col>
      <xdr:colOff>177800</xdr:colOff>
      <xdr:row>77</xdr:row>
      <xdr:rowOff>5511</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10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49873</xdr:rowOff>
    </xdr:from>
    <xdr:to>
      <xdr:col>81</xdr:col>
      <xdr:colOff>50800</xdr:colOff>
      <xdr:row>77</xdr:row>
      <xdr:rowOff>60922</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4592300" y="13251523"/>
          <a:ext cx="889000" cy="11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74918</xdr:rowOff>
    </xdr:from>
    <xdr:to>
      <xdr:col>81</xdr:col>
      <xdr:colOff>101600</xdr:colOff>
      <xdr:row>77</xdr:row>
      <xdr:rowOff>5068</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10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21594</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14111" y="12880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60922</xdr:rowOff>
    </xdr:from>
    <xdr:to>
      <xdr:col>76</xdr:col>
      <xdr:colOff>114300</xdr:colOff>
      <xdr:row>77</xdr:row>
      <xdr:rowOff>77736</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3703300" y="13262572"/>
          <a:ext cx="889000" cy="16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82335</xdr:rowOff>
    </xdr:from>
    <xdr:to>
      <xdr:col>76</xdr:col>
      <xdr:colOff>165100</xdr:colOff>
      <xdr:row>77</xdr:row>
      <xdr:rowOff>12485</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11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29011</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325111" y="12887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77736</xdr:rowOff>
    </xdr:from>
    <xdr:to>
      <xdr:col>71</xdr:col>
      <xdr:colOff>177800</xdr:colOff>
      <xdr:row>77</xdr:row>
      <xdr:rowOff>96520</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2814300" y="13279386"/>
          <a:ext cx="889000" cy="18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94971</xdr:rowOff>
    </xdr:from>
    <xdr:to>
      <xdr:col>72</xdr:col>
      <xdr:colOff>38100</xdr:colOff>
      <xdr:row>77</xdr:row>
      <xdr:rowOff>25121</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12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41648</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36111" y="12900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111544</xdr:rowOff>
    </xdr:from>
    <xdr:to>
      <xdr:col>67</xdr:col>
      <xdr:colOff>101600</xdr:colOff>
      <xdr:row>77</xdr:row>
      <xdr:rowOff>41694</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141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58221</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47111" y="12916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170117</xdr:rowOff>
    </xdr:from>
    <xdr:to>
      <xdr:col>85</xdr:col>
      <xdr:colOff>177800</xdr:colOff>
      <xdr:row>77</xdr:row>
      <xdr:rowOff>100267</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200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148544</xdr:rowOff>
    </xdr:from>
    <xdr:ext cx="534377"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3178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170523</xdr:rowOff>
    </xdr:from>
    <xdr:to>
      <xdr:col>81</xdr:col>
      <xdr:colOff>101600</xdr:colOff>
      <xdr:row>77</xdr:row>
      <xdr:rowOff>100673</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200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91800</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14111" y="13293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10122</xdr:rowOff>
    </xdr:from>
    <xdr:to>
      <xdr:col>76</xdr:col>
      <xdr:colOff>165100</xdr:colOff>
      <xdr:row>77</xdr:row>
      <xdr:rowOff>111722</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211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102849</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325111" y="13304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26936</xdr:rowOff>
    </xdr:from>
    <xdr:to>
      <xdr:col>72</xdr:col>
      <xdr:colOff>38100</xdr:colOff>
      <xdr:row>77</xdr:row>
      <xdr:rowOff>128536</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228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119663</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36111" y="13321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45720</xdr:rowOff>
    </xdr:from>
    <xdr:to>
      <xdr:col>67</xdr:col>
      <xdr:colOff>101600</xdr:colOff>
      <xdr:row>77</xdr:row>
      <xdr:rowOff>147320</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247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138447</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47111" y="13340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積立金グラフ枠">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83835</xdr:rowOff>
    </xdr:from>
    <xdr:to>
      <xdr:col>85</xdr:col>
      <xdr:colOff>126364</xdr:colOff>
      <xdr:row>98</xdr:row>
      <xdr:rowOff>138750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6317595" y="15857235"/>
          <a:ext cx="1269" cy="10836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142577</xdr:rowOff>
    </xdr:from>
    <xdr:ext cx="378565" cy="259045"/>
    <xdr:sp macro="" textlink="">
      <xdr:nvSpPr>
        <xdr:cNvPr id="673" name="積立金最小値テキスト">
          <a:extLst>
            <a:ext uri="{FF2B5EF4-FFF2-40B4-BE49-F238E27FC236}">
              <a16:creationId xmlns:a16="http://schemas.microsoft.com/office/drawing/2014/main" id="{00000000-0008-0000-0600-0000A1020000}"/>
            </a:ext>
          </a:extLst>
        </xdr:cNvPr>
        <xdr:cNvSpPr txBox="1"/>
      </xdr:nvSpPr>
      <xdr:spPr>
        <a:xfrm>
          <a:off x="16370300" y="169446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138750</xdr:rowOff>
    </xdr:from>
    <xdr:to>
      <xdr:col>86</xdr:col>
      <xdr:colOff>25400</xdr:colOff>
      <xdr:row>98</xdr:row>
      <xdr:rowOff>138750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6940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30512</xdr:rowOff>
    </xdr:from>
    <xdr:ext cx="599010" cy="259045"/>
    <xdr:sp macro="" textlink="">
      <xdr:nvSpPr>
        <xdr:cNvPr id="675" name="積立金最大値テキスト">
          <a:extLst>
            <a:ext uri="{FF2B5EF4-FFF2-40B4-BE49-F238E27FC236}">
              <a16:creationId xmlns:a16="http://schemas.microsoft.com/office/drawing/2014/main" id="{00000000-0008-0000-0600-0000A3020000}"/>
            </a:ext>
          </a:extLst>
        </xdr:cNvPr>
        <xdr:cNvSpPr txBox="1"/>
      </xdr:nvSpPr>
      <xdr:spPr>
        <a:xfrm>
          <a:off x="16370300" y="15632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83835</xdr:rowOff>
    </xdr:from>
    <xdr:to>
      <xdr:col>86</xdr:col>
      <xdr:colOff>25400</xdr:colOff>
      <xdr:row>92</xdr:row>
      <xdr:rowOff>83835</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5857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32583</xdr:rowOff>
    </xdr:from>
    <xdr:to>
      <xdr:col>85</xdr:col>
      <xdr:colOff>127000</xdr:colOff>
      <xdr:row>98</xdr:row>
      <xdr:rowOff>64235</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5481300" y="16834683"/>
          <a:ext cx="838200" cy="31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11537</xdr:rowOff>
    </xdr:from>
    <xdr:ext cx="534377" cy="259045"/>
    <xdr:sp macro="" textlink="">
      <xdr:nvSpPr>
        <xdr:cNvPr id="678" name="積立金平均値テキスト">
          <a:extLst>
            <a:ext uri="{FF2B5EF4-FFF2-40B4-BE49-F238E27FC236}">
              <a16:creationId xmlns:a16="http://schemas.microsoft.com/office/drawing/2014/main" id="{00000000-0008-0000-0600-0000A6020000}"/>
            </a:ext>
          </a:extLst>
        </xdr:cNvPr>
        <xdr:cNvSpPr txBox="1"/>
      </xdr:nvSpPr>
      <xdr:spPr>
        <a:xfrm>
          <a:off x="16370300" y="166421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160110</xdr:rowOff>
    </xdr:from>
    <xdr:to>
      <xdr:col>85</xdr:col>
      <xdr:colOff>177800</xdr:colOff>
      <xdr:row>98</xdr:row>
      <xdr:rowOff>90260</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6268700" y="1679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10888</xdr:rowOff>
    </xdr:from>
    <xdr:to>
      <xdr:col>81</xdr:col>
      <xdr:colOff>50800</xdr:colOff>
      <xdr:row>98</xdr:row>
      <xdr:rowOff>32583</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4592300" y="16812988"/>
          <a:ext cx="889000" cy="21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159491</xdr:rowOff>
    </xdr:from>
    <xdr:to>
      <xdr:col>81</xdr:col>
      <xdr:colOff>101600</xdr:colOff>
      <xdr:row>98</xdr:row>
      <xdr:rowOff>89641</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5430500" y="16790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80768</xdr:rowOff>
    </xdr:from>
    <xdr:ext cx="534377"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5214111" y="16882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10888</xdr:rowOff>
    </xdr:from>
    <xdr:to>
      <xdr:col>76</xdr:col>
      <xdr:colOff>114300</xdr:colOff>
      <xdr:row>98</xdr:row>
      <xdr:rowOff>15922</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flipV="1">
          <a:off x="13703300" y="16812988"/>
          <a:ext cx="889000" cy="5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150467</xdr:rowOff>
    </xdr:from>
    <xdr:to>
      <xdr:col>76</xdr:col>
      <xdr:colOff>165100</xdr:colOff>
      <xdr:row>98</xdr:row>
      <xdr:rowOff>80617</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4541500" y="16781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71744</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4325111" y="16873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15922</xdr:rowOff>
    </xdr:from>
    <xdr:to>
      <xdr:col>71</xdr:col>
      <xdr:colOff>177800</xdr:colOff>
      <xdr:row>98</xdr:row>
      <xdr:rowOff>78837</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2814300" y="16818022"/>
          <a:ext cx="889000" cy="62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136554</xdr:rowOff>
    </xdr:from>
    <xdr:to>
      <xdr:col>72</xdr:col>
      <xdr:colOff>38100</xdr:colOff>
      <xdr:row>98</xdr:row>
      <xdr:rowOff>66704</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3652500" y="1676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83231</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3436111" y="16542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12264</xdr:rowOff>
    </xdr:from>
    <xdr:to>
      <xdr:col>67</xdr:col>
      <xdr:colOff>101600</xdr:colOff>
      <xdr:row>98</xdr:row>
      <xdr:rowOff>113864</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2763500" y="16814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130391</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547111" y="16589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13435</xdr:rowOff>
    </xdr:from>
    <xdr:to>
      <xdr:col>85</xdr:col>
      <xdr:colOff>177800</xdr:colOff>
      <xdr:row>98</xdr:row>
      <xdr:rowOff>115035</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6268700" y="16815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138536</xdr:rowOff>
    </xdr:from>
    <xdr:ext cx="534377" cy="259045"/>
    <xdr:sp macro="" textlink="">
      <xdr:nvSpPr>
        <xdr:cNvPr id="697" name="積立金該当値テキスト">
          <a:extLst>
            <a:ext uri="{FF2B5EF4-FFF2-40B4-BE49-F238E27FC236}">
              <a16:creationId xmlns:a16="http://schemas.microsoft.com/office/drawing/2014/main" id="{00000000-0008-0000-0600-0000B9020000}"/>
            </a:ext>
          </a:extLst>
        </xdr:cNvPr>
        <xdr:cNvSpPr txBox="1"/>
      </xdr:nvSpPr>
      <xdr:spPr>
        <a:xfrm>
          <a:off x="16370300" y="16769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153233</xdr:rowOff>
    </xdr:from>
    <xdr:to>
      <xdr:col>81</xdr:col>
      <xdr:colOff>101600</xdr:colOff>
      <xdr:row>98</xdr:row>
      <xdr:rowOff>83383</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5430500" y="16783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99910</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5214111" y="16559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131538</xdr:rowOff>
    </xdr:from>
    <xdr:to>
      <xdr:col>76</xdr:col>
      <xdr:colOff>165100</xdr:colOff>
      <xdr:row>98</xdr:row>
      <xdr:rowOff>61688</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4541500" y="16762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78215</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325111" y="16537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136572</xdr:rowOff>
    </xdr:from>
    <xdr:to>
      <xdr:col>72</xdr:col>
      <xdr:colOff>38100</xdr:colOff>
      <xdr:row>98</xdr:row>
      <xdr:rowOff>66722</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3652500" y="16767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57849</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859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28037</xdr:rowOff>
    </xdr:from>
    <xdr:to>
      <xdr:col>67</xdr:col>
      <xdr:colOff>101600</xdr:colOff>
      <xdr:row>98</xdr:row>
      <xdr:rowOff>129637</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2763500" y="16830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120764</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47111" y="16922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投資及び出資金グラフ枠">
          <a:extLst>
            <a:ext uri="{FF2B5EF4-FFF2-40B4-BE49-F238E27FC236}">
              <a16:creationId xmlns:a16="http://schemas.microsoft.com/office/drawing/2014/main" id="{00000000-0008-0000-0600-0000D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97683</xdr:rowOff>
    </xdr:from>
    <xdr:to>
      <xdr:col>116</xdr:col>
      <xdr:colOff>62864</xdr:colOff>
      <xdr:row>38</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flipV="1">
          <a:off x="22159595" y="5412633"/>
          <a:ext cx="1269" cy="1242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8" name="投資及び出資金最小値テキスト">
          <a:extLst>
            <a:ext uri="{FF2B5EF4-FFF2-40B4-BE49-F238E27FC236}">
              <a16:creationId xmlns:a16="http://schemas.microsoft.com/office/drawing/2014/main" id="{00000000-0008-0000-0600-0000D8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44360</xdr:rowOff>
    </xdr:from>
    <xdr:ext cx="534377" cy="259045"/>
    <xdr:sp macro="" textlink="">
      <xdr:nvSpPr>
        <xdr:cNvPr id="730" name="投資及び出資金最大値テキスト">
          <a:extLst>
            <a:ext uri="{FF2B5EF4-FFF2-40B4-BE49-F238E27FC236}">
              <a16:creationId xmlns:a16="http://schemas.microsoft.com/office/drawing/2014/main" id="{00000000-0008-0000-0600-0000DA020000}"/>
            </a:ext>
          </a:extLst>
        </xdr:cNvPr>
        <xdr:cNvSpPr txBox="1"/>
      </xdr:nvSpPr>
      <xdr:spPr>
        <a:xfrm>
          <a:off x="22212300" y="5187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97683</xdr:rowOff>
    </xdr:from>
    <xdr:to>
      <xdr:col>116</xdr:col>
      <xdr:colOff>152400</xdr:colOff>
      <xdr:row>31</xdr:row>
      <xdr:rowOff>97683</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5412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3603</xdr:rowOff>
    </xdr:from>
    <xdr:ext cx="469744" cy="259045"/>
    <xdr:sp macro="" textlink="">
      <xdr:nvSpPr>
        <xdr:cNvPr id="733" name="投資及び出資金平均値テキスト">
          <a:extLst>
            <a:ext uri="{FF2B5EF4-FFF2-40B4-BE49-F238E27FC236}">
              <a16:creationId xmlns:a16="http://schemas.microsoft.com/office/drawing/2014/main" id="{00000000-0008-0000-0600-0000DD020000}"/>
            </a:ext>
          </a:extLst>
        </xdr:cNvPr>
        <xdr:cNvSpPr txBox="1"/>
      </xdr:nvSpPr>
      <xdr:spPr>
        <a:xfrm>
          <a:off x="22212300" y="63472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152176</xdr:rowOff>
    </xdr:from>
    <xdr:to>
      <xdr:col>116</xdr:col>
      <xdr:colOff>114300</xdr:colOff>
      <xdr:row>38</xdr:row>
      <xdr:rowOff>82327</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2110700" y="649582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160726</xdr:rowOff>
    </xdr:from>
    <xdr:to>
      <xdr:col>112</xdr:col>
      <xdr:colOff>38100</xdr:colOff>
      <xdr:row>38</xdr:row>
      <xdr:rowOff>90876</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1272500" y="6504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107403</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1088428" y="6279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166167</xdr:rowOff>
    </xdr:from>
    <xdr:to>
      <xdr:col>107</xdr:col>
      <xdr:colOff>101600</xdr:colOff>
      <xdr:row>38</xdr:row>
      <xdr:rowOff>96317</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0383500" y="6509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112844</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0199428" y="6285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5552</xdr:rowOff>
    </xdr:from>
    <xdr:to>
      <xdr:col>102</xdr:col>
      <xdr:colOff>165100</xdr:colOff>
      <xdr:row>38</xdr:row>
      <xdr:rowOff>107152</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19494500" y="6520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123679</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310428" y="6295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5644</xdr:rowOff>
    </xdr:from>
    <xdr:to>
      <xdr:col>98</xdr:col>
      <xdr:colOff>38100</xdr:colOff>
      <xdr:row>38</xdr:row>
      <xdr:rowOff>107244</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8605500" y="652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123771</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21428" y="6295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52" name="投資及び出資金該当値テキスト">
          <a:extLst>
            <a:ext uri="{FF2B5EF4-FFF2-40B4-BE49-F238E27FC236}">
              <a16:creationId xmlns:a16="http://schemas.microsoft.com/office/drawing/2014/main" id="{00000000-0008-0000-0600-0000F0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54627</xdr:rowOff>
    </xdr:from>
    <xdr:ext cx="46717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820821" y="9484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1" name="貸付金グラフ枠">
          <a:extLst>
            <a:ext uri="{FF2B5EF4-FFF2-40B4-BE49-F238E27FC236}">
              <a16:creationId xmlns:a16="http://schemas.microsoft.com/office/drawing/2014/main" id="{00000000-0008-0000-0600-00000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54478</xdr:rowOff>
    </xdr:from>
    <xdr:to>
      <xdr:col>116</xdr:col>
      <xdr:colOff>62864</xdr:colOff>
      <xdr:row>58</xdr:row>
      <xdr:rowOff>139700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flipV="1">
          <a:off x="22159595" y="8626978"/>
          <a:ext cx="1269" cy="1456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3" name="貸付金最小値テキスト">
          <a:extLst>
            <a:ext uri="{FF2B5EF4-FFF2-40B4-BE49-F238E27FC236}">
              <a16:creationId xmlns:a16="http://schemas.microsoft.com/office/drawing/2014/main" id="{00000000-0008-0000-0600-00000F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1155</xdr:rowOff>
    </xdr:from>
    <xdr:ext cx="534377" cy="259045"/>
    <xdr:sp macro="" textlink="">
      <xdr:nvSpPr>
        <xdr:cNvPr id="785" name="貸付金最大値テキスト">
          <a:extLst>
            <a:ext uri="{FF2B5EF4-FFF2-40B4-BE49-F238E27FC236}">
              <a16:creationId xmlns:a16="http://schemas.microsoft.com/office/drawing/2014/main" id="{00000000-0008-0000-0600-000011030000}"/>
            </a:ext>
          </a:extLst>
        </xdr:cNvPr>
        <xdr:cNvSpPr txBox="1"/>
      </xdr:nvSpPr>
      <xdr:spPr>
        <a:xfrm>
          <a:off x="22212300" y="8402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54478</xdr:rowOff>
    </xdr:from>
    <xdr:to>
      <xdr:col>116</xdr:col>
      <xdr:colOff>152400</xdr:colOff>
      <xdr:row>50</xdr:row>
      <xdr:rowOff>54478</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2072600" y="86269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165852</xdr:rowOff>
    </xdr:from>
    <xdr:to>
      <xdr:col>116</xdr:col>
      <xdr:colOff>63500</xdr:colOff>
      <xdr:row>57</xdr:row>
      <xdr:rowOff>166218</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flipV="1">
          <a:off x="21323300" y="9938502"/>
          <a:ext cx="838200" cy="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156115</xdr:rowOff>
    </xdr:from>
    <xdr:ext cx="378565" cy="259045"/>
    <xdr:sp macro="" textlink="">
      <xdr:nvSpPr>
        <xdr:cNvPr id="788" name="貸付金平均値テキスト">
          <a:extLst>
            <a:ext uri="{FF2B5EF4-FFF2-40B4-BE49-F238E27FC236}">
              <a16:creationId xmlns:a16="http://schemas.microsoft.com/office/drawing/2014/main" id="{00000000-0008-0000-0600-000014030000}"/>
            </a:ext>
          </a:extLst>
        </xdr:cNvPr>
        <xdr:cNvSpPr txBox="1"/>
      </xdr:nvSpPr>
      <xdr:spPr>
        <a:xfrm>
          <a:off x="22212300" y="9928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6238</xdr:rowOff>
    </xdr:from>
    <xdr:to>
      <xdr:col>116</xdr:col>
      <xdr:colOff>114300</xdr:colOff>
      <xdr:row>58</xdr:row>
      <xdr:rowOff>107838</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2110700" y="9950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166218</xdr:rowOff>
    </xdr:from>
    <xdr:to>
      <xdr:col>111</xdr:col>
      <xdr:colOff>177800</xdr:colOff>
      <xdr:row>57</xdr:row>
      <xdr:rowOff>166949</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0434300" y="9938868"/>
          <a:ext cx="889000" cy="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3678</xdr:rowOff>
    </xdr:from>
    <xdr:to>
      <xdr:col>112</xdr:col>
      <xdr:colOff>38100</xdr:colOff>
      <xdr:row>58</xdr:row>
      <xdr:rowOff>105278</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1272500" y="9947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58</xdr:row>
      <xdr:rowOff>96405</xdr:rowOff>
    </xdr:from>
    <xdr:ext cx="378565"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1134017" y="100405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166492</xdr:rowOff>
    </xdr:from>
    <xdr:to>
      <xdr:col>107</xdr:col>
      <xdr:colOff>50800</xdr:colOff>
      <xdr:row>57</xdr:row>
      <xdr:rowOff>166949</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9545300" y="9939142"/>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569</xdr:rowOff>
    </xdr:from>
    <xdr:to>
      <xdr:col>107</xdr:col>
      <xdr:colOff>101600</xdr:colOff>
      <xdr:row>58</xdr:row>
      <xdr:rowOff>102169</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20383500" y="9944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58</xdr:row>
      <xdr:rowOff>93296</xdr:rowOff>
    </xdr:from>
    <xdr:ext cx="378565"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20245017" y="100373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166492</xdr:rowOff>
    </xdr:from>
    <xdr:to>
      <xdr:col>102</xdr:col>
      <xdr:colOff>114300</xdr:colOff>
      <xdr:row>57</xdr:row>
      <xdr:rowOff>166675</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18656300" y="9939142"/>
          <a:ext cx="889000" cy="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160772</xdr:rowOff>
    </xdr:from>
    <xdr:to>
      <xdr:col>102</xdr:col>
      <xdr:colOff>165100</xdr:colOff>
      <xdr:row>58</xdr:row>
      <xdr:rowOff>90922</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19494500" y="9933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82049</xdr:rowOff>
    </xdr:from>
    <xdr:ext cx="469744"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9310428" y="10026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128036</xdr:rowOff>
    </xdr:from>
    <xdr:to>
      <xdr:col>98</xdr:col>
      <xdr:colOff>38100</xdr:colOff>
      <xdr:row>58</xdr:row>
      <xdr:rowOff>58186</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18605500" y="9900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49313</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21428" y="9993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115052</xdr:rowOff>
    </xdr:from>
    <xdr:to>
      <xdr:col>116</xdr:col>
      <xdr:colOff>114300</xdr:colOff>
      <xdr:row>58</xdr:row>
      <xdr:rowOff>45202</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2110700" y="9887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137929</xdr:rowOff>
    </xdr:from>
    <xdr:ext cx="469744" cy="259045"/>
    <xdr:sp macro="" textlink="">
      <xdr:nvSpPr>
        <xdr:cNvPr id="807" name="貸付金該当値テキスト">
          <a:extLst>
            <a:ext uri="{FF2B5EF4-FFF2-40B4-BE49-F238E27FC236}">
              <a16:creationId xmlns:a16="http://schemas.microsoft.com/office/drawing/2014/main" id="{00000000-0008-0000-0600-000027030000}"/>
            </a:ext>
          </a:extLst>
        </xdr:cNvPr>
        <xdr:cNvSpPr txBox="1"/>
      </xdr:nvSpPr>
      <xdr:spPr>
        <a:xfrm>
          <a:off x="22212300" y="9739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115418</xdr:rowOff>
    </xdr:from>
    <xdr:to>
      <xdr:col>112</xdr:col>
      <xdr:colOff>38100</xdr:colOff>
      <xdr:row>58</xdr:row>
      <xdr:rowOff>45568</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21272500" y="9888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62095</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088428" y="9663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116149</xdr:rowOff>
    </xdr:from>
    <xdr:to>
      <xdr:col>107</xdr:col>
      <xdr:colOff>101600</xdr:colOff>
      <xdr:row>58</xdr:row>
      <xdr:rowOff>46299</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0383500" y="9888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62826</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199428" y="9664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115692</xdr:rowOff>
    </xdr:from>
    <xdr:to>
      <xdr:col>102</xdr:col>
      <xdr:colOff>165100</xdr:colOff>
      <xdr:row>58</xdr:row>
      <xdr:rowOff>45842</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19494500" y="9888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62369</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10428" y="9663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115875</xdr:rowOff>
    </xdr:from>
    <xdr:to>
      <xdr:col>98</xdr:col>
      <xdr:colOff>38100</xdr:colOff>
      <xdr:row>58</xdr:row>
      <xdr:rowOff>46025</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18605500" y="9888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62552</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21428" y="9663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1" name="繰出金グラフ枠">
          <a:extLst>
            <a:ext uri="{FF2B5EF4-FFF2-40B4-BE49-F238E27FC236}">
              <a16:creationId xmlns:a16="http://schemas.microsoft.com/office/drawing/2014/main" id="{00000000-0008-0000-0600-000049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49142</xdr:rowOff>
    </xdr:from>
    <xdr:to>
      <xdr:col>116</xdr:col>
      <xdr:colOff>62864</xdr:colOff>
      <xdr:row>78</xdr:row>
      <xdr:rowOff>101099</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flipV="1">
          <a:off x="22159595" y="12222092"/>
          <a:ext cx="1269" cy="12521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104926</xdr:rowOff>
    </xdr:from>
    <xdr:ext cx="534377" cy="259045"/>
    <xdr:sp macro="" textlink="">
      <xdr:nvSpPr>
        <xdr:cNvPr id="843" name="繰出金最小値テキスト">
          <a:extLst>
            <a:ext uri="{FF2B5EF4-FFF2-40B4-BE49-F238E27FC236}">
              <a16:creationId xmlns:a16="http://schemas.microsoft.com/office/drawing/2014/main" id="{00000000-0008-0000-0600-00004B030000}"/>
            </a:ext>
          </a:extLst>
        </xdr:cNvPr>
        <xdr:cNvSpPr txBox="1"/>
      </xdr:nvSpPr>
      <xdr:spPr>
        <a:xfrm>
          <a:off x="22212300" y="13478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101099</xdr:rowOff>
    </xdr:from>
    <xdr:to>
      <xdr:col>116</xdr:col>
      <xdr:colOff>152400</xdr:colOff>
      <xdr:row>78</xdr:row>
      <xdr:rowOff>101099</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22072600" y="13474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167269</xdr:rowOff>
    </xdr:from>
    <xdr:ext cx="534377" cy="259045"/>
    <xdr:sp macro="" textlink="">
      <xdr:nvSpPr>
        <xdr:cNvPr id="845" name="繰出金最大値テキスト">
          <a:extLst>
            <a:ext uri="{FF2B5EF4-FFF2-40B4-BE49-F238E27FC236}">
              <a16:creationId xmlns:a16="http://schemas.microsoft.com/office/drawing/2014/main" id="{00000000-0008-0000-0600-00004D030000}"/>
            </a:ext>
          </a:extLst>
        </xdr:cNvPr>
        <xdr:cNvSpPr txBox="1"/>
      </xdr:nvSpPr>
      <xdr:spPr>
        <a:xfrm>
          <a:off x="22212300" y="11997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49142</xdr:rowOff>
    </xdr:from>
    <xdr:to>
      <xdr:col>116</xdr:col>
      <xdr:colOff>152400</xdr:colOff>
      <xdr:row>71</xdr:row>
      <xdr:rowOff>49142</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22072600" y="12222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92804</xdr:rowOff>
    </xdr:from>
    <xdr:to>
      <xdr:col>116</xdr:col>
      <xdr:colOff>63500</xdr:colOff>
      <xdr:row>74</xdr:row>
      <xdr:rowOff>100642</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21323300" y="12780104"/>
          <a:ext cx="838200" cy="7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117260</xdr:rowOff>
    </xdr:from>
    <xdr:ext cx="534377" cy="259045"/>
    <xdr:sp macro="" textlink="">
      <xdr:nvSpPr>
        <xdr:cNvPr id="848" name="繰出金平均値テキスト">
          <a:extLst>
            <a:ext uri="{FF2B5EF4-FFF2-40B4-BE49-F238E27FC236}">
              <a16:creationId xmlns:a16="http://schemas.microsoft.com/office/drawing/2014/main" id="{00000000-0008-0000-0600-000050030000}"/>
            </a:ext>
          </a:extLst>
        </xdr:cNvPr>
        <xdr:cNvSpPr txBox="1"/>
      </xdr:nvSpPr>
      <xdr:spPr>
        <a:xfrm>
          <a:off x="22212300" y="129760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138833</xdr:rowOff>
    </xdr:from>
    <xdr:to>
      <xdr:col>116</xdr:col>
      <xdr:colOff>114300</xdr:colOff>
      <xdr:row>76</xdr:row>
      <xdr:rowOff>68982</xdr:rowOff>
    </xdr:to>
    <xdr:sp macro="" textlink="">
      <xdr:nvSpPr>
        <xdr:cNvPr id="849" name="フローチャート: 判断 848">
          <a:extLst>
            <a:ext uri="{FF2B5EF4-FFF2-40B4-BE49-F238E27FC236}">
              <a16:creationId xmlns:a16="http://schemas.microsoft.com/office/drawing/2014/main" id="{00000000-0008-0000-0600-000051030000}"/>
            </a:ext>
          </a:extLst>
        </xdr:cNvPr>
        <xdr:cNvSpPr/>
      </xdr:nvSpPr>
      <xdr:spPr>
        <a:xfrm>
          <a:off x="22110700" y="1299758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92804</xdr:rowOff>
    </xdr:from>
    <xdr:to>
      <xdr:col>111</xdr:col>
      <xdr:colOff>177800</xdr:colOff>
      <xdr:row>74</xdr:row>
      <xdr:rowOff>140092</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0434300" y="12780104"/>
          <a:ext cx="889000" cy="47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103629</xdr:rowOff>
    </xdr:from>
    <xdr:to>
      <xdr:col>112</xdr:col>
      <xdr:colOff>38100</xdr:colOff>
      <xdr:row>76</xdr:row>
      <xdr:rowOff>33778</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1272500" y="1296237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24905</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21056111" y="13055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139929</xdr:rowOff>
    </xdr:from>
    <xdr:to>
      <xdr:col>107</xdr:col>
      <xdr:colOff>50800</xdr:colOff>
      <xdr:row>74</xdr:row>
      <xdr:rowOff>140092</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19545300" y="12827229"/>
          <a:ext cx="889000" cy="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154769</xdr:rowOff>
    </xdr:from>
    <xdr:to>
      <xdr:col>107</xdr:col>
      <xdr:colOff>101600</xdr:colOff>
      <xdr:row>76</xdr:row>
      <xdr:rowOff>84919</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20383500" y="13013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76046</xdr:rowOff>
    </xdr:from>
    <xdr:ext cx="534377"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0167111" y="13106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139929</xdr:rowOff>
    </xdr:from>
    <xdr:to>
      <xdr:col>102</xdr:col>
      <xdr:colOff>114300</xdr:colOff>
      <xdr:row>74</xdr:row>
      <xdr:rowOff>144860</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18656300" y="12827229"/>
          <a:ext cx="889000" cy="4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13463</xdr:rowOff>
    </xdr:from>
    <xdr:to>
      <xdr:col>102</xdr:col>
      <xdr:colOff>165100</xdr:colOff>
      <xdr:row>76</xdr:row>
      <xdr:rowOff>115063</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19494500" y="13043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106190</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9278111" y="13136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168584</xdr:rowOff>
    </xdr:from>
    <xdr:to>
      <xdr:col>98</xdr:col>
      <xdr:colOff>38100</xdr:colOff>
      <xdr:row>76</xdr:row>
      <xdr:rowOff>98734</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18605500" y="13027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89861</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8389111" y="13120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49842</xdr:rowOff>
    </xdr:from>
    <xdr:to>
      <xdr:col>116</xdr:col>
      <xdr:colOff>114300</xdr:colOff>
      <xdr:row>74</xdr:row>
      <xdr:rowOff>151442</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22110700" y="12737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72719</xdr:rowOff>
    </xdr:from>
    <xdr:ext cx="534377" cy="259045"/>
    <xdr:sp macro="" textlink="">
      <xdr:nvSpPr>
        <xdr:cNvPr id="867" name="繰出金該当値テキスト">
          <a:extLst>
            <a:ext uri="{FF2B5EF4-FFF2-40B4-BE49-F238E27FC236}">
              <a16:creationId xmlns:a16="http://schemas.microsoft.com/office/drawing/2014/main" id="{00000000-0008-0000-0600-000063030000}"/>
            </a:ext>
          </a:extLst>
        </xdr:cNvPr>
        <xdr:cNvSpPr txBox="1"/>
      </xdr:nvSpPr>
      <xdr:spPr>
        <a:xfrm>
          <a:off x="22212300" y="12588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42004</xdr:rowOff>
    </xdr:from>
    <xdr:to>
      <xdr:col>112</xdr:col>
      <xdr:colOff>38100</xdr:colOff>
      <xdr:row>74</xdr:row>
      <xdr:rowOff>143604</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21272500" y="12729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160131</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056111" y="12504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89292</xdr:rowOff>
    </xdr:from>
    <xdr:to>
      <xdr:col>107</xdr:col>
      <xdr:colOff>101600</xdr:colOff>
      <xdr:row>75</xdr:row>
      <xdr:rowOff>19442</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20383500" y="12776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35969</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167111" y="12551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89129</xdr:rowOff>
    </xdr:from>
    <xdr:to>
      <xdr:col>102</xdr:col>
      <xdr:colOff>165100</xdr:colOff>
      <xdr:row>75</xdr:row>
      <xdr:rowOff>19279</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19494500" y="12776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35806</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9278111" y="12551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94060</xdr:rowOff>
    </xdr:from>
    <xdr:to>
      <xdr:col>98</xdr:col>
      <xdr:colOff>38100</xdr:colOff>
      <xdr:row>75</xdr:row>
      <xdr:rowOff>24210</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18605500" y="12781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40737</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389111" y="12556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0" name="前年度繰上充用金グラフ枠">
          <a:extLst>
            <a:ext uri="{FF2B5EF4-FFF2-40B4-BE49-F238E27FC236}">
              <a16:creationId xmlns:a16="http://schemas.microsoft.com/office/drawing/2014/main" id="{00000000-0008-0000-0600-00007A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2" name="前年度繰上充用金最小値テキスト">
          <a:extLst>
            <a:ext uri="{FF2B5EF4-FFF2-40B4-BE49-F238E27FC236}">
              <a16:creationId xmlns:a16="http://schemas.microsoft.com/office/drawing/2014/main" id="{00000000-0008-0000-0600-00007C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4" name="前年度繰上充用金最大値テキスト">
          <a:extLst>
            <a:ext uri="{FF2B5EF4-FFF2-40B4-BE49-F238E27FC236}">
              <a16:creationId xmlns:a16="http://schemas.microsoft.com/office/drawing/2014/main" id="{00000000-0008-0000-0600-00007E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7" name="前年度繰上充用金平均値テキスト">
          <a:extLst>
            <a:ext uri="{FF2B5EF4-FFF2-40B4-BE49-F238E27FC236}">
              <a16:creationId xmlns:a16="http://schemas.microsoft.com/office/drawing/2014/main" id="{00000000-0008-0000-0600-000081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8" name="フローチャート: 判断 897">
          <a:extLst>
            <a:ext uri="{FF2B5EF4-FFF2-40B4-BE49-F238E27FC236}">
              <a16:creationId xmlns:a16="http://schemas.microsoft.com/office/drawing/2014/main" id="{00000000-0008-0000-0600-000082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6" name="前年度繰上充用金該当値テキスト">
          <a:extLst>
            <a:ext uri="{FF2B5EF4-FFF2-40B4-BE49-F238E27FC236}">
              <a16:creationId xmlns:a16="http://schemas.microsoft.com/office/drawing/2014/main" id="{00000000-0008-0000-0600-000094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5" name="正方形/長方形 924">
          <a:extLst>
            <a:ext uri="{FF2B5EF4-FFF2-40B4-BE49-F238E27FC236}">
              <a16:creationId xmlns:a16="http://schemas.microsoft.com/office/drawing/2014/main" id="{00000000-0008-0000-0600-00009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6" name="正方形/長方形 925">
          <a:extLst>
            <a:ext uri="{FF2B5EF4-FFF2-40B4-BE49-F238E27FC236}">
              <a16:creationId xmlns:a16="http://schemas.microsoft.com/office/drawing/2014/main" id="{00000000-0008-0000-0600-00009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00">
              <a:solidFill>
                <a:schemeClr val="dk1"/>
              </a:solidFill>
              <a:effectLst/>
              <a:latin typeface="+mn-lt"/>
              <a:ea typeface="+mn-ea"/>
              <a:cs typeface="+mn-cs"/>
            </a:rPr>
            <a:t>歳出決算総額は、住民一人当たり</a:t>
          </a:r>
          <a:r>
            <a:rPr kumimoji="1" lang="en-US" altLang="ja-JP" sz="1000">
              <a:solidFill>
                <a:schemeClr val="dk1"/>
              </a:solidFill>
              <a:effectLst/>
              <a:latin typeface="+mn-lt"/>
              <a:ea typeface="+mn-ea"/>
              <a:cs typeface="+mn-cs"/>
            </a:rPr>
            <a:t>405,519</a:t>
          </a:r>
          <a:r>
            <a:rPr kumimoji="1" lang="ja-JP" altLang="ja-JP" sz="1000">
              <a:solidFill>
                <a:schemeClr val="dk1"/>
              </a:solidFill>
              <a:effectLst/>
              <a:latin typeface="+mn-lt"/>
              <a:ea typeface="+mn-ea"/>
              <a:cs typeface="+mn-cs"/>
            </a:rPr>
            <a:t>円となっている。主な項目の分析は以下のとおりである。</a:t>
          </a:r>
          <a:endParaRPr lang="ja-JP" altLang="ja-JP" sz="1000">
            <a:effectLst/>
          </a:endParaRPr>
        </a:p>
        <a:p>
          <a:r>
            <a:rPr kumimoji="1" lang="ja-JP" altLang="ja-JP" sz="1000">
              <a:solidFill>
                <a:schemeClr val="dk1"/>
              </a:solidFill>
              <a:effectLst/>
              <a:latin typeface="+mn-lt"/>
              <a:ea typeface="+mn-ea"/>
              <a:cs typeface="+mn-cs"/>
            </a:rPr>
            <a:t>（義務的経費）</a:t>
          </a:r>
          <a:endParaRPr lang="ja-JP" altLang="ja-JP" sz="1000">
            <a:effectLst/>
          </a:endParaRPr>
        </a:p>
        <a:p>
          <a:r>
            <a:rPr kumimoji="1" lang="ja-JP" altLang="ja-JP" sz="1000">
              <a:solidFill>
                <a:schemeClr val="dk1"/>
              </a:solidFill>
              <a:effectLst/>
              <a:latin typeface="+mn-lt"/>
              <a:ea typeface="+mn-ea"/>
              <a:cs typeface="+mn-cs"/>
            </a:rPr>
            <a:t>　義務的経費である人件費、公債費は類似団体平均と比較すると住民一人当たりコストは小さい。</a:t>
          </a:r>
          <a:endParaRPr lang="ja-JP" altLang="ja-JP" sz="1000">
            <a:effectLst/>
          </a:endParaRPr>
        </a:p>
        <a:p>
          <a:r>
            <a:rPr kumimoji="1" lang="ja-JP" altLang="ja-JP" sz="1000">
              <a:solidFill>
                <a:schemeClr val="dk1"/>
              </a:solidFill>
              <a:effectLst/>
              <a:latin typeface="+mn-lt"/>
              <a:ea typeface="+mn-ea"/>
              <a:cs typeface="+mn-cs"/>
            </a:rPr>
            <a:t>　</a:t>
          </a:r>
          <a:r>
            <a:rPr kumimoji="1" lang="ja-JP" altLang="ja-JP" sz="1000">
              <a:solidFill>
                <a:sysClr val="windowText" lastClr="000000"/>
              </a:solidFill>
              <a:effectLst/>
              <a:latin typeface="+mn-lt"/>
              <a:ea typeface="+mn-ea"/>
              <a:cs typeface="+mn-cs"/>
            </a:rPr>
            <a:t>扶助費は、自立支援サービス給付費</a:t>
          </a:r>
          <a:r>
            <a:rPr kumimoji="1" lang="ja-JP" altLang="en-US" sz="1000">
              <a:solidFill>
                <a:sysClr val="windowText" lastClr="000000"/>
              </a:solidFill>
              <a:effectLst/>
              <a:latin typeface="+mn-lt"/>
              <a:ea typeface="+mn-ea"/>
              <a:cs typeface="+mn-cs"/>
            </a:rPr>
            <a:t>、</a:t>
          </a:r>
          <a:r>
            <a:rPr kumimoji="1" lang="ja-JP" altLang="ja-JP" sz="1000">
              <a:solidFill>
                <a:sysClr val="windowText" lastClr="000000"/>
              </a:solidFill>
              <a:effectLst/>
              <a:latin typeface="+mn-lt"/>
              <a:ea typeface="+mn-ea"/>
              <a:cs typeface="+mn-cs"/>
            </a:rPr>
            <a:t>私立保育所等運営費委託料の増加などにより住民一人当たりコストが増大した。</a:t>
          </a:r>
          <a:endParaRPr lang="ja-JP" altLang="ja-JP" sz="1000">
            <a:solidFill>
              <a:sysClr val="windowText" lastClr="000000"/>
            </a:solidFill>
            <a:effectLst/>
          </a:endParaRPr>
        </a:p>
        <a:p>
          <a:r>
            <a:rPr kumimoji="1" lang="ja-JP" altLang="ja-JP" sz="1000">
              <a:solidFill>
                <a:schemeClr val="dk1"/>
              </a:solidFill>
              <a:effectLst/>
              <a:latin typeface="+mn-lt"/>
              <a:ea typeface="+mn-ea"/>
              <a:cs typeface="+mn-cs"/>
            </a:rPr>
            <a:t>（補助費等）</a:t>
          </a:r>
          <a:endParaRPr lang="ja-JP" altLang="ja-JP" sz="1000">
            <a:effectLst/>
          </a:endParaRPr>
        </a:p>
        <a:p>
          <a:r>
            <a:rPr kumimoji="1" lang="ja-JP" altLang="ja-JP" sz="1000">
              <a:solidFill>
                <a:schemeClr val="dk1"/>
              </a:solidFill>
              <a:effectLst/>
              <a:latin typeface="+mn-lt"/>
              <a:ea typeface="+mn-ea"/>
              <a:cs typeface="+mn-cs"/>
            </a:rPr>
            <a:t>　住民一人当たり</a:t>
          </a:r>
          <a:r>
            <a:rPr kumimoji="1" lang="en-US" altLang="ja-JP" sz="1000">
              <a:solidFill>
                <a:schemeClr val="dk1"/>
              </a:solidFill>
              <a:effectLst/>
              <a:latin typeface="+mn-lt"/>
              <a:ea typeface="+mn-ea"/>
              <a:cs typeface="+mn-cs"/>
            </a:rPr>
            <a:t>52,915</a:t>
          </a:r>
          <a:r>
            <a:rPr kumimoji="1" lang="ja-JP" altLang="ja-JP" sz="1000">
              <a:solidFill>
                <a:schemeClr val="dk1"/>
              </a:solidFill>
              <a:effectLst/>
              <a:latin typeface="+mn-lt"/>
              <a:ea typeface="+mn-ea"/>
              <a:cs typeface="+mn-cs"/>
            </a:rPr>
            <a:t>円となっており、</a:t>
          </a:r>
          <a:r>
            <a:rPr kumimoji="1" lang="ja-JP" altLang="ja-JP" sz="1000">
              <a:solidFill>
                <a:sysClr val="windowText" lastClr="000000"/>
              </a:solidFill>
              <a:effectLst/>
              <a:latin typeface="+mn-lt"/>
              <a:ea typeface="+mn-ea"/>
              <a:cs typeface="+mn-cs"/>
            </a:rPr>
            <a:t>新型コロナウイルス感染症対策</a:t>
          </a:r>
          <a:r>
            <a:rPr kumimoji="1" lang="ja-JP" altLang="en-US" sz="1000">
              <a:solidFill>
                <a:sysClr val="windowText" lastClr="000000"/>
              </a:solidFill>
              <a:effectLst/>
              <a:latin typeface="+mn-lt"/>
              <a:ea typeface="+mn-ea"/>
              <a:cs typeface="+mn-cs"/>
            </a:rPr>
            <a:t>事業の終了</a:t>
          </a:r>
          <a:r>
            <a:rPr kumimoji="1" lang="ja-JP" altLang="ja-JP" sz="1000">
              <a:solidFill>
                <a:schemeClr val="dk1"/>
              </a:solidFill>
              <a:effectLst/>
              <a:latin typeface="+mn-lt"/>
              <a:ea typeface="+mn-ea"/>
              <a:cs typeface="+mn-cs"/>
            </a:rPr>
            <a:t>に伴って減少し、類似団体平均を下回った。</a:t>
          </a:r>
          <a:endParaRPr lang="ja-JP" altLang="ja-JP" sz="10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福岡県岡垣町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31,460
31,147
48.64
13,556,486
12,757,615
586,168
7,122,195
7,079,242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117602</xdr:rowOff>
    </xdr:from>
    <xdr:to>
      <xdr:col>24</xdr:col>
      <xdr:colOff>62865</xdr:colOff>
      <xdr:row>38</xdr:row>
      <xdr:rowOff>32258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261102"/>
          <a:ext cx="1270" cy="1286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36085</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51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32258</xdr:rowOff>
    </xdr:from>
    <xdr:to>
      <xdr:col>24</xdr:col>
      <xdr:colOff>152400</xdr:colOff>
      <xdr:row>38</xdr:row>
      <xdr:rowOff>32258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473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64279</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36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5,858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117602</xdr:rowOff>
    </xdr:from>
    <xdr:to>
      <xdr:col>24</xdr:col>
      <xdr:colOff>152400</xdr:colOff>
      <xdr:row>30</xdr:row>
      <xdr:rowOff>117602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261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161417</xdr:rowOff>
    </xdr:from>
    <xdr:to>
      <xdr:col>24</xdr:col>
      <xdr:colOff>63500</xdr:colOff>
      <xdr:row>35</xdr:row>
      <xdr:rowOff>164084</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162167"/>
          <a:ext cx="838200" cy="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12336</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8416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160909</xdr:rowOff>
    </xdr:from>
    <xdr:to>
      <xdr:col>24</xdr:col>
      <xdr:colOff>114300</xdr:colOff>
      <xdr:row>35</xdr:row>
      <xdr:rowOff>91059</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5990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164084</xdr:rowOff>
    </xdr:from>
    <xdr:to>
      <xdr:col>19</xdr:col>
      <xdr:colOff>177800</xdr:colOff>
      <xdr:row>36</xdr:row>
      <xdr:rowOff>28448</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164834"/>
          <a:ext cx="889000" cy="35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167767</xdr:rowOff>
    </xdr:from>
    <xdr:to>
      <xdr:col>20</xdr:col>
      <xdr:colOff>38100</xdr:colOff>
      <xdr:row>35</xdr:row>
      <xdr:rowOff>97917</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5997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114444</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772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167132</xdr:rowOff>
    </xdr:from>
    <xdr:to>
      <xdr:col>15</xdr:col>
      <xdr:colOff>50800</xdr:colOff>
      <xdr:row>36</xdr:row>
      <xdr:rowOff>28448</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167882"/>
          <a:ext cx="889000" cy="32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29845</xdr:rowOff>
    </xdr:from>
    <xdr:to>
      <xdr:col>15</xdr:col>
      <xdr:colOff>101600</xdr:colOff>
      <xdr:row>35</xdr:row>
      <xdr:rowOff>131445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03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147972</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805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37592</xdr:rowOff>
    </xdr:from>
    <xdr:to>
      <xdr:col>10</xdr:col>
      <xdr:colOff>114300</xdr:colOff>
      <xdr:row>35</xdr:row>
      <xdr:rowOff>167132</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038342"/>
          <a:ext cx="8890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30607</xdr:rowOff>
    </xdr:from>
    <xdr:to>
      <xdr:col>10</xdr:col>
      <xdr:colOff>165100</xdr:colOff>
      <xdr:row>35</xdr:row>
      <xdr:rowOff>132207</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031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148734</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806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30988</xdr:rowOff>
    </xdr:from>
    <xdr:to>
      <xdr:col>6</xdr:col>
      <xdr:colOff>38100</xdr:colOff>
      <xdr:row>35</xdr:row>
      <xdr:rowOff>132588</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31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123715</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124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110617</xdr:rowOff>
    </xdr:from>
    <xdr:to>
      <xdr:col>24</xdr:col>
      <xdr:colOff>114300</xdr:colOff>
      <xdr:row>36</xdr:row>
      <xdr:rowOff>40767</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111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89044</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089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113284</xdr:rowOff>
    </xdr:from>
    <xdr:to>
      <xdr:col>20</xdr:col>
      <xdr:colOff>38100</xdr:colOff>
      <xdr:row>36</xdr:row>
      <xdr:rowOff>43434</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114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34561</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206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149098</xdr:rowOff>
    </xdr:from>
    <xdr:to>
      <xdr:col>15</xdr:col>
      <xdr:colOff>101600</xdr:colOff>
      <xdr:row>36</xdr:row>
      <xdr:rowOff>79248</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149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70375</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242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116332</xdr:rowOff>
    </xdr:from>
    <xdr:to>
      <xdr:col>10</xdr:col>
      <xdr:colOff>165100</xdr:colOff>
      <xdr:row>36</xdr:row>
      <xdr:rowOff>46482</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117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37609</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209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158242</xdr:rowOff>
    </xdr:from>
    <xdr:to>
      <xdr:col>6</xdr:col>
      <xdr:colOff>38100</xdr:colOff>
      <xdr:row>35</xdr:row>
      <xdr:rowOff>88392</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987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104919</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762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134621</xdr:rowOff>
    </xdr:from>
    <xdr:to>
      <xdr:col>24</xdr:col>
      <xdr:colOff>62865</xdr:colOff>
      <xdr:row>58</xdr:row>
      <xdr:rowOff>80992</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707121"/>
          <a:ext cx="1270" cy="13179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84819</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28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80992</xdr:rowOff>
    </xdr:from>
    <xdr:to>
      <xdr:col>24</xdr:col>
      <xdr:colOff>152400</xdr:colOff>
      <xdr:row>58</xdr:row>
      <xdr:rowOff>80992</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25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81298</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82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381,333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134621</xdr:rowOff>
    </xdr:from>
    <xdr:to>
      <xdr:col>24</xdr:col>
      <xdr:colOff>152400</xdr:colOff>
      <xdr:row>50</xdr:row>
      <xdr:rowOff>134621</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707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151172</xdr:rowOff>
    </xdr:from>
    <xdr:to>
      <xdr:col>24</xdr:col>
      <xdr:colOff>63500</xdr:colOff>
      <xdr:row>57</xdr:row>
      <xdr:rowOff>156746</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923822"/>
          <a:ext cx="838200" cy="5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72710</xdr:rowOff>
    </xdr:from>
    <xdr:ext cx="534377"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739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49833</xdr:rowOff>
    </xdr:from>
    <xdr:to>
      <xdr:col>24</xdr:col>
      <xdr:colOff>114300</xdr:colOff>
      <xdr:row>57</xdr:row>
      <xdr:rowOff>151433</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22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132876</xdr:rowOff>
    </xdr:from>
    <xdr:to>
      <xdr:col>19</xdr:col>
      <xdr:colOff>177800</xdr:colOff>
      <xdr:row>57</xdr:row>
      <xdr:rowOff>156746</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905526"/>
          <a:ext cx="889000" cy="23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74917</xdr:rowOff>
    </xdr:from>
    <xdr:to>
      <xdr:col>20</xdr:col>
      <xdr:colOff>38100</xdr:colOff>
      <xdr:row>58</xdr:row>
      <xdr:rowOff>5067</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47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21594</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622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132876</xdr:rowOff>
    </xdr:from>
    <xdr:to>
      <xdr:col>15</xdr:col>
      <xdr:colOff>50800</xdr:colOff>
      <xdr:row>57</xdr:row>
      <xdr:rowOff>134709</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905526"/>
          <a:ext cx="889000" cy="1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68829</xdr:rowOff>
    </xdr:from>
    <xdr:to>
      <xdr:col>15</xdr:col>
      <xdr:colOff>101600</xdr:colOff>
      <xdr:row>57</xdr:row>
      <xdr:rowOff>170429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41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15506</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616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144554</xdr:rowOff>
    </xdr:from>
    <xdr:to>
      <xdr:col>10</xdr:col>
      <xdr:colOff>114300</xdr:colOff>
      <xdr:row>57</xdr:row>
      <xdr:rowOff>134709</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574304"/>
          <a:ext cx="889000" cy="333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60892</xdr:rowOff>
    </xdr:from>
    <xdr:to>
      <xdr:col>10</xdr:col>
      <xdr:colOff>165100</xdr:colOff>
      <xdr:row>57</xdr:row>
      <xdr:rowOff>162492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33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7569</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608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67636</xdr:rowOff>
    </xdr:from>
    <xdr:to>
      <xdr:col>6</xdr:col>
      <xdr:colOff>38100</xdr:colOff>
      <xdr:row>55</xdr:row>
      <xdr:rowOff>169236</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497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14313</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272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100372</xdr:rowOff>
    </xdr:from>
    <xdr:to>
      <xdr:col>24</xdr:col>
      <xdr:colOff>114300</xdr:colOff>
      <xdr:row>58</xdr:row>
      <xdr:rowOff>30522</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873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28259</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800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105946</xdr:rowOff>
    </xdr:from>
    <xdr:to>
      <xdr:col>20</xdr:col>
      <xdr:colOff>38100</xdr:colOff>
      <xdr:row>58</xdr:row>
      <xdr:rowOff>36096</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878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27223</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971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82076</xdr:rowOff>
    </xdr:from>
    <xdr:to>
      <xdr:col>15</xdr:col>
      <xdr:colOff>101600</xdr:colOff>
      <xdr:row>58</xdr:row>
      <xdr:rowOff>12226</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854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3353</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947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83909</xdr:rowOff>
    </xdr:from>
    <xdr:to>
      <xdr:col>10</xdr:col>
      <xdr:colOff>165100</xdr:colOff>
      <xdr:row>58</xdr:row>
      <xdr:rowOff>14059</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856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5186</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949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93754</xdr:rowOff>
    </xdr:from>
    <xdr:to>
      <xdr:col>6</xdr:col>
      <xdr:colOff>38100</xdr:colOff>
      <xdr:row>56</xdr:row>
      <xdr:rowOff>23904</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523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15031</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6162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141743</xdr:rowOff>
    </xdr:from>
    <xdr:to>
      <xdr:col>24</xdr:col>
      <xdr:colOff>62865</xdr:colOff>
      <xdr:row>77</xdr:row>
      <xdr:rowOff>133299</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43243"/>
          <a:ext cx="1270" cy="11917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137126</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338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133299</xdr:rowOff>
    </xdr:from>
    <xdr:to>
      <xdr:col>24</xdr:col>
      <xdr:colOff>152400</xdr:colOff>
      <xdr:row>77</xdr:row>
      <xdr:rowOff>133299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334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88420</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18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289,732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141743</xdr:rowOff>
    </xdr:from>
    <xdr:to>
      <xdr:col>24</xdr:col>
      <xdr:colOff>152400</xdr:colOff>
      <xdr:row>70</xdr:row>
      <xdr:rowOff>141743</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43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86017</xdr:rowOff>
    </xdr:from>
    <xdr:to>
      <xdr:col>24</xdr:col>
      <xdr:colOff>63500</xdr:colOff>
      <xdr:row>75</xdr:row>
      <xdr:rowOff>160922</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2944767"/>
          <a:ext cx="838200" cy="74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72356</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9311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93929</xdr:rowOff>
    </xdr:from>
    <xdr:to>
      <xdr:col>24</xdr:col>
      <xdr:colOff>114300</xdr:colOff>
      <xdr:row>76</xdr:row>
      <xdr:rowOff>24079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952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160922</xdr:rowOff>
    </xdr:from>
    <xdr:to>
      <xdr:col>19</xdr:col>
      <xdr:colOff>177800</xdr:colOff>
      <xdr:row>76</xdr:row>
      <xdr:rowOff>127767</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019672"/>
          <a:ext cx="889000" cy="138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32069</xdr:rowOff>
    </xdr:from>
    <xdr:to>
      <xdr:col>20</xdr:col>
      <xdr:colOff>38100</xdr:colOff>
      <xdr:row>76</xdr:row>
      <xdr:rowOff>133669</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062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124796</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31549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76065</xdr:rowOff>
    </xdr:from>
    <xdr:to>
      <xdr:col>15</xdr:col>
      <xdr:colOff>50800</xdr:colOff>
      <xdr:row>76</xdr:row>
      <xdr:rowOff>127767</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106265"/>
          <a:ext cx="889000" cy="51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104887</xdr:rowOff>
    </xdr:from>
    <xdr:to>
      <xdr:col>15</xdr:col>
      <xdr:colOff>101600</xdr:colOff>
      <xdr:row>77</xdr:row>
      <xdr:rowOff>35037</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35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26164</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227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76065</xdr:rowOff>
    </xdr:from>
    <xdr:to>
      <xdr:col>10</xdr:col>
      <xdr:colOff>114300</xdr:colOff>
      <xdr:row>77</xdr:row>
      <xdr:rowOff>134640</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106265"/>
          <a:ext cx="889000" cy="230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26896</xdr:rowOff>
    </xdr:from>
    <xdr:to>
      <xdr:col>10</xdr:col>
      <xdr:colOff>165100</xdr:colOff>
      <xdr:row>76</xdr:row>
      <xdr:rowOff>128496</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0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119623</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3149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66193</xdr:rowOff>
    </xdr:from>
    <xdr:to>
      <xdr:col>6</xdr:col>
      <xdr:colOff>38100</xdr:colOff>
      <xdr:row>77</xdr:row>
      <xdr:rowOff>167793</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6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12870</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0430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35217</xdr:rowOff>
    </xdr:from>
    <xdr:to>
      <xdr:col>24</xdr:col>
      <xdr:colOff>114300</xdr:colOff>
      <xdr:row>75</xdr:row>
      <xdr:rowOff>136817</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893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58094</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7453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110122</xdr:rowOff>
    </xdr:from>
    <xdr:to>
      <xdr:col>20</xdr:col>
      <xdr:colOff>38100</xdr:colOff>
      <xdr:row>76</xdr:row>
      <xdr:rowOff>40272</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2968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56799</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27440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76967</xdr:rowOff>
    </xdr:from>
    <xdr:to>
      <xdr:col>15</xdr:col>
      <xdr:colOff>101600</xdr:colOff>
      <xdr:row>77</xdr:row>
      <xdr:rowOff>7117</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107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23644</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28823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25265</xdr:rowOff>
    </xdr:from>
    <xdr:to>
      <xdr:col>10</xdr:col>
      <xdr:colOff>165100</xdr:colOff>
      <xdr:row>76</xdr:row>
      <xdr:rowOff>126865</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055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143392</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2830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83840</xdr:rowOff>
    </xdr:from>
    <xdr:to>
      <xdr:col>6</xdr:col>
      <xdr:colOff>38100</xdr:colOff>
      <xdr:row>78</xdr:row>
      <xdr:rowOff>13990</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285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5117</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3782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60040</xdr:rowOff>
    </xdr:from>
    <xdr:to>
      <xdr:col>24</xdr:col>
      <xdr:colOff>62865</xdr:colOff>
      <xdr:row>99</xdr:row>
      <xdr:rowOff>66762</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490540"/>
          <a:ext cx="1270" cy="1549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70589</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7044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66762</xdr:rowOff>
    </xdr:from>
    <xdr:to>
      <xdr:col>24</xdr:col>
      <xdr:colOff>152400</xdr:colOff>
      <xdr:row>99</xdr:row>
      <xdr:rowOff>66762</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7040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6717</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265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125,227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60040</xdr:rowOff>
    </xdr:from>
    <xdr:to>
      <xdr:col>24</xdr:col>
      <xdr:colOff>152400</xdr:colOff>
      <xdr:row>90</xdr:row>
      <xdr:rowOff>60040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490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99</xdr:row>
      <xdr:rowOff>27198</xdr:rowOff>
    </xdr:from>
    <xdr:to>
      <xdr:col>24</xdr:col>
      <xdr:colOff>63500</xdr:colOff>
      <xdr:row>99</xdr:row>
      <xdr:rowOff>66762</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3797300" y="17000748"/>
          <a:ext cx="838200" cy="39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96217</xdr:rowOff>
    </xdr:from>
    <xdr:ext cx="534377"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5554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73340</xdr:rowOff>
    </xdr:from>
    <xdr:to>
      <xdr:col>24</xdr:col>
      <xdr:colOff>114300</xdr:colOff>
      <xdr:row>98</xdr:row>
      <xdr:rowOff>3490</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70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26741</xdr:rowOff>
    </xdr:from>
    <xdr:to>
      <xdr:col>19</xdr:col>
      <xdr:colOff>177800</xdr:colOff>
      <xdr:row>99</xdr:row>
      <xdr:rowOff>27198</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908300" y="16828841"/>
          <a:ext cx="889000" cy="171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100895</xdr:rowOff>
    </xdr:from>
    <xdr:to>
      <xdr:col>20</xdr:col>
      <xdr:colOff>38100</xdr:colOff>
      <xdr:row>98</xdr:row>
      <xdr:rowOff>31045</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731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47572</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530111" y="16506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26741</xdr:rowOff>
    </xdr:from>
    <xdr:to>
      <xdr:col>15</xdr:col>
      <xdr:colOff>50800</xdr:colOff>
      <xdr:row>98</xdr:row>
      <xdr:rowOff>99954</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019300" y="16828841"/>
          <a:ext cx="889000" cy="73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60584</xdr:rowOff>
    </xdr:from>
    <xdr:to>
      <xdr:col>15</xdr:col>
      <xdr:colOff>101600</xdr:colOff>
      <xdr:row>97</xdr:row>
      <xdr:rowOff>162184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91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7261</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41111" y="16466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99954</xdr:rowOff>
    </xdr:from>
    <xdr:to>
      <xdr:col>10</xdr:col>
      <xdr:colOff>114300</xdr:colOff>
      <xdr:row>99</xdr:row>
      <xdr:rowOff>55925</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902054"/>
          <a:ext cx="889000" cy="127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71968</xdr:rowOff>
    </xdr:from>
    <xdr:to>
      <xdr:col>10</xdr:col>
      <xdr:colOff>165100</xdr:colOff>
      <xdr:row>98</xdr:row>
      <xdr:rowOff>2118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702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18645</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52111" y="16477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22180</xdr:rowOff>
    </xdr:from>
    <xdr:to>
      <xdr:col>6</xdr:col>
      <xdr:colOff>38100</xdr:colOff>
      <xdr:row>98</xdr:row>
      <xdr:rowOff>123780</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82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140307</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63111" y="16599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15962</xdr:rowOff>
    </xdr:from>
    <xdr:to>
      <xdr:col>24</xdr:col>
      <xdr:colOff>114300</xdr:colOff>
      <xdr:row>99</xdr:row>
      <xdr:rowOff>117562</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989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102339</xdr:rowOff>
    </xdr:from>
    <xdr:ext cx="534377"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904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147848</xdr:rowOff>
    </xdr:from>
    <xdr:to>
      <xdr:col>20</xdr:col>
      <xdr:colOff>38100</xdr:colOff>
      <xdr:row>99</xdr:row>
      <xdr:rowOff>77998</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949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69125</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30111" y="17042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147391</xdr:rowOff>
    </xdr:from>
    <xdr:to>
      <xdr:col>15</xdr:col>
      <xdr:colOff>101600</xdr:colOff>
      <xdr:row>98</xdr:row>
      <xdr:rowOff>77541</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778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68668</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6870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49154</xdr:rowOff>
    </xdr:from>
    <xdr:to>
      <xdr:col>10</xdr:col>
      <xdr:colOff>165100</xdr:colOff>
      <xdr:row>98</xdr:row>
      <xdr:rowOff>150754</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851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141881</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6943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5125</xdr:rowOff>
    </xdr:from>
    <xdr:to>
      <xdr:col>6</xdr:col>
      <xdr:colOff>38100</xdr:colOff>
      <xdr:row>99</xdr:row>
      <xdr:rowOff>106725</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978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97852</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7071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労働費グラフ枠">
          <a:extLst>
            <a:ext uri="{FF2B5EF4-FFF2-40B4-BE49-F238E27FC236}">
              <a16:creationId xmlns:a16="http://schemas.microsoft.com/office/drawing/2014/main" id="{00000000-0008-0000-07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39116</xdr:rowOff>
    </xdr:from>
    <xdr:to>
      <xdr:col>54</xdr:col>
      <xdr:colOff>189865</xdr:colOff>
      <xdr:row>39</xdr:row>
      <xdr:rowOff>98878</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flipV="1">
          <a:off x="10475595" y="5182616"/>
          <a:ext cx="1270" cy="1602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7" name="労働費最小値テキスト">
          <a:extLst>
            <a:ext uri="{FF2B5EF4-FFF2-40B4-BE49-F238E27FC236}">
              <a16:creationId xmlns:a16="http://schemas.microsoft.com/office/drawing/2014/main" id="{00000000-0008-0000-0700-00001F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157243</xdr:rowOff>
    </xdr:from>
    <xdr:ext cx="469744" cy="259045"/>
    <xdr:sp macro="" textlink="">
      <xdr:nvSpPr>
        <xdr:cNvPr id="289" name="労働費最大値テキスト">
          <a:extLst>
            <a:ext uri="{FF2B5EF4-FFF2-40B4-BE49-F238E27FC236}">
              <a16:creationId xmlns:a16="http://schemas.microsoft.com/office/drawing/2014/main" id="{00000000-0008-0000-0700-000021010000}"/>
            </a:ext>
          </a:extLst>
        </xdr:cNvPr>
        <xdr:cNvSpPr txBox="1"/>
      </xdr:nvSpPr>
      <xdr:spPr>
        <a:xfrm>
          <a:off x="10528300" y="4957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39116</xdr:rowOff>
    </xdr:from>
    <xdr:to>
      <xdr:col>55</xdr:col>
      <xdr:colOff>88900</xdr:colOff>
      <xdr:row>30</xdr:row>
      <xdr:rowOff>39116</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5182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110635</xdr:rowOff>
    </xdr:from>
    <xdr:to>
      <xdr:col>55</xdr:col>
      <xdr:colOff>0</xdr:colOff>
      <xdr:row>38</xdr:row>
      <xdr:rowOff>124024</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9639300" y="6625735"/>
          <a:ext cx="838200" cy="13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71246</xdr:rowOff>
    </xdr:from>
    <xdr:ext cx="378565" cy="259045"/>
    <xdr:sp macro="" textlink="">
      <xdr:nvSpPr>
        <xdr:cNvPr id="292" name="労働費平均値テキスト">
          <a:extLst>
            <a:ext uri="{FF2B5EF4-FFF2-40B4-BE49-F238E27FC236}">
              <a16:creationId xmlns:a16="http://schemas.microsoft.com/office/drawing/2014/main" id="{00000000-0008-0000-0700-000024010000}"/>
            </a:ext>
          </a:extLst>
        </xdr:cNvPr>
        <xdr:cNvSpPr txBox="1"/>
      </xdr:nvSpPr>
      <xdr:spPr>
        <a:xfrm>
          <a:off x="10528300" y="658634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92819</xdr:rowOff>
    </xdr:from>
    <xdr:to>
      <xdr:col>55</xdr:col>
      <xdr:colOff>50800</xdr:colOff>
      <xdr:row>39</xdr:row>
      <xdr:rowOff>22969</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10426700" y="6607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124024</xdr:rowOff>
    </xdr:from>
    <xdr:to>
      <xdr:col>50</xdr:col>
      <xdr:colOff>114300</xdr:colOff>
      <xdr:row>38</xdr:row>
      <xdr:rowOff>128270</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flipV="1">
          <a:off x="8750300" y="6639124"/>
          <a:ext cx="889000" cy="4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64081</xdr:rowOff>
    </xdr:from>
    <xdr:to>
      <xdr:col>50</xdr:col>
      <xdr:colOff>165100</xdr:colOff>
      <xdr:row>38</xdr:row>
      <xdr:rowOff>165681</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9588500" y="657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10758</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9450017" y="63544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128270</xdr:rowOff>
    </xdr:from>
    <xdr:to>
      <xdr:col>45</xdr:col>
      <xdr:colOff>177800</xdr:colOff>
      <xdr:row>38</xdr:row>
      <xdr:rowOff>133169</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flipV="1">
          <a:off x="7861300" y="6643370"/>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92166</xdr:rowOff>
    </xdr:from>
    <xdr:to>
      <xdr:col>46</xdr:col>
      <xdr:colOff>38100</xdr:colOff>
      <xdr:row>39</xdr:row>
      <xdr:rowOff>22316</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8699500" y="6607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13443</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8561017" y="66999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133169</xdr:rowOff>
    </xdr:from>
    <xdr:to>
      <xdr:col>41</xdr:col>
      <xdr:colOff>50800</xdr:colOff>
      <xdr:row>38</xdr:row>
      <xdr:rowOff>134148</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flipV="1">
          <a:off x="6972300" y="6648269"/>
          <a:ext cx="889000" cy="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91186</xdr:rowOff>
    </xdr:from>
    <xdr:to>
      <xdr:col>41</xdr:col>
      <xdr:colOff>101600</xdr:colOff>
      <xdr:row>39</xdr:row>
      <xdr:rowOff>21336</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7810500" y="6606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12463</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7672017" y="66990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88574</xdr:rowOff>
    </xdr:from>
    <xdr:to>
      <xdr:col>36</xdr:col>
      <xdr:colOff>165100</xdr:colOff>
      <xdr:row>39</xdr:row>
      <xdr:rowOff>18724</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6921500" y="6603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9851</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3017" y="66964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59835</xdr:rowOff>
    </xdr:from>
    <xdr:to>
      <xdr:col>55</xdr:col>
      <xdr:colOff>50800</xdr:colOff>
      <xdr:row>38</xdr:row>
      <xdr:rowOff>161435</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10426700" y="6574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82712</xdr:rowOff>
    </xdr:from>
    <xdr:ext cx="378565" cy="259045"/>
    <xdr:sp macro="" textlink="">
      <xdr:nvSpPr>
        <xdr:cNvPr id="311" name="労働費該当値テキスト">
          <a:extLst>
            <a:ext uri="{FF2B5EF4-FFF2-40B4-BE49-F238E27FC236}">
              <a16:creationId xmlns:a16="http://schemas.microsoft.com/office/drawing/2014/main" id="{00000000-0008-0000-0700-000037010000}"/>
            </a:ext>
          </a:extLst>
        </xdr:cNvPr>
        <xdr:cNvSpPr txBox="1"/>
      </xdr:nvSpPr>
      <xdr:spPr>
        <a:xfrm>
          <a:off x="10528300" y="642636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73224</xdr:rowOff>
    </xdr:from>
    <xdr:to>
      <xdr:col>50</xdr:col>
      <xdr:colOff>165100</xdr:colOff>
      <xdr:row>39</xdr:row>
      <xdr:rowOff>3374</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9588500" y="6588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165951</xdr:rowOff>
    </xdr:from>
    <xdr:ext cx="378565"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9450017" y="66810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77470</xdr:rowOff>
    </xdr:from>
    <xdr:to>
      <xdr:col>46</xdr:col>
      <xdr:colOff>38100</xdr:colOff>
      <xdr:row>39</xdr:row>
      <xdr:rowOff>7620</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8699500" y="6592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24147</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8561017" y="63677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82369</xdr:rowOff>
    </xdr:from>
    <xdr:to>
      <xdr:col>41</xdr:col>
      <xdr:colOff>101600</xdr:colOff>
      <xdr:row>39</xdr:row>
      <xdr:rowOff>12519</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7810500" y="6597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29046</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7672017" y="63726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83348</xdr:rowOff>
    </xdr:from>
    <xdr:to>
      <xdr:col>36</xdr:col>
      <xdr:colOff>165100</xdr:colOff>
      <xdr:row>39</xdr:row>
      <xdr:rowOff>13498</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6921500" y="6598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30025</xdr:rowOff>
    </xdr:from>
    <xdr:ext cx="378565"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6783017" y="637367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a:extLst>
            <a:ext uri="{FF2B5EF4-FFF2-40B4-BE49-F238E27FC236}">
              <a16:creationId xmlns:a16="http://schemas.microsoft.com/office/drawing/2014/main" id="{00000000-0008-0000-07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31267</xdr:rowOff>
    </xdr:from>
    <xdr:to>
      <xdr:col>54</xdr:col>
      <xdr:colOff>189865</xdr:colOff>
      <xdr:row>59</xdr:row>
      <xdr:rowOff>29496</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10475595" y="8775217"/>
          <a:ext cx="1270" cy="13698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33323</xdr:rowOff>
    </xdr:from>
    <xdr:ext cx="378565" cy="259045"/>
    <xdr:sp macro="" textlink="">
      <xdr:nvSpPr>
        <xdr:cNvPr id="344" name="農林水産業費最小値テキスト">
          <a:extLst>
            <a:ext uri="{FF2B5EF4-FFF2-40B4-BE49-F238E27FC236}">
              <a16:creationId xmlns:a16="http://schemas.microsoft.com/office/drawing/2014/main" id="{00000000-0008-0000-0700-000058010000}"/>
            </a:ext>
          </a:extLst>
        </xdr:cNvPr>
        <xdr:cNvSpPr txBox="1"/>
      </xdr:nvSpPr>
      <xdr:spPr>
        <a:xfrm>
          <a:off x="10528300" y="101488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29496</xdr:rowOff>
    </xdr:from>
    <xdr:to>
      <xdr:col>55</xdr:col>
      <xdr:colOff>88900</xdr:colOff>
      <xdr:row>59</xdr:row>
      <xdr:rowOff>29496</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10145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149394</xdr:rowOff>
    </xdr:from>
    <xdr:ext cx="534377" cy="259045"/>
    <xdr:sp macro="" textlink="">
      <xdr:nvSpPr>
        <xdr:cNvPr id="346" name="農林水産業費最大値テキスト">
          <a:extLst>
            <a:ext uri="{FF2B5EF4-FFF2-40B4-BE49-F238E27FC236}">
              <a16:creationId xmlns:a16="http://schemas.microsoft.com/office/drawing/2014/main" id="{00000000-0008-0000-0700-00005A010000}"/>
            </a:ext>
          </a:extLst>
        </xdr:cNvPr>
        <xdr:cNvSpPr txBox="1"/>
      </xdr:nvSpPr>
      <xdr:spPr>
        <a:xfrm>
          <a:off x="10528300" y="8550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72,692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31267</xdr:rowOff>
    </xdr:from>
    <xdr:to>
      <xdr:col>55</xdr:col>
      <xdr:colOff>88900</xdr:colOff>
      <xdr:row>51</xdr:row>
      <xdr:rowOff>31267</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8775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12160</xdr:rowOff>
    </xdr:from>
    <xdr:to>
      <xdr:col>55</xdr:col>
      <xdr:colOff>0</xdr:colOff>
      <xdr:row>58</xdr:row>
      <xdr:rowOff>45612</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9639300" y="9956260"/>
          <a:ext cx="838200" cy="33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124896</xdr:rowOff>
    </xdr:from>
    <xdr:ext cx="469744" cy="259045"/>
    <xdr:sp macro="" textlink="">
      <xdr:nvSpPr>
        <xdr:cNvPr id="349" name="農林水産業費平均値テキスト">
          <a:extLst>
            <a:ext uri="{FF2B5EF4-FFF2-40B4-BE49-F238E27FC236}">
              <a16:creationId xmlns:a16="http://schemas.microsoft.com/office/drawing/2014/main" id="{00000000-0008-0000-0700-00005D010000}"/>
            </a:ext>
          </a:extLst>
        </xdr:cNvPr>
        <xdr:cNvSpPr txBox="1"/>
      </xdr:nvSpPr>
      <xdr:spPr>
        <a:xfrm>
          <a:off x="10528300" y="98975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146469</xdr:rowOff>
    </xdr:from>
    <xdr:to>
      <xdr:col>55</xdr:col>
      <xdr:colOff>50800</xdr:colOff>
      <xdr:row>58</xdr:row>
      <xdr:rowOff>76619</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10426700" y="9919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41326</xdr:rowOff>
    </xdr:from>
    <xdr:to>
      <xdr:col>50</xdr:col>
      <xdr:colOff>114300</xdr:colOff>
      <xdr:row>58</xdr:row>
      <xdr:rowOff>45612</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8750300" y="9985426"/>
          <a:ext cx="889000" cy="4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125552</xdr:rowOff>
    </xdr:from>
    <xdr:to>
      <xdr:col>50</xdr:col>
      <xdr:colOff>165100</xdr:colOff>
      <xdr:row>58</xdr:row>
      <xdr:rowOff>55702</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9588500" y="9898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72229</xdr:rowOff>
    </xdr:from>
    <xdr:ext cx="534377"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9372111" y="9673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41326</xdr:rowOff>
    </xdr:from>
    <xdr:to>
      <xdr:col>45</xdr:col>
      <xdr:colOff>177800</xdr:colOff>
      <xdr:row>58</xdr:row>
      <xdr:rowOff>69520</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7861300" y="9985426"/>
          <a:ext cx="889000" cy="28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152241</xdr:rowOff>
    </xdr:from>
    <xdr:to>
      <xdr:col>46</xdr:col>
      <xdr:colOff>38100</xdr:colOff>
      <xdr:row>58</xdr:row>
      <xdr:rowOff>82391</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8699500" y="9924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98918</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8515428" y="9700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66624</xdr:rowOff>
    </xdr:from>
    <xdr:to>
      <xdr:col>41</xdr:col>
      <xdr:colOff>50800</xdr:colOff>
      <xdr:row>58</xdr:row>
      <xdr:rowOff>69520</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a:off x="6972300" y="10010724"/>
          <a:ext cx="889000" cy="2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154660</xdr:rowOff>
    </xdr:from>
    <xdr:to>
      <xdr:col>41</xdr:col>
      <xdr:colOff>101600</xdr:colOff>
      <xdr:row>58</xdr:row>
      <xdr:rowOff>84810</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7810500" y="992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101337</xdr:rowOff>
    </xdr:from>
    <xdr:ext cx="469744"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626428" y="9702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134372</xdr:rowOff>
    </xdr:from>
    <xdr:to>
      <xdr:col>36</xdr:col>
      <xdr:colOff>165100</xdr:colOff>
      <xdr:row>58</xdr:row>
      <xdr:rowOff>64522</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6921500" y="9907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81049</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05111" y="9682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132810</xdr:rowOff>
    </xdr:from>
    <xdr:to>
      <xdr:col>55</xdr:col>
      <xdr:colOff>50800</xdr:colOff>
      <xdr:row>58</xdr:row>
      <xdr:rowOff>62960</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10426700" y="9905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155687</xdr:rowOff>
    </xdr:from>
    <xdr:ext cx="534377" cy="259045"/>
    <xdr:sp macro="" textlink="">
      <xdr:nvSpPr>
        <xdr:cNvPr id="368" name="農林水産業費該当値テキスト">
          <a:extLst>
            <a:ext uri="{FF2B5EF4-FFF2-40B4-BE49-F238E27FC236}">
              <a16:creationId xmlns:a16="http://schemas.microsoft.com/office/drawing/2014/main" id="{00000000-0008-0000-0700-000070010000}"/>
            </a:ext>
          </a:extLst>
        </xdr:cNvPr>
        <xdr:cNvSpPr txBox="1"/>
      </xdr:nvSpPr>
      <xdr:spPr>
        <a:xfrm>
          <a:off x="10528300" y="9756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166262</xdr:rowOff>
    </xdr:from>
    <xdr:to>
      <xdr:col>50</xdr:col>
      <xdr:colOff>165100</xdr:colOff>
      <xdr:row>58</xdr:row>
      <xdr:rowOff>96412</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9588500" y="9938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87539</xdr:rowOff>
    </xdr:from>
    <xdr:ext cx="469744"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9404428" y="10031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161976</xdr:rowOff>
    </xdr:from>
    <xdr:to>
      <xdr:col>46</xdr:col>
      <xdr:colOff>38100</xdr:colOff>
      <xdr:row>58</xdr:row>
      <xdr:rowOff>92126</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8699500" y="9934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83253</xdr:rowOff>
    </xdr:from>
    <xdr:ext cx="469744"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8515428" y="10027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18720</xdr:rowOff>
    </xdr:from>
    <xdr:to>
      <xdr:col>41</xdr:col>
      <xdr:colOff>101600</xdr:colOff>
      <xdr:row>58</xdr:row>
      <xdr:rowOff>120320</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7810500" y="9962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111447</xdr:rowOff>
    </xdr:from>
    <xdr:ext cx="469744"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7626428" y="10055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15824</xdr:rowOff>
    </xdr:from>
    <xdr:to>
      <xdr:col>36</xdr:col>
      <xdr:colOff>165100</xdr:colOff>
      <xdr:row>58</xdr:row>
      <xdr:rowOff>117424</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6921500" y="9959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108551</xdr:rowOff>
    </xdr:from>
    <xdr:ext cx="469744"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737428" y="10052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167875</xdr:rowOff>
    </xdr:from>
    <xdr:to>
      <xdr:col>54</xdr:col>
      <xdr:colOff>189865</xdr:colOff>
      <xdr:row>79</xdr:row>
      <xdr:rowOff>38906</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169375"/>
          <a:ext cx="1270" cy="14140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42733</xdr:rowOff>
    </xdr:from>
    <xdr:ext cx="378565" cy="25904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5872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38906</xdr:rowOff>
    </xdr:from>
    <xdr:to>
      <xdr:col>55</xdr:col>
      <xdr:colOff>88900</xdr:colOff>
      <xdr:row>79</xdr:row>
      <xdr:rowOff>38906</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583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114552</xdr:rowOff>
    </xdr:from>
    <xdr:ext cx="534377" cy="2590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1944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74,521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167875</xdr:rowOff>
    </xdr:from>
    <xdr:to>
      <xdr:col>55</xdr:col>
      <xdr:colOff>88900</xdr:colOff>
      <xdr:row>70</xdr:row>
      <xdr:rowOff>167875</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169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30029</xdr:rowOff>
    </xdr:from>
    <xdr:to>
      <xdr:col>55</xdr:col>
      <xdr:colOff>0</xdr:colOff>
      <xdr:row>78</xdr:row>
      <xdr:rowOff>51555</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9639300" y="13403129"/>
          <a:ext cx="838200" cy="21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6138</xdr:rowOff>
    </xdr:from>
    <xdr:ext cx="469744" cy="25904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33792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27711</xdr:rowOff>
    </xdr:from>
    <xdr:to>
      <xdr:col>55</xdr:col>
      <xdr:colOff>50800</xdr:colOff>
      <xdr:row>78</xdr:row>
      <xdr:rowOff>129311</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400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30029</xdr:rowOff>
    </xdr:from>
    <xdr:to>
      <xdr:col>50</xdr:col>
      <xdr:colOff>114300</xdr:colOff>
      <xdr:row>78</xdr:row>
      <xdr:rowOff>56223</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8750300" y="13403129"/>
          <a:ext cx="889000" cy="2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22320</xdr:rowOff>
    </xdr:from>
    <xdr:to>
      <xdr:col>50</xdr:col>
      <xdr:colOff>165100</xdr:colOff>
      <xdr:row>78</xdr:row>
      <xdr:rowOff>123920</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39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115047</xdr:rowOff>
    </xdr:from>
    <xdr:ext cx="469744"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404428" y="13488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56223</xdr:rowOff>
    </xdr:from>
    <xdr:to>
      <xdr:col>45</xdr:col>
      <xdr:colOff>177800</xdr:colOff>
      <xdr:row>78</xdr:row>
      <xdr:rowOff>75654</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7861300" y="13429323"/>
          <a:ext cx="889000" cy="19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158547</xdr:rowOff>
    </xdr:from>
    <xdr:to>
      <xdr:col>46</xdr:col>
      <xdr:colOff>38100</xdr:colOff>
      <xdr:row>78</xdr:row>
      <xdr:rowOff>88697</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3360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76</xdr:row>
      <xdr:rowOff>105224</xdr:rowOff>
    </xdr:from>
    <xdr:ext cx="469744"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515428" y="13135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64205</xdr:rowOff>
    </xdr:from>
    <xdr:to>
      <xdr:col>41</xdr:col>
      <xdr:colOff>50800</xdr:colOff>
      <xdr:row>78</xdr:row>
      <xdr:rowOff>75654</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6972300" y="13437305"/>
          <a:ext cx="889000" cy="11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168511</xdr:rowOff>
    </xdr:from>
    <xdr:to>
      <xdr:col>41</xdr:col>
      <xdr:colOff>101600</xdr:colOff>
      <xdr:row>78</xdr:row>
      <xdr:rowOff>98661</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370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76</xdr:row>
      <xdr:rowOff>115188</xdr:rowOff>
    </xdr:from>
    <xdr:ext cx="469744"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626428" y="13145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123780</xdr:rowOff>
    </xdr:from>
    <xdr:to>
      <xdr:col>36</xdr:col>
      <xdr:colOff>165100</xdr:colOff>
      <xdr:row>78</xdr:row>
      <xdr:rowOff>53930</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332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70457</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05111" y="13100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755</xdr:rowOff>
    </xdr:from>
    <xdr:to>
      <xdr:col>55</xdr:col>
      <xdr:colOff>50800</xdr:colOff>
      <xdr:row>78</xdr:row>
      <xdr:rowOff>102355</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3373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23632</xdr:rowOff>
    </xdr:from>
    <xdr:ext cx="469744" cy="25904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3225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150679</xdr:rowOff>
    </xdr:from>
    <xdr:to>
      <xdr:col>50</xdr:col>
      <xdr:colOff>165100</xdr:colOff>
      <xdr:row>78</xdr:row>
      <xdr:rowOff>80829</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3352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97356</xdr:rowOff>
    </xdr:from>
    <xdr:ext cx="469744"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404428" y="13127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5423</xdr:rowOff>
    </xdr:from>
    <xdr:to>
      <xdr:col>46</xdr:col>
      <xdr:colOff>38100</xdr:colOff>
      <xdr:row>78</xdr:row>
      <xdr:rowOff>107023</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3378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98150</xdr:rowOff>
    </xdr:from>
    <xdr:ext cx="469744"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515428" y="13471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24854</xdr:rowOff>
    </xdr:from>
    <xdr:to>
      <xdr:col>41</xdr:col>
      <xdr:colOff>101600</xdr:colOff>
      <xdr:row>78</xdr:row>
      <xdr:rowOff>126454</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3397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117581</xdr:rowOff>
    </xdr:from>
    <xdr:ext cx="469744"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626428" y="13490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13405</xdr:rowOff>
    </xdr:from>
    <xdr:to>
      <xdr:col>36</xdr:col>
      <xdr:colOff>165100</xdr:colOff>
      <xdr:row>78</xdr:row>
      <xdr:rowOff>115005</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3386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106132</xdr:rowOff>
    </xdr:from>
    <xdr:ext cx="469744"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737428" y="13479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53454</xdr:rowOff>
    </xdr:from>
    <xdr:to>
      <xdr:col>54</xdr:col>
      <xdr:colOff>189865</xdr:colOff>
      <xdr:row>97</xdr:row>
      <xdr:rowOff>163601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483954"/>
          <a:ext cx="1270" cy="13102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167428</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6798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163601</xdr:rowOff>
    </xdr:from>
    <xdr:to>
      <xdr:col>55</xdr:col>
      <xdr:colOff>88900</xdr:colOff>
      <xdr:row>97</xdr:row>
      <xdr:rowOff>163601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6794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131</xdr:rowOff>
    </xdr:from>
    <xdr:ext cx="599010"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259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120,791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53454</xdr:rowOff>
    </xdr:from>
    <xdr:to>
      <xdr:col>55</xdr:col>
      <xdr:colOff>88900</xdr:colOff>
      <xdr:row>90</xdr:row>
      <xdr:rowOff>53454</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483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77355</xdr:rowOff>
    </xdr:from>
    <xdr:to>
      <xdr:col>55</xdr:col>
      <xdr:colOff>0</xdr:colOff>
      <xdr:row>97</xdr:row>
      <xdr:rowOff>115303</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9639300" y="16708005"/>
          <a:ext cx="838200" cy="37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161701</xdr:rowOff>
    </xdr:from>
    <xdr:ext cx="534377"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2780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138824</xdr:rowOff>
    </xdr:from>
    <xdr:to>
      <xdr:col>55</xdr:col>
      <xdr:colOff>50800</xdr:colOff>
      <xdr:row>96</xdr:row>
      <xdr:rowOff>68974</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426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77355</xdr:rowOff>
    </xdr:from>
    <xdr:to>
      <xdr:col>50</xdr:col>
      <xdr:colOff>114300</xdr:colOff>
      <xdr:row>97</xdr:row>
      <xdr:rowOff>90488</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8750300" y="16708005"/>
          <a:ext cx="889000" cy="13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140779</xdr:rowOff>
    </xdr:from>
    <xdr:to>
      <xdr:col>50</xdr:col>
      <xdr:colOff>165100</xdr:colOff>
      <xdr:row>96</xdr:row>
      <xdr:rowOff>70929</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428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87456</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72111" y="16203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90488</xdr:rowOff>
    </xdr:from>
    <xdr:to>
      <xdr:col>45</xdr:col>
      <xdr:colOff>177800</xdr:colOff>
      <xdr:row>97</xdr:row>
      <xdr:rowOff>106832</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7861300" y="16721138"/>
          <a:ext cx="889000" cy="16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140336</xdr:rowOff>
    </xdr:from>
    <xdr:to>
      <xdr:col>46</xdr:col>
      <xdr:colOff>38100</xdr:colOff>
      <xdr:row>96</xdr:row>
      <xdr:rowOff>70486</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42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87013</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83111" y="16203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161417</xdr:rowOff>
    </xdr:from>
    <xdr:to>
      <xdr:col>41</xdr:col>
      <xdr:colOff>50800</xdr:colOff>
      <xdr:row>97</xdr:row>
      <xdr:rowOff>106832</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6972300" y="16620617"/>
          <a:ext cx="889000" cy="116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164948</xdr:rowOff>
    </xdr:from>
    <xdr:to>
      <xdr:col>41</xdr:col>
      <xdr:colOff>101600</xdr:colOff>
      <xdr:row>96</xdr:row>
      <xdr:rowOff>95098</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452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111625</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94111" y="16227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927</xdr:rowOff>
    </xdr:from>
    <xdr:to>
      <xdr:col>36</xdr:col>
      <xdr:colOff>165100</xdr:colOff>
      <xdr:row>96</xdr:row>
      <xdr:rowOff>102527</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460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119054</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05111" y="16235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64503</xdr:rowOff>
    </xdr:from>
    <xdr:to>
      <xdr:col>55</xdr:col>
      <xdr:colOff>50800</xdr:colOff>
      <xdr:row>97</xdr:row>
      <xdr:rowOff>166103</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695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150880</xdr:rowOff>
    </xdr:from>
    <xdr:ext cx="534377"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610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26555</xdr:rowOff>
    </xdr:from>
    <xdr:to>
      <xdr:col>50</xdr:col>
      <xdr:colOff>165100</xdr:colOff>
      <xdr:row>97</xdr:row>
      <xdr:rowOff>128155</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657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119282</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72111" y="16749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39688</xdr:rowOff>
    </xdr:from>
    <xdr:to>
      <xdr:col>46</xdr:col>
      <xdr:colOff>38100</xdr:colOff>
      <xdr:row>97</xdr:row>
      <xdr:rowOff>141288</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670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132415</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6763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56032</xdr:rowOff>
    </xdr:from>
    <xdr:to>
      <xdr:col>41</xdr:col>
      <xdr:colOff>101600</xdr:colOff>
      <xdr:row>97</xdr:row>
      <xdr:rowOff>157632</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686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148759</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6779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110617</xdr:rowOff>
    </xdr:from>
    <xdr:to>
      <xdr:col>36</xdr:col>
      <xdr:colOff>165100</xdr:colOff>
      <xdr:row>97</xdr:row>
      <xdr:rowOff>40767</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569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31894</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6662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128105</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27131</xdr:rowOff>
    </xdr:from>
    <xdr:to>
      <xdr:col>85</xdr:col>
      <xdr:colOff>126364</xdr:colOff>
      <xdr:row>39</xdr:row>
      <xdr:rowOff>58482</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342081"/>
          <a:ext cx="1269" cy="1402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62309</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748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58482</xdr:rowOff>
    </xdr:from>
    <xdr:to>
      <xdr:col>86</xdr:col>
      <xdr:colOff>25400</xdr:colOff>
      <xdr:row>39</xdr:row>
      <xdr:rowOff>58482</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745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145258</xdr:rowOff>
    </xdr:from>
    <xdr:ext cx="534377"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117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54,197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27131</xdr:rowOff>
    </xdr:from>
    <xdr:to>
      <xdr:col>86</xdr:col>
      <xdr:colOff>25400</xdr:colOff>
      <xdr:row>31</xdr:row>
      <xdr:rowOff>27131</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342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137283</xdr:rowOff>
    </xdr:from>
    <xdr:to>
      <xdr:col>85</xdr:col>
      <xdr:colOff>127000</xdr:colOff>
      <xdr:row>38</xdr:row>
      <xdr:rowOff>150902</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652383"/>
          <a:ext cx="838200" cy="13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142507</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3147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119630</xdr:rowOff>
    </xdr:from>
    <xdr:to>
      <xdr:col>85</xdr:col>
      <xdr:colOff>177800</xdr:colOff>
      <xdr:row>38</xdr:row>
      <xdr:rowOff>49780</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463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139765</xdr:rowOff>
    </xdr:from>
    <xdr:to>
      <xdr:col>81</xdr:col>
      <xdr:colOff>50800</xdr:colOff>
      <xdr:row>38</xdr:row>
      <xdr:rowOff>150902</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4592300" y="6654865"/>
          <a:ext cx="889000" cy="11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168159</xdr:rowOff>
    </xdr:from>
    <xdr:to>
      <xdr:col>81</xdr:col>
      <xdr:colOff>101600</xdr:colOff>
      <xdr:row>38</xdr:row>
      <xdr:rowOff>98309</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51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114836</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287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139765</xdr:rowOff>
    </xdr:from>
    <xdr:to>
      <xdr:col>76</xdr:col>
      <xdr:colOff>114300</xdr:colOff>
      <xdr:row>39</xdr:row>
      <xdr:rowOff>1005</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3703300" y="6654865"/>
          <a:ext cx="889000" cy="32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4677</xdr:rowOff>
    </xdr:from>
    <xdr:to>
      <xdr:col>76</xdr:col>
      <xdr:colOff>165100</xdr:colOff>
      <xdr:row>38</xdr:row>
      <xdr:rowOff>106277</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519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122804</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295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94437</xdr:rowOff>
    </xdr:from>
    <xdr:to>
      <xdr:col>71</xdr:col>
      <xdr:colOff>177800</xdr:colOff>
      <xdr:row>39</xdr:row>
      <xdr:rowOff>1005</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a:off x="12814300" y="6609537"/>
          <a:ext cx="889000" cy="78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162052</xdr:rowOff>
    </xdr:from>
    <xdr:to>
      <xdr:col>72</xdr:col>
      <xdr:colOff>38100</xdr:colOff>
      <xdr:row>38</xdr:row>
      <xdr:rowOff>92202</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505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108729</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280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134261</xdr:rowOff>
    </xdr:from>
    <xdr:to>
      <xdr:col>67</xdr:col>
      <xdr:colOff>101600</xdr:colOff>
      <xdr:row>38</xdr:row>
      <xdr:rowOff>64411</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477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80938</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253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86483</xdr:rowOff>
    </xdr:from>
    <xdr:to>
      <xdr:col>85</xdr:col>
      <xdr:colOff>177800</xdr:colOff>
      <xdr:row>39</xdr:row>
      <xdr:rowOff>16633</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601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1410</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516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100102</xdr:rowOff>
    </xdr:from>
    <xdr:to>
      <xdr:col>81</xdr:col>
      <xdr:colOff>101600</xdr:colOff>
      <xdr:row>39</xdr:row>
      <xdr:rowOff>30252</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615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21379</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707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88965</xdr:rowOff>
    </xdr:from>
    <xdr:to>
      <xdr:col>76</xdr:col>
      <xdr:colOff>165100</xdr:colOff>
      <xdr:row>39</xdr:row>
      <xdr:rowOff>19115</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604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10242</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696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121655</xdr:rowOff>
    </xdr:from>
    <xdr:to>
      <xdr:col>72</xdr:col>
      <xdr:colOff>38100</xdr:colOff>
      <xdr:row>39</xdr:row>
      <xdr:rowOff>51805</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636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42932</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6729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43637</xdr:rowOff>
    </xdr:from>
    <xdr:to>
      <xdr:col>67</xdr:col>
      <xdr:colOff>101600</xdr:colOff>
      <xdr:row>38</xdr:row>
      <xdr:rowOff>145237</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558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136364</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6651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52</xdr:row>
      <xdr:rowOff>7606</xdr:rowOff>
    </xdr:from>
    <xdr:to>
      <xdr:col>85</xdr:col>
      <xdr:colOff>126364</xdr:colOff>
      <xdr:row>58</xdr:row>
      <xdr:rowOff>4529</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923006"/>
          <a:ext cx="1269" cy="10256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8356</xdr:rowOff>
    </xdr:from>
    <xdr:ext cx="534377" cy="259045"/>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9952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4529</xdr:rowOff>
    </xdr:from>
    <xdr:to>
      <xdr:col>86</xdr:col>
      <xdr:colOff>25400</xdr:colOff>
      <xdr:row>58</xdr:row>
      <xdr:rowOff>4529</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99486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125733</xdr:rowOff>
    </xdr:from>
    <xdr:ext cx="599010" cy="259045"/>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698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253,892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52</xdr:row>
      <xdr:rowOff>7606</xdr:rowOff>
    </xdr:from>
    <xdr:to>
      <xdr:col>86</xdr:col>
      <xdr:colOff>25400</xdr:colOff>
      <xdr:row>52</xdr:row>
      <xdr:rowOff>7606</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9230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63243</xdr:rowOff>
    </xdr:from>
    <xdr:to>
      <xdr:col>85</xdr:col>
      <xdr:colOff>127000</xdr:colOff>
      <xdr:row>57</xdr:row>
      <xdr:rowOff>85303</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5481300" y="9835893"/>
          <a:ext cx="838200" cy="22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8267</xdr:rowOff>
    </xdr:from>
    <xdr:ext cx="534377" cy="25904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6094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156840</xdr:rowOff>
    </xdr:from>
    <xdr:to>
      <xdr:col>85</xdr:col>
      <xdr:colOff>177800</xdr:colOff>
      <xdr:row>57</xdr:row>
      <xdr:rowOff>86990</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758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63243</xdr:rowOff>
    </xdr:from>
    <xdr:to>
      <xdr:col>81</xdr:col>
      <xdr:colOff>50800</xdr:colOff>
      <xdr:row>57</xdr:row>
      <xdr:rowOff>121920</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4592300" y="9835893"/>
          <a:ext cx="889000" cy="58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9169</xdr:rowOff>
    </xdr:from>
    <xdr:to>
      <xdr:col>81</xdr:col>
      <xdr:colOff>101600</xdr:colOff>
      <xdr:row>57</xdr:row>
      <xdr:rowOff>110769</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781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127296</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4111" y="9557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110256</xdr:rowOff>
    </xdr:from>
    <xdr:to>
      <xdr:col>76</xdr:col>
      <xdr:colOff>114300</xdr:colOff>
      <xdr:row>57</xdr:row>
      <xdr:rowOff>121920</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3703300" y="9882906"/>
          <a:ext cx="889000" cy="11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30113</xdr:rowOff>
    </xdr:from>
    <xdr:to>
      <xdr:col>76</xdr:col>
      <xdr:colOff>165100</xdr:colOff>
      <xdr:row>57</xdr:row>
      <xdr:rowOff>131713</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802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148240</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5111" y="9577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98885</xdr:rowOff>
    </xdr:from>
    <xdr:to>
      <xdr:col>71</xdr:col>
      <xdr:colOff>177800</xdr:colOff>
      <xdr:row>57</xdr:row>
      <xdr:rowOff>110256</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2814300" y="9871535"/>
          <a:ext cx="889000" cy="11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33378</xdr:rowOff>
    </xdr:from>
    <xdr:to>
      <xdr:col>72</xdr:col>
      <xdr:colOff>38100</xdr:colOff>
      <xdr:row>57</xdr:row>
      <xdr:rowOff>134978</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806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151505</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6111" y="9581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1282</xdr:rowOff>
    </xdr:from>
    <xdr:to>
      <xdr:col>67</xdr:col>
      <xdr:colOff>101600</xdr:colOff>
      <xdr:row>57</xdr:row>
      <xdr:rowOff>102882</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773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119409</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7111" y="9549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34503</xdr:rowOff>
    </xdr:from>
    <xdr:to>
      <xdr:col>85</xdr:col>
      <xdr:colOff>177800</xdr:colOff>
      <xdr:row>57</xdr:row>
      <xdr:rowOff>136103</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9807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135268</xdr:rowOff>
    </xdr:from>
    <xdr:ext cx="534377" cy="259045"/>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736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12443</xdr:rowOff>
    </xdr:from>
    <xdr:to>
      <xdr:col>81</xdr:col>
      <xdr:colOff>101600</xdr:colOff>
      <xdr:row>57</xdr:row>
      <xdr:rowOff>114043</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9785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105170</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14111" y="9877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71120</xdr:rowOff>
    </xdr:from>
    <xdr:to>
      <xdr:col>76</xdr:col>
      <xdr:colOff>165100</xdr:colOff>
      <xdr:row>58</xdr:row>
      <xdr:rowOff>1270</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9843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163847</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325111" y="9936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59456</xdr:rowOff>
    </xdr:from>
    <xdr:to>
      <xdr:col>72</xdr:col>
      <xdr:colOff>38100</xdr:colOff>
      <xdr:row>57</xdr:row>
      <xdr:rowOff>161056</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9832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152183</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6111" y="9924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48085</xdr:rowOff>
    </xdr:from>
    <xdr:to>
      <xdr:col>67</xdr:col>
      <xdr:colOff>101600</xdr:colOff>
      <xdr:row>57</xdr:row>
      <xdr:rowOff>149685</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9820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140812</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47111" y="9913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a:extLst>
            <a:ext uri="{FF2B5EF4-FFF2-40B4-BE49-F238E27FC236}">
              <a16:creationId xmlns:a16="http://schemas.microsoft.com/office/drawing/2014/main" id="{00000000-0008-0000-07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13559</xdr:rowOff>
    </xdr:from>
    <xdr:to>
      <xdr:col>85</xdr:col>
      <xdr:colOff>126364</xdr:colOff>
      <xdr:row>78</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flipV="1">
          <a:off x="16317595" y="12357959"/>
          <a:ext cx="1269" cy="1154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159283</xdr:rowOff>
    </xdr:from>
    <xdr:ext cx="249299" cy="259045"/>
    <xdr:sp macro="" textlink="">
      <xdr:nvSpPr>
        <xdr:cNvPr id="628" name="災害復旧費最小値テキスト">
          <a:extLst>
            <a:ext uri="{FF2B5EF4-FFF2-40B4-BE49-F238E27FC236}">
              <a16:creationId xmlns:a16="http://schemas.microsoft.com/office/drawing/2014/main" id="{00000000-0008-0000-0700-000074020000}"/>
            </a:ext>
          </a:extLst>
        </xdr:cNvPr>
        <xdr:cNvSpPr txBox="1"/>
      </xdr:nvSpPr>
      <xdr:spPr>
        <a:xfrm>
          <a:off x="16370300" y="135323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131686</xdr:rowOff>
    </xdr:from>
    <xdr:ext cx="534377" cy="259045"/>
    <xdr:sp macro="" textlink="">
      <xdr:nvSpPr>
        <xdr:cNvPr id="630" name="災害復旧費最大値テキスト">
          <a:extLst>
            <a:ext uri="{FF2B5EF4-FFF2-40B4-BE49-F238E27FC236}">
              <a16:creationId xmlns:a16="http://schemas.microsoft.com/office/drawing/2014/main" id="{00000000-0008-0000-0700-000076020000}"/>
            </a:ext>
          </a:extLst>
        </xdr:cNvPr>
        <xdr:cNvSpPr txBox="1"/>
      </xdr:nvSpPr>
      <xdr:spPr>
        <a:xfrm>
          <a:off x="16370300" y="12133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50,518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13559</xdr:rowOff>
    </xdr:from>
    <xdr:to>
      <xdr:col>86</xdr:col>
      <xdr:colOff>25400</xdr:colOff>
      <xdr:row>72</xdr:row>
      <xdr:rowOff>13559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23579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120200</xdr:rowOff>
    </xdr:from>
    <xdr:to>
      <xdr:col>85</xdr:col>
      <xdr:colOff>127000</xdr:colOff>
      <xdr:row>78</xdr:row>
      <xdr:rowOff>124932</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5481300" y="13493300"/>
          <a:ext cx="838200" cy="4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76733</xdr:rowOff>
    </xdr:from>
    <xdr:ext cx="469744" cy="259045"/>
    <xdr:sp macro="" textlink="">
      <xdr:nvSpPr>
        <xdr:cNvPr id="633" name="災害復旧費平均値テキスト">
          <a:extLst>
            <a:ext uri="{FF2B5EF4-FFF2-40B4-BE49-F238E27FC236}">
              <a16:creationId xmlns:a16="http://schemas.microsoft.com/office/drawing/2014/main" id="{00000000-0008-0000-0700-000079020000}"/>
            </a:ext>
          </a:extLst>
        </xdr:cNvPr>
        <xdr:cNvSpPr txBox="1"/>
      </xdr:nvSpPr>
      <xdr:spPr>
        <a:xfrm>
          <a:off x="16370300" y="132783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53856</xdr:rowOff>
    </xdr:from>
    <xdr:to>
      <xdr:col>85</xdr:col>
      <xdr:colOff>177800</xdr:colOff>
      <xdr:row>78</xdr:row>
      <xdr:rowOff>155456</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6268700" y="13426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120200</xdr:rowOff>
    </xdr:from>
    <xdr:to>
      <xdr:col>81</xdr:col>
      <xdr:colOff>50800</xdr:colOff>
      <xdr:row>78</xdr:row>
      <xdr:rowOff>139311</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flipV="1">
          <a:off x="14592300" y="13493300"/>
          <a:ext cx="889000" cy="19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64577</xdr:rowOff>
    </xdr:from>
    <xdr:to>
      <xdr:col>81</xdr:col>
      <xdr:colOff>101600</xdr:colOff>
      <xdr:row>78</xdr:row>
      <xdr:rowOff>166177</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5430500" y="1343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11254</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46428" y="13212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137711</xdr:rowOff>
    </xdr:from>
    <xdr:to>
      <xdr:col>76</xdr:col>
      <xdr:colOff>114300</xdr:colOff>
      <xdr:row>78</xdr:row>
      <xdr:rowOff>139311</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3703300" y="13510811"/>
          <a:ext cx="889000" cy="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48986</xdr:rowOff>
    </xdr:from>
    <xdr:to>
      <xdr:col>76</xdr:col>
      <xdr:colOff>165100</xdr:colOff>
      <xdr:row>78</xdr:row>
      <xdr:rowOff>150586</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4541500" y="1342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167113</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357428" y="13197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127378</xdr:rowOff>
    </xdr:from>
    <xdr:to>
      <xdr:col>71</xdr:col>
      <xdr:colOff>177800</xdr:colOff>
      <xdr:row>78</xdr:row>
      <xdr:rowOff>137711</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2814300" y="13500478"/>
          <a:ext cx="889000" cy="10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38128</xdr:rowOff>
    </xdr:from>
    <xdr:to>
      <xdr:col>72</xdr:col>
      <xdr:colOff>38100</xdr:colOff>
      <xdr:row>78</xdr:row>
      <xdr:rowOff>139728</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3652500" y="1341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156255</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468428" y="13186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51090</xdr:rowOff>
    </xdr:from>
    <xdr:to>
      <xdr:col>67</xdr:col>
      <xdr:colOff>101600</xdr:colOff>
      <xdr:row>78</xdr:row>
      <xdr:rowOff>152690</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2763500" y="13424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169217</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2579428" y="13199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74132</xdr:rowOff>
    </xdr:from>
    <xdr:to>
      <xdr:col>85</xdr:col>
      <xdr:colOff>177800</xdr:colOff>
      <xdr:row>79</xdr:row>
      <xdr:rowOff>4282</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6268700" y="13447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32282</xdr:rowOff>
    </xdr:from>
    <xdr:ext cx="378565" cy="259045"/>
    <xdr:sp macro="" textlink="">
      <xdr:nvSpPr>
        <xdr:cNvPr id="652" name="災害復旧費該当値テキスト">
          <a:extLst>
            <a:ext uri="{FF2B5EF4-FFF2-40B4-BE49-F238E27FC236}">
              <a16:creationId xmlns:a16="http://schemas.microsoft.com/office/drawing/2014/main" id="{00000000-0008-0000-0700-00008C020000}"/>
            </a:ext>
          </a:extLst>
        </xdr:cNvPr>
        <xdr:cNvSpPr txBox="1"/>
      </xdr:nvSpPr>
      <xdr:spPr>
        <a:xfrm>
          <a:off x="16370300" y="134053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69400</xdr:rowOff>
    </xdr:from>
    <xdr:to>
      <xdr:col>81</xdr:col>
      <xdr:colOff>101600</xdr:colOff>
      <xdr:row>78</xdr:row>
      <xdr:rowOff>171000</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5430500" y="13442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78</xdr:row>
      <xdr:rowOff>162127</xdr:rowOff>
    </xdr:from>
    <xdr:ext cx="378565"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5292017" y="135352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88511</xdr:rowOff>
    </xdr:from>
    <xdr:to>
      <xdr:col>76</xdr:col>
      <xdr:colOff>165100</xdr:colOff>
      <xdr:row>79</xdr:row>
      <xdr:rowOff>18661</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4541500" y="13461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79</xdr:row>
      <xdr:rowOff>9788</xdr:rowOff>
    </xdr:from>
    <xdr:ext cx="313932"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435333" y="1355433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86911</xdr:rowOff>
    </xdr:from>
    <xdr:to>
      <xdr:col>72</xdr:col>
      <xdr:colOff>38100</xdr:colOff>
      <xdr:row>79</xdr:row>
      <xdr:rowOff>17061</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3652500" y="13460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79</xdr:row>
      <xdr:rowOff>8188</xdr:rowOff>
    </xdr:from>
    <xdr:ext cx="313932"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546333" y="1355273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76578</xdr:rowOff>
    </xdr:from>
    <xdr:to>
      <xdr:col>67</xdr:col>
      <xdr:colOff>101600</xdr:colOff>
      <xdr:row>79</xdr:row>
      <xdr:rowOff>6728</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2763500" y="13449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78</xdr:row>
      <xdr:rowOff>169305</xdr:rowOff>
    </xdr:from>
    <xdr:ext cx="378565"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5017" y="135424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公債費グラフ枠">
          <a:extLst>
            <a:ext uri="{FF2B5EF4-FFF2-40B4-BE49-F238E27FC236}">
              <a16:creationId xmlns:a16="http://schemas.microsoft.com/office/drawing/2014/main" id="{00000000-0008-0000-07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65367</xdr:rowOff>
    </xdr:from>
    <xdr:to>
      <xdr:col>85</xdr:col>
      <xdr:colOff>126364</xdr:colOff>
      <xdr:row>98</xdr:row>
      <xdr:rowOff>147016</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flipV="1">
          <a:off x="16317595" y="15667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150843</xdr:rowOff>
    </xdr:from>
    <xdr:ext cx="469744" cy="259045"/>
    <xdr:sp macro="" textlink="">
      <xdr:nvSpPr>
        <xdr:cNvPr id="685" name="公債費最小値テキスト">
          <a:extLst>
            <a:ext uri="{FF2B5EF4-FFF2-40B4-BE49-F238E27FC236}">
              <a16:creationId xmlns:a16="http://schemas.microsoft.com/office/drawing/2014/main" id="{00000000-0008-0000-0700-0000AD020000}"/>
            </a:ext>
          </a:extLst>
        </xdr:cNvPr>
        <xdr:cNvSpPr txBox="1"/>
      </xdr:nvSpPr>
      <xdr:spPr>
        <a:xfrm>
          <a:off x="16370300" y="16952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147016</xdr:rowOff>
    </xdr:from>
    <xdr:to>
      <xdr:col>86</xdr:col>
      <xdr:colOff>25400</xdr:colOff>
      <xdr:row>98</xdr:row>
      <xdr:rowOff>147016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6949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12044</xdr:rowOff>
    </xdr:from>
    <xdr:ext cx="599010" cy="259045"/>
    <xdr:sp macro="" textlink="">
      <xdr:nvSpPr>
        <xdr:cNvPr id="687" name="公債費最大値テキスト">
          <a:extLst>
            <a:ext uri="{FF2B5EF4-FFF2-40B4-BE49-F238E27FC236}">
              <a16:creationId xmlns:a16="http://schemas.microsoft.com/office/drawing/2014/main" id="{00000000-0008-0000-0700-0000AF020000}"/>
            </a:ext>
          </a:extLst>
        </xdr:cNvPr>
        <xdr:cNvSpPr txBox="1"/>
      </xdr:nvSpPr>
      <xdr:spPr>
        <a:xfrm>
          <a:off x="16370300" y="15442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106,353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65367</xdr:rowOff>
    </xdr:from>
    <xdr:to>
      <xdr:col>86</xdr:col>
      <xdr:colOff>25400</xdr:colOff>
      <xdr:row>91</xdr:row>
      <xdr:rowOff>65367</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5667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49467</xdr:rowOff>
    </xdr:from>
    <xdr:to>
      <xdr:col>85</xdr:col>
      <xdr:colOff>127000</xdr:colOff>
      <xdr:row>97</xdr:row>
      <xdr:rowOff>49873</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5481300" y="16680117"/>
          <a:ext cx="838200" cy="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98238</xdr:rowOff>
    </xdr:from>
    <xdr:ext cx="534377" cy="259045"/>
    <xdr:sp macro="" textlink="">
      <xdr:nvSpPr>
        <xdr:cNvPr id="690" name="公債費平均値テキスト">
          <a:extLst>
            <a:ext uri="{FF2B5EF4-FFF2-40B4-BE49-F238E27FC236}">
              <a16:creationId xmlns:a16="http://schemas.microsoft.com/office/drawing/2014/main" id="{00000000-0008-0000-0700-0000B2020000}"/>
            </a:ext>
          </a:extLst>
        </xdr:cNvPr>
        <xdr:cNvSpPr txBox="1"/>
      </xdr:nvSpPr>
      <xdr:spPr>
        <a:xfrm>
          <a:off x="16370300" y="163859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75361</xdr:rowOff>
    </xdr:from>
    <xdr:to>
      <xdr:col>85</xdr:col>
      <xdr:colOff>177800</xdr:colOff>
      <xdr:row>97</xdr:row>
      <xdr:rowOff>5511</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6268700" y="16534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49873</xdr:rowOff>
    </xdr:from>
    <xdr:to>
      <xdr:col>81</xdr:col>
      <xdr:colOff>50800</xdr:colOff>
      <xdr:row>97</xdr:row>
      <xdr:rowOff>60922</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4592300" y="16680523"/>
          <a:ext cx="889000" cy="11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74727</xdr:rowOff>
    </xdr:from>
    <xdr:to>
      <xdr:col>81</xdr:col>
      <xdr:colOff>101600</xdr:colOff>
      <xdr:row>97</xdr:row>
      <xdr:rowOff>4877</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5430500" y="16533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21404</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14111" y="16309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60922</xdr:rowOff>
    </xdr:from>
    <xdr:to>
      <xdr:col>76</xdr:col>
      <xdr:colOff>114300</xdr:colOff>
      <xdr:row>97</xdr:row>
      <xdr:rowOff>77736</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3703300" y="16691572"/>
          <a:ext cx="889000" cy="16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82322</xdr:rowOff>
    </xdr:from>
    <xdr:to>
      <xdr:col>76</xdr:col>
      <xdr:colOff>165100</xdr:colOff>
      <xdr:row>97</xdr:row>
      <xdr:rowOff>12472</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4541500" y="16541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28999</xdr:rowOff>
    </xdr:from>
    <xdr:ext cx="534377"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4325111" y="16316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77736</xdr:rowOff>
    </xdr:from>
    <xdr:to>
      <xdr:col>71</xdr:col>
      <xdr:colOff>177800</xdr:colOff>
      <xdr:row>97</xdr:row>
      <xdr:rowOff>96520</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2814300" y="16708386"/>
          <a:ext cx="889000" cy="18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94959</xdr:rowOff>
    </xdr:from>
    <xdr:to>
      <xdr:col>72</xdr:col>
      <xdr:colOff>38100</xdr:colOff>
      <xdr:row>97</xdr:row>
      <xdr:rowOff>25109</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3652500" y="16554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41636</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436111" y="16329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111544</xdr:rowOff>
    </xdr:from>
    <xdr:to>
      <xdr:col>67</xdr:col>
      <xdr:colOff>101600</xdr:colOff>
      <xdr:row>97</xdr:row>
      <xdr:rowOff>41694</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2763500" y="1657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58221</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2547111" y="16345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170117</xdr:rowOff>
    </xdr:from>
    <xdr:to>
      <xdr:col>85</xdr:col>
      <xdr:colOff>177800</xdr:colOff>
      <xdr:row>97</xdr:row>
      <xdr:rowOff>100267</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6268700" y="16629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148544</xdr:rowOff>
    </xdr:from>
    <xdr:ext cx="534377" cy="259045"/>
    <xdr:sp macro="" textlink="">
      <xdr:nvSpPr>
        <xdr:cNvPr id="709" name="公債費該当値テキスト">
          <a:extLst>
            <a:ext uri="{FF2B5EF4-FFF2-40B4-BE49-F238E27FC236}">
              <a16:creationId xmlns:a16="http://schemas.microsoft.com/office/drawing/2014/main" id="{00000000-0008-0000-0700-0000C5020000}"/>
            </a:ext>
          </a:extLst>
        </xdr:cNvPr>
        <xdr:cNvSpPr txBox="1"/>
      </xdr:nvSpPr>
      <xdr:spPr>
        <a:xfrm>
          <a:off x="16370300" y="16607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170523</xdr:rowOff>
    </xdr:from>
    <xdr:to>
      <xdr:col>81</xdr:col>
      <xdr:colOff>101600</xdr:colOff>
      <xdr:row>97</xdr:row>
      <xdr:rowOff>100673</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5430500" y="16629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91800</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5214111" y="16722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10122</xdr:rowOff>
    </xdr:from>
    <xdr:to>
      <xdr:col>76</xdr:col>
      <xdr:colOff>165100</xdr:colOff>
      <xdr:row>97</xdr:row>
      <xdr:rowOff>111722</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4541500" y="16640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102849</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325111" y="16733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26936</xdr:rowOff>
    </xdr:from>
    <xdr:to>
      <xdr:col>72</xdr:col>
      <xdr:colOff>38100</xdr:colOff>
      <xdr:row>97</xdr:row>
      <xdr:rowOff>128536</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3652500" y="16657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119663</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436111" y="16750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45720</xdr:rowOff>
    </xdr:from>
    <xdr:to>
      <xdr:col>67</xdr:col>
      <xdr:colOff>101600</xdr:colOff>
      <xdr:row>97</xdr:row>
      <xdr:rowOff>147320</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2763500" y="16676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138447</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547111" y="16769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諸支出金グラフ枠">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50089</xdr:rowOff>
    </xdr:from>
    <xdr:to>
      <xdr:col>116</xdr:col>
      <xdr:colOff>62864</xdr:colOff>
      <xdr:row>38</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flipV="1">
          <a:off x="22159595" y="5536489"/>
          <a:ext cx="1269" cy="1118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171010</xdr:rowOff>
    </xdr:from>
    <xdr:ext cx="249299" cy="259045"/>
    <xdr:sp macro="" textlink="">
      <xdr:nvSpPr>
        <xdr:cNvPr id="740" name="諸支出金最小値テキスト">
          <a:extLst>
            <a:ext uri="{FF2B5EF4-FFF2-40B4-BE49-F238E27FC236}">
              <a16:creationId xmlns:a16="http://schemas.microsoft.com/office/drawing/2014/main" id="{00000000-0008-0000-0700-0000E4020000}"/>
            </a:ext>
          </a:extLst>
        </xdr:cNvPr>
        <xdr:cNvSpPr txBox="1"/>
      </xdr:nvSpPr>
      <xdr:spPr>
        <a:xfrm>
          <a:off x="22212300" y="6686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168216</xdr:rowOff>
    </xdr:from>
    <xdr:ext cx="469744" cy="259045"/>
    <xdr:sp macro="" textlink="">
      <xdr:nvSpPr>
        <xdr:cNvPr id="742" name="諸支出金最大値テキスト">
          <a:extLst>
            <a:ext uri="{FF2B5EF4-FFF2-40B4-BE49-F238E27FC236}">
              <a16:creationId xmlns:a16="http://schemas.microsoft.com/office/drawing/2014/main" id="{00000000-0008-0000-0700-0000E6020000}"/>
            </a:ext>
          </a:extLst>
        </xdr:cNvPr>
        <xdr:cNvSpPr txBox="1"/>
      </xdr:nvSpPr>
      <xdr:spPr>
        <a:xfrm>
          <a:off x="22212300" y="5311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2,446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50089</xdr:rowOff>
    </xdr:from>
    <xdr:to>
      <xdr:col>116</xdr:col>
      <xdr:colOff>152400</xdr:colOff>
      <xdr:row>32</xdr:row>
      <xdr:rowOff>50089</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5536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88460</xdr:rowOff>
    </xdr:from>
    <xdr:ext cx="313932" cy="259045"/>
    <xdr:sp macro="" textlink="">
      <xdr:nvSpPr>
        <xdr:cNvPr id="745" name="諸支出金平均値テキスト">
          <a:extLst>
            <a:ext uri="{FF2B5EF4-FFF2-40B4-BE49-F238E27FC236}">
              <a16:creationId xmlns:a16="http://schemas.microsoft.com/office/drawing/2014/main" id="{00000000-0008-0000-0700-0000E9020000}"/>
            </a:ext>
          </a:extLst>
        </xdr:cNvPr>
        <xdr:cNvSpPr txBox="1"/>
      </xdr:nvSpPr>
      <xdr:spPr>
        <a:xfrm>
          <a:off x="22212300" y="6432110"/>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65583</xdr:rowOff>
    </xdr:from>
    <xdr:to>
      <xdr:col>116</xdr:col>
      <xdr:colOff>114300</xdr:colOff>
      <xdr:row>38</xdr:row>
      <xdr:rowOff>167183</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2110700" y="658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78842</xdr:rowOff>
    </xdr:from>
    <xdr:to>
      <xdr:col>112</xdr:col>
      <xdr:colOff>38100</xdr:colOff>
      <xdr:row>39</xdr:row>
      <xdr:rowOff>8992</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1272500" y="6593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25519</xdr:rowOff>
    </xdr:from>
    <xdr:ext cx="313932"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66333" y="636916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38608</xdr:rowOff>
    </xdr:from>
    <xdr:to>
      <xdr:col>107</xdr:col>
      <xdr:colOff>101600</xdr:colOff>
      <xdr:row>38</xdr:row>
      <xdr:rowOff>140208</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0383500" y="6553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156735</xdr:rowOff>
    </xdr:from>
    <xdr:ext cx="378565"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0245017" y="63289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62382</xdr:rowOff>
    </xdr:from>
    <xdr:to>
      <xdr:col>102</xdr:col>
      <xdr:colOff>165100</xdr:colOff>
      <xdr:row>38</xdr:row>
      <xdr:rowOff>163982</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9494500" y="657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9059</xdr:rowOff>
    </xdr:from>
    <xdr:ext cx="313932"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9388333" y="635270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71984</xdr:rowOff>
    </xdr:from>
    <xdr:to>
      <xdr:col>98</xdr:col>
      <xdr:colOff>38100</xdr:colOff>
      <xdr:row>39</xdr:row>
      <xdr:rowOff>2134</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8605500" y="6587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18661</xdr:rowOff>
    </xdr:from>
    <xdr:ext cx="313932"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8499333" y="636231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44010</xdr:rowOff>
    </xdr:from>
    <xdr:ext cx="249299" cy="259045"/>
    <xdr:sp macro="" textlink="">
      <xdr:nvSpPr>
        <xdr:cNvPr id="764" name="諸支出金該当値テキスト">
          <a:extLst>
            <a:ext uri="{FF2B5EF4-FFF2-40B4-BE49-F238E27FC236}">
              <a16:creationId xmlns:a16="http://schemas.microsoft.com/office/drawing/2014/main" id="{00000000-0008-0000-0700-0000FC020000}"/>
            </a:ext>
          </a:extLst>
        </xdr:cNvPr>
        <xdr:cNvSpPr txBox="1"/>
      </xdr:nvSpPr>
      <xdr:spPr>
        <a:xfrm>
          <a:off x="22212300" y="6559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前年度繰上充用金グラフ枠">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9" name="前年度繰上充用金最小値テキスト">
          <a:extLst>
            <a:ext uri="{FF2B5EF4-FFF2-40B4-BE49-F238E27FC236}">
              <a16:creationId xmlns:a16="http://schemas.microsoft.com/office/drawing/2014/main" id="{00000000-0008-0000-0700-000015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1" name="前年度繰上充用金最大値テキスト">
          <a:extLst>
            <a:ext uri="{FF2B5EF4-FFF2-40B4-BE49-F238E27FC236}">
              <a16:creationId xmlns:a16="http://schemas.microsoft.com/office/drawing/2014/main" id="{00000000-0008-0000-0700-000017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4" name="前年度繰上充用金平均値テキスト">
          <a:extLst>
            <a:ext uri="{FF2B5EF4-FFF2-40B4-BE49-F238E27FC236}">
              <a16:creationId xmlns:a16="http://schemas.microsoft.com/office/drawing/2014/main" id="{00000000-0008-0000-0700-00001A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3" name="前年度繰上充用金該当値テキスト">
          <a:extLst>
            <a:ext uri="{FF2B5EF4-FFF2-40B4-BE49-F238E27FC236}">
              <a16:creationId xmlns:a16="http://schemas.microsoft.com/office/drawing/2014/main" id="{00000000-0008-0000-0700-00002D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2" name="正方形/長方形 821">
          <a:extLst>
            <a:ext uri="{FF2B5EF4-FFF2-40B4-BE49-F238E27FC236}">
              <a16:creationId xmlns:a16="http://schemas.microsoft.com/office/drawing/2014/main" id="{00000000-0008-0000-0700-000036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3" name="正方形/長方形 822">
          <a:extLst>
            <a:ext uri="{FF2B5EF4-FFF2-40B4-BE49-F238E27FC236}">
              <a16:creationId xmlns:a16="http://schemas.microsoft.com/office/drawing/2014/main" id="{00000000-0008-0000-0700-000037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歳出決算総額は、住民一人当たり</a:t>
          </a:r>
          <a:r>
            <a:rPr kumimoji="1" lang="en-US" altLang="ja-JP" sz="1100">
              <a:solidFill>
                <a:schemeClr val="dk1"/>
              </a:solidFill>
              <a:effectLst/>
              <a:latin typeface="+mn-lt"/>
              <a:ea typeface="+mn-ea"/>
              <a:cs typeface="+mn-cs"/>
            </a:rPr>
            <a:t>405,519</a:t>
          </a:r>
          <a:r>
            <a:rPr kumimoji="1" lang="ja-JP" altLang="ja-JP" sz="1100">
              <a:solidFill>
                <a:schemeClr val="dk1"/>
              </a:solidFill>
              <a:effectLst/>
              <a:latin typeface="+mn-lt"/>
              <a:ea typeface="+mn-ea"/>
              <a:cs typeface="+mn-cs"/>
            </a:rPr>
            <a:t>円となっている。主な項目の分析は以下のとおりである。</a:t>
          </a:r>
          <a:endParaRPr lang="ja-JP" altLang="ja-JP" sz="1400">
            <a:effectLst/>
          </a:endParaRPr>
        </a:p>
        <a:p>
          <a:r>
            <a:rPr kumimoji="1" lang="ja-JP" altLang="ja-JP" sz="1100">
              <a:solidFill>
                <a:schemeClr val="dk1"/>
              </a:solidFill>
              <a:effectLst/>
              <a:latin typeface="+mn-lt"/>
              <a:ea typeface="+mn-ea"/>
              <a:cs typeface="+mn-cs"/>
            </a:rPr>
            <a:t>（土木費）　　住民一人当たり</a:t>
          </a:r>
          <a:r>
            <a:rPr kumimoji="1" lang="en-US" altLang="ja-JP" sz="1100">
              <a:solidFill>
                <a:schemeClr val="dk1"/>
              </a:solidFill>
              <a:effectLst/>
              <a:latin typeface="+mn-lt"/>
              <a:ea typeface="+mn-ea"/>
              <a:cs typeface="+mn-cs"/>
            </a:rPr>
            <a:t>21,421</a:t>
          </a:r>
          <a:r>
            <a:rPr kumimoji="1" lang="ja-JP" altLang="ja-JP" sz="1100">
              <a:solidFill>
                <a:schemeClr val="dk1"/>
              </a:solidFill>
              <a:effectLst/>
              <a:latin typeface="+mn-lt"/>
              <a:ea typeface="+mn-ea"/>
              <a:cs typeface="+mn-cs"/>
            </a:rPr>
            <a:t>円となっており、類似団体平均を</a:t>
          </a:r>
          <a:r>
            <a:rPr kumimoji="1" lang="ja-JP" altLang="en-US" sz="1100">
              <a:solidFill>
                <a:schemeClr val="dk1"/>
              </a:solidFill>
              <a:effectLst/>
              <a:latin typeface="+mn-lt"/>
              <a:ea typeface="+mn-ea"/>
              <a:cs typeface="+mn-cs"/>
            </a:rPr>
            <a:t>大きく</a:t>
          </a:r>
          <a:r>
            <a:rPr kumimoji="1" lang="ja-JP" altLang="ja-JP" sz="1100">
              <a:solidFill>
                <a:schemeClr val="dk1"/>
              </a:solidFill>
              <a:effectLst/>
              <a:latin typeface="+mn-lt"/>
              <a:ea typeface="+mn-ea"/>
              <a:cs typeface="+mn-cs"/>
            </a:rPr>
            <a:t>下回っている</a:t>
          </a:r>
          <a:r>
            <a:rPr kumimoji="1" lang="ja-JP" altLang="en-US"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（公債費）　　住民一人当たり</a:t>
          </a:r>
          <a:r>
            <a:rPr kumimoji="1" lang="en-US" altLang="ja-JP" sz="1100">
              <a:solidFill>
                <a:schemeClr val="dk1"/>
              </a:solidFill>
              <a:effectLst/>
              <a:latin typeface="+mn-lt"/>
              <a:ea typeface="+mn-ea"/>
              <a:cs typeface="+mn-cs"/>
            </a:rPr>
            <a:t>26,605</a:t>
          </a:r>
          <a:r>
            <a:rPr kumimoji="1" lang="ja-JP" altLang="ja-JP" sz="1100">
              <a:solidFill>
                <a:schemeClr val="dk1"/>
              </a:solidFill>
              <a:effectLst/>
              <a:latin typeface="+mn-lt"/>
              <a:ea typeface="+mn-ea"/>
              <a:cs typeface="+mn-cs"/>
            </a:rPr>
            <a:t>円となっており、類似団体平均を下回っている。しかし、類似団体は微</a:t>
          </a:r>
          <a:r>
            <a:rPr kumimoji="1" lang="ja-JP" altLang="en-US" sz="1100">
              <a:solidFill>
                <a:schemeClr val="dk1"/>
              </a:solidFill>
              <a:effectLst/>
              <a:latin typeface="+mn-lt"/>
              <a:ea typeface="+mn-ea"/>
              <a:cs typeface="+mn-cs"/>
            </a:rPr>
            <a:t>減となったところ</a:t>
          </a:r>
          <a:r>
            <a:rPr kumimoji="1" lang="ja-JP" altLang="ja-JP" sz="1100">
              <a:solidFill>
                <a:schemeClr val="dk1"/>
              </a:solidFill>
              <a:effectLst/>
              <a:latin typeface="+mn-lt"/>
              <a:ea typeface="+mn-ea"/>
              <a:cs typeface="+mn-cs"/>
            </a:rPr>
            <a:t>、本町は上昇傾向にあり、今後も公債費負担が増加していくことが見込まれている。</a:t>
          </a:r>
          <a:endParaRPr lang="ja-JP" altLang="ja-JP" sz="1400">
            <a:effectLst/>
          </a:endParaRPr>
        </a:p>
        <a:p>
          <a:r>
            <a:rPr kumimoji="1" lang="ja-JP" altLang="ja-JP" sz="1100">
              <a:solidFill>
                <a:schemeClr val="dk1"/>
              </a:solidFill>
              <a:effectLst/>
              <a:latin typeface="+mn-lt"/>
              <a:ea typeface="+mn-ea"/>
              <a:cs typeface="+mn-cs"/>
            </a:rPr>
            <a:t>（民生費）　　住民一人当たり</a:t>
          </a:r>
          <a:r>
            <a:rPr kumimoji="1" lang="en-US" altLang="ja-JP" sz="1100">
              <a:solidFill>
                <a:schemeClr val="dk1"/>
              </a:solidFill>
              <a:effectLst/>
              <a:latin typeface="+mn-lt"/>
              <a:ea typeface="+mn-ea"/>
              <a:cs typeface="+mn-cs"/>
            </a:rPr>
            <a:t>184,545</a:t>
          </a:r>
          <a:r>
            <a:rPr kumimoji="1" lang="ja-JP" altLang="ja-JP" sz="1100">
              <a:solidFill>
                <a:schemeClr val="dk1"/>
              </a:solidFill>
              <a:effectLst/>
              <a:latin typeface="+mn-lt"/>
              <a:ea typeface="+mn-ea"/>
              <a:cs typeface="+mn-cs"/>
            </a:rPr>
            <a:t>円となっており、大きく増加した。これは、自立支援サービス給付費・私立保育所等運営費委託料の増加などが要因である。</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福岡県岡垣町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実質単年度収支の比率は</a:t>
          </a:r>
          <a:r>
            <a:rPr kumimoji="1" lang="en-US" altLang="ja-JP" sz="1100">
              <a:solidFill>
                <a:schemeClr val="dk1"/>
              </a:solidFill>
              <a:effectLst/>
              <a:latin typeface="+mn-lt"/>
              <a:ea typeface="+mn-ea"/>
              <a:cs typeface="+mn-cs"/>
            </a:rPr>
            <a:t>3.66</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した。また、標準財政規模に対する財政調整基金残高の比率は</a:t>
          </a:r>
          <a:r>
            <a:rPr kumimoji="1" lang="en-US" altLang="ja-JP" sz="1100">
              <a:solidFill>
                <a:schemeClr val="dk1"/>
              </a:solidFill>
              <a:effectLst/>
              <a:latin typeface="+mn-lt"/>
              <a:ea typeface="+mn-ea"/>
              <a:cs typeface="+mn-cs"/>
            </a:rPr>
            <a:t>25.43</a:t>
          </a:r>
          <a:r>
            <a:rPr kumimoji="1" lang="ja-JP" altLang="ja-JP" sz="1100">
              <a:solidFill>
                <a:schemeClr val="dk1"/>
              </a:solidFill>
              <a:effectLst/>
              <a:latin typeface="+mn-lt"/>
              <a:ea typeface="+mn-ea"/>
              <a:cs typeface="+mn-cs"/>
            </a:rPr>
            <a:t>％であり、前年度と比較すると</a:t>
          </a:r>
          <a:r>
            <a:rPr kumimoji="1" lang="en-US" altLang="ja-JP" sz="1100">
              <a:solidFill>
                <a:schemeClr val="dk1"/>
              </a:solidFill>
              <a:effectLst/>
              <a:latin typeface="+mn-lt"/>
              <a:ea typeface="+mn-ea"/>
              <a:cs typeface="+mn-cs"/>
            </a:rPr>
            <a:t>0.77</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している。</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事業の成果を継続的に検証しながら、事務事業のスリム化の取組みを進め、経常経費の削減及び町税等の歳入経常一般財源の確保に努める。</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福岡県岡垣町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（一般会計）</a:t>
          </a:r>
          <a:endParaRPr lang="ja-JP" altLang="ja-JP" sz="1400">
            <a:effectLst/>
          </a:endParaRPr>
        </a:p>
        <a:p>
          <a:r>
            <a:rPr kumimoji="1" lang="ja-JP" altLang="ja-JP" sz="1100">
              <a:solidFill>
                <a:schemeClr val="dk1"/>
              </a:solidFill>
              <a:effectLst/>
              <a:latin typeface="+mn-lt"/>
              <a:ea typeface="+mn-ea"/>
              <a:cs typeface="+mn-cs"/>
            </a:rPr>
            <a:t>　実質収支が</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a:t>
          </a:r>
          <a:r>
            <a:rPr kumimoji="1" lang="ja-JP" altLang="ja-JP" sz="1100">
              <a:solidFill>
                <a:sysClr val="windowText" lastClr="000000"/>
              </a:solidFill>
              <a:effectLst/>
              <a:latin typeface="+mn-lt"/>
              <a:ea typeface="+mn-ea"/>
              <a:cs typeface="+mn-cs"/>
            </a:rPr>
            <a:t>財政調整基金</a:t>
          </a:r>
          <a:r>
            <a:rPr kumimoji="1" lang="ja-JP" altLang="en-US" sz="1100">
              <a:solidFill>
                <a:sysClr val="windowText" lastClr="000000"/>
              </a:solidFill>
              <a:effectLst/>
              <a:latin typeface="+mn-lt"/>
              <a:ea typeface="+mn-ea"/>
              <a:cs typeface="+mn-cs"/>
            </a:rPr>
            <a:t>に</a:t>
          </a:r>
          <a:r>
            <a:rPr kumimoji="1" lang="ja-JP" altLang="ja-JP" sz="1100">
              <a:solidFill>
                <a:sysClr val="windowText" lastClr="000000"/>
              </a:solidFill>
              <a:effectLst/>
              <a:latin typeface="+mn-lt"/>
              <a:ea typeface="+mn-ea"/>
              <a:cs typeface="+mn-cs"/>
            </a:rPr>
            <a:t>積立てを行うことができている。</a:t>
          </a:r>
          <a:endParaRPr lang="ja-JP" altLang="ja-JP" sz="1400">
            <a:solidFill>
              <a:sysClr val="windowText" lastClr="000000"/>
            </a:solidFill>
            <a:effectLst/>
          </a:endParaRPr>
        </a:p>
        <a:p>
          <a:r>
            <a:rPr kumimoji="1" lang="ja-JP" altLang="ja-JP" sz="1100">
              <a:solidFill>
                <a:schemeClr val="dk1"/>
              </a:solidFill>
              <a:effectLst/>
              <a:latin typeface="+mn-lt"/>
              <a:ea typeface="+mn-ea"/>
              <a:cs typeface="+mn-cs"/>
            </a:rPr>
            <a:t>　今後も事業の成果を継続的に検証しながら、事務事業のスリム化の取組みを進め、経常経費の削減及び町税等の歳入経常一般財源の確保を図っていく。</a:t>
          </a:r>
          <a:endParaRPr lang="ja-JP" altLang="ja-JP" sz="1400">
            <a:effectLst/>
          </a:endParaRPr>
        </a:p>
        <a:p>
          <a:r>
            <a:rPr kumimoji="1" lang="ja-JP" altLang="ja-JP" sz="1100">
              <a:solidFill>
                <a:schemeClr val="dk1"/>
              </a:solidFill>
              <a:effectLst/>
              <a:latin typeface="+mn-lt"/>
              <a:ea typeface="+mn-ea"/>
              <a:cs typeface="+mn-cs"/>
            </a:rPr>
            <a:t>（国民健康保険事業）</a:t>
          </a:r>
          <a:endParaRPr lang="ja-JP" altLang="ja-JP" sz="1400">
            <a:effectLst/>
          </a:endParaRPr>
        </a:p>
        <a:p>
          <a:r>
            <a:rPr kumimoji="1" lang="ja-JP" altLang="ja-JP" sz="1100">
              <a:solidFill>
                <a:schemeClr val="dk1"/>
              </a:solidFill>
              <a:effectLst/>
              <a:latin typeface="+mn-lt"/>
              <a:ea typeface="+mn-ea"/>
              <a:cs typeface="+mn-cs"/>
            </a:rPr>
            <a:t>　平成</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年度まで国民健康保険事業特別会計が赤字となっていたが、令和元年度以降は黒字となっている。これは、平成</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年度の国民健康保険事業の広域化において、当町の健全化への取組として、国民健康保険税の見直しを行ったことが一因である。</a:t>
          </a:r>
          <a:endParaRPr lang="ja-JP" altLang="ja-JP" sz="1400">
            <a:effectLst/>
          </a:endParaRPr>
        </a:p>
        <a:p>
          <a:r>
            <a:rPr kumimoji="1" lang="ja-JP" altLang="ja-JP" sz="1100">
              <a:solidFill>
                <a:schemeClr val="dk1"/>
              </a:solidFill>
              <a:effectLst/>
              <a:latin typeface="+mn-lt"/>
              <a:ea typeface="+mn-ea"/>
              <a:cs typeface="+mn-cs"/>
            </a:rPr>
            <a:t>　引き続き会計を適正に運営しつつ、住民の健康増進や医療費の適正化に努めていく。</a:t>
          </a:r>
          <a:endParaRPr lang="ja-JP" altLang="ja-JP" sz="1400">
            <a:effectLst/>
          </a:endParaRPr>
        </a:p>
        <a:p>
          <a:r>
            <a:rPr kumimoji="1" lang="ja-JP" altLang="ja-JP" sz="1100">
              <a:solidFill>
                <a:schemeClr val="dk1"/>
              </a:solidFill>
              <a:effectLst/>
              <a:latin typeface="+mn-lt"/>
              <a:ea typeface="+mn-ea"/>
              <a:cs typeface="+mn-cs"/>
            </a:rPr>
            <a:t>（その他の会計）</a:t>
          </a:r>
          <a:endParaRPr lang="ja-JP" altLang="ja-JP" sz="1400">
            <a:effectLst/>
          </a:endParaRPr>
        </a:p>
        <a:p>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年度の下水道事業会計については、一般会計からの基準外繰入れを行うことなく、黒字となっている。今後も下水道料金の見直しなど、健全な財政運営の検討を進めていく。</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7" name="凡例9">
          <a:extLst>
            <a:ext uri="{FF2B5EF4-FFF2-40B4-BE49-F238E27FC236}">
              <a16:creationId xmlns:a16="http://schemas.microsoft.com/office/drawing/2014/main" id="{00000000-0008-0000-0900-000011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8" name="凡例10">
          <a:extLst>
            <a:ext uri="{FF2B5EF4-FFF2-40B4-BE49-F238E27FC236}">
              <a16:creationId xmlns:a16="http://schemas.microsoft.com/office/drawing/2014/main" id="{00000000-0008-0000-0900-000012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福岡県岡垣町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実質公債費比率は類似団体と比較しても良好な数値となっている。これは、過去から交付税措置のない地方債などの借入を抑制してきたためである。</a:t>
          </a:r>
          <a:endParaRPr lang="ja-JP" altLang="ja-JP" sz="1400">
            <a:effectLst/>
          </a:endParaRPr>
        </a:p>
        <a:p>
          <a:r>
            <a:rPr kumimoji="1" lang="ja-JP" altLang="ja-JP" sz="1100">
              <a:solidFill>
                <a:schemeClr val="dk1"/>
              </a:solidFill>
              <a:effectLst/>
              <a:latin typeface="+mn-lt"/>
              <a:ea typeface="+mn-ea"/>
              <a:cs typeface="+mn-cs"/>
            </a:rPr>
            <a:t>　ただし、公債費は今後大きく増加することが見込まれるため、起債の必要性を慎重に判断するとともに交付税措置の有利な起債の借入を検討するなどして財源調達を行っていく。</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該当なし</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福岡県岡垣町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将来負担額は</a:t>
          </a:r>
          <a:r>
            <a:rPr kumimoji="1" lang="en-US" altLang="ja-JP" sz="1100">
              <a:solidFill>
                <a:schemeClr val="dk1"/>
              </a:solidFill>
              <a:effectLst/>
              <a:latin typeface="+mn-lt"/>
              <a:ea typeface="+mn-ea"/>
              <a:cs typeface="+mn-cs"/>
            </a:rPr>
            <a:t>9,527</a:t>
          </a:r>
          <a:r>
            <a:rPr kumimoji="1" lang="ja-JP" altLang="ja-JP" sz="1100">
              <a:solidFill>
                <a:schemeClr val="dk1"/>
              </a:solidFill>
              <a:effectLst/>
              <a:latin typeface="+mn-lt"/>
              <a:ea typeface="+mn-ea"/>
              <a:cs typeface="+mn-cs"/>
            </a:rPr>
            <a:t>百万円となっており、</a:t>
          </a:r>
          <a:r>
            <a:rPr kumimoji="1" lang="en-US" altLang="ja-JP" sz="1100">
              <a:solidFill>
                <a:schemeClr val="dk1"/>
              </a:solidFill>
              <a:effectLst/>
              <a:latin typeface="+mn-lt"/>
              <a:ea typeface="+mn-ea"/>
              <a:cs typeface="+mn-cs"/>
            </a:rPr>
            <a:t>H29</a:t>
          </a:r>
          <a:r>
            <a:rPr kumimoji="1" lang="ja-JP" altLang="ja-JP" sz="1100">
              <a:solidFill>
                <a:schemeClr val="dk1"/>
              </a:solidFill>
              <a:effectLst/>
              <a:latin typeface="+mn-lt"/>
              <a:ea typeface="+mn-ea"/>
              <a:cs typeface="+mn-cs"/>
            </a:rPr>
            <a:t>から減少が続いている。これは、下水道事業の地方債残高の減少等により、公営企業債等繰入見込額が減少していることなどが要因である。</a:t>
          </a:r>
          <a:endParaRPr lang="ja-JP" altLang="ja-JP" sz="1400">
            <a:effectLst/>
          </a:endParaRPr>
        </a:p>
        <a:p>
          <a:r>
            <a:rPr kumimoji="1" lang="ja-JP" altLang="ja-JP" sz="1100">
              <a:solidFill>
                <a:schemeClr val="dk1"/>
              </a:solidFill>
              <a:effectLst/>
              <a:latin typeface="+mn-lt"/>
              <a:ea typeface="+mn-ea"/>
              <a:cs typeface="+mn-cs"/>
            </a:rPr>
            <a:t>　充当可能財源等は</a:t>
          </a:r>
          <a:r>
            <a:rPr kumimoji="1" lang="en-US" altLang="ja-JP" sz="1100">
              <a:solidFill>
                <a:schemeClr val="dk1"/>
              </a:solidFill>
              <a:effectLst/>
              <a:latin typeface="+mn-lt"/>
              <a:ea typeface="+mn-ea"/>
              <a:cs typeface="+mn-cs"/>
            </a:rPr>
            <a:t>13,592</a:t>
          </a:r>
          <a:r>
            <a:rPr kumimoji="1" lang="ja-JP" altLang="ja-JP" sz="1100">
              <a:solidFill>
                <a:schemeClr val="dk1"/>
              </a:solidFill>
              <a:effectLst/>
              <a:latin typeface="+mn-lt"/>
              <a:ea typeface="+mn-ea"/>
              <a:cs typeface="+mn-cs"/>
            </a:rPr>
            <a:t>百万円となっており、前年度と比べて減となっている。これは、臨時財政対策債に係る基準財政需要額算入見込額が減少していることなどが要因である。</a:t>
          </a:r>
          <a:endParaRPr lang="ja-JP" altLang="ja-JP" sz="1400">
            <a:effectLst/>
          </a:endParaRPr>
        </a:p>
        <a:p>
          <a:r>
            <a:rPr kumimoji="1" lang="ja-JP" altLang="ja-JP" sz="1100">
              <a:solidFill>
                <a:schemeClr val="dk1"/>
              </a:solidFill>
              <a:effectLst/>
              <a:latin typeface="+mn-lt"/>
              <a:ea typeface="+mn-ea"/>
              <a:cs typeface="+mn-cs"/>
            </a:rPr>
            <a:t>　将来負担比率の分子は▲</a:t>
          </a:r>
          <a:r>
            <a:rPr kumimoji="1" lang="en-US" altLang="ja-JP" sz="1100">
              <a:solidFill>
                <a:schemeClr val="dk1"/>
              </a:solidFill>
              <a:effectLst/>
              <a:latin typeface="+mn-lt"/>
              <a:ea typeface="+mn-ea"/>
              <a:cs typeface="+mn-cs"/>
            </a:rPr>
            <a:t>4,064</a:t>
          </a:r>
          <a:r>
            <a:rPr kumimoji="1" lang="ja-JP" altLang="ja-JP" sz="1100">
              <a:solidFill>
                <a:schemeClr val="dk1"/>
              </a:solidFill>
              <a:effectLst/>
              <a:latin typeface="+mn-lt"/>
              <a:ea typeface="+mn-ea"/>
              <a:cs typeface="+mn-cs"/>
            </a:rPr>
            <a:t>百万円であり、前年度に引き続きマイナスとなっている。</a:t>
          </a:r>
          <a:endParaRPr lang="ja-JP" altLang="ja-JP" sz="1400">
            <a:effectLst/>
          </a:endParaRPr>
        </a:p>
        <a:p>
          <a:r>
            <a:rPr kumimoji="1" lang="ja-JP" altLang="ja-JP" sz="1100">
              <a:solidFill>
                <a:schemeClr val="dk1"/>
              </a:solidFill>
              <a:effectLst/>
              <a:latin typeface="+mn-lt"/>
              <a:ea typeface="+mn-ea"/>
              <a:cs typeface="+mn-cs"/>
            </a:rPr>
            <a:t>　今後も良好な数値を継続できるよう財政運営を行う。</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福岡県岡垣町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年度は国からの財源などの有効活用や予算の適切な執行管理により、財政調整基金</a:t>
          </a:r>
          <a:r>
            <a:rPr kumimoji="1" lang="ja-JP" altLang="en-US" sz="1100">
              <a:solidFill>
                <a:schemeClr val="dk1"/>
              </a:solidFill>
              <a:effectLst/>
              <a:latin typeface="+mn-lt"/>
              <a:ea typeface="+mn-ea"/>
              <a:cs typeface="+mn-cs"/>
            </a:rPr>
            <a:t>に</a:t>
          </a:r>
          <a:r>
            <a:rPr kumimoji="1" lang="ja-JP" altLang="ja-JP" sz="1100">
              <a:solidFill>
                <a:schemeClr val="dk1"/>
              </a:solidFill>
              <a:effectLst/>
              <a:latin typeface="+mn-lt"/>
              <a:ea typeface="+mn-ea"/>
              <a:cs typeface="+mn-cs"/>
            </a:rPr>
            <a:t>積立てを行うことができたことなどから、基金残高の増加となった。</a:t>
          </a:r>
          <a:endParaRPr lang="ja-JP" altLang="ja-JP" sz="1400">
            <a:effectLst/>
          </a:endParaRPr>
        </a:p>
        <a:p>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特定目的</a:t>
          </a:r>
          <a:r>
            <a:rPr kumimoji="1" lang="ja-JP" altLang="ja-JP" sz="1100">
              <a:solidFill>
                <a:schemeClr val="dk1"/>
              </a:solidFill>
              <a:effectLst/>
              <a:latin typeface="+mn-lt"/>
              <a:ea typeface="+mn-ea"/>
              <a:cs typeface="+mn-cs"/>
            </a:rPr>
            <a:t>基金からの繰入により収支を保っている状況であるため、今後は基金残高の減少が見込まれる。このため、今後も事業の成果を継続的に検証しながら、事務事業のスリム化の取組みを進め、経常経費の削減を図る。また、企業誘致や定住人口増加により町税等の歳入経常一般財源の確保に努め、基金に頼らない財政運営への転換を進め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（基金の使途）</a:t>
          </a:r>
          <a:endParaRPr lang="ja-JP" altLang="ja-JP" sz="1400">
            <a:effectLst/>
          </a:endParaRPr>
        </a:p>
        <a:p>
          <a:r>
            <a:rPr kumimoji="1" lang="ja-JP" altLang="ja-JP" sz="1100">
              <a:solidFill>
                <a:schemeClr val="dk1"/>
              </a:solidFill>
              <a:effectLst/>
              <a:latin typeface="+mn-lt"/>
              <a:ea typeface="+mn-ea"/>
              <a:cs typeface="+mn-cs"/>
            </a:rPr>
            <a:t>・公共下水道設置準備基金：公共下水道事業の財源に充てる。</a:t>
          </a:r>
          <a:endParaRPr lang="ja-JP" altLang="ja-JP" sz="1400">
            <a:effectLst/>
          </a:endParaRPr>
        </a:p>
        <a:p>
          <a:r>
            <a:rPr kumimoji="1" lang="ja-JP" altLang="ja-JP" sz="1100">
              <a:solidFill>
                <a:schemeClr val="dk1"/>
              </a:solidFill>
              <a:effectLst/>
              <a:latin typeface="+mn-lt"/>
              <a:ea typeface="+mn-ea"/>
              <a:cs typeface="+mn-cs"/>
            </a:rPr>
            <a:t>・福祉基金：福祉の向上を目的とし、高齢者福祉事業、障害者福祉事業、児童福祉事業、健康づくり事業などに充てる。</a:t>
          </a:r>
          <a:endParaRPr lang="ja-JP" altLang="ja-JP" sz="1400">
            <a:effectLst/>
          </a:endParaRPr>
        </a:p>
        <a:p>
          <a:r>
            <a:rPr kumimoji="1" lang="ja-JP" altLang="ja-JP" sz="1100">
              <a:solidFill>
                <a:schemeClr val="dk1"/>
              </a:solidFill>
              <a:effectLst/>
              <a:latin typeface="+mn-lt"/>
              <a:ea typeface="+mn-ea"/>
              <a:cs typeface="+mn-cs"/>
            </a:rPr>
            <a:t>・職員退職準備基金：職員の退職手当の財源に充てる。</a:t>
          </a:r>
          <a:endParaRPr lang="ja-JP" altLang="ja-JP" sz="1400">
            <a:effectLst/>
          </a:endParaRPr>
        </a:p>
        <a:p>
          <a:r>
            <a:rPr kumimoji="1" lang="ja-JP" altLang="ja-JP" sz="1100">
              <a:solidFill>
                <a:schemeClr val="dk1"/>
              </a:solidFill>
              <a:effectLst/>
              <a:latin typeface="+mn-lt"/>
              <a:ea typeface="+mn-ea"/>
              <a:cs typeface="+mn-cs"/>
            </a:rPr>
            <a:t>・まちづくり整備基金：公共施設の建設及び整備等並びに備品等の購入に要する資金に充てる。</a:t>
          </a:r>
          <a:endParaRPr lang="ja-JP" altLang="ja-JP" sz="1400">
            <a:effectLst/>
          </a:endParaRPr>
        </a:p>
        <a:p>
          <a:r>
            <a:rPr kumimoji="1" lang="ja-JP" altLang="ja-JP" sz="1100">
              <a:solidFill>
                <a:schemeClr val="dk1"/>
              </a:solidFill>
              <a:effectLst/>
              <a:latin typeface="+mn-lt"/>
              <a:ea typeface="+mn-ea"/>
              <a:cs typeface="+mn-cs"/>
            </a:rPr>
            <a:t>・おかがき応援寄附基金：寄附者が指定したふるさとの自然環境の保全・生活環境の充実に関する事業、ふるさとの教育環境向上に関する事業、ふるさとの地域づくりに関する事業、ふるさとの健康の増進・子育て環境及び福祉の充実に関する事業、その他町長が特に必要と認めた事業に充てる。</a:t>
          </a:r>
          <a:endParaRPr lang="ja-JP" altLang="ja-JP" sz="1400">
            <a:effectLst/>
          </a:endParaRPr>
        </a:p>
        <a:p>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a:solidFill>
                <a:schemeClr val="dk1"/>
              </a:solidFill>
              <a:effectLst/>
              <a:latin typeface="+mn-lt"/>
              <a:ea typeface="+mn-ea"/>
              <a:cs typeface="+mn-cs"/>
            </a:rPr>
            <a:t>・まちづくり整備基金：</a:t>
          </a:r>
          <a:r>
            <a:rPr kumimoji="1" lang="en-US" altLang="ja-JP" sz="1100">
              <a:solidFill>
                <a:schemeClr val="dk1"/>
              </a:solidFill>
              <a:effectLst/>
              <a:latin typeface="+mn-lt"/>
              <a:ea typeface="+mn-ea"/>
              <a:cs typeface="+mn-cs"/>
            </a:rPr>
            <a:t>R3</a:t>
          </a:r>
          <a:r>
            <a:rPr kumimoji="1" lang="ja-JP" altLang="ja-JP" sz="1100">
              <a:solidFill>
                <a:schemeClr val="dk1"/>
              </a:solidFill>
              <a:effectLst/>
              <a:latin typeface="+mn-lt"/>
              <a:ea typeface="+mn-ea"/>
              <a:cs typeface="+mn-cs"/>
            </a:rPr>
            <a:t>年度</a:t>
          </a:r>
          <a:r>
            <a:rPr kumimoji="1" lang="en-US" altLang="ja-JP" sz="1100">
              <a:solidFill>
                <a:schemeClr val="dk1"/>
              </a:solidFill>
              <a:effectLst/>
              <a:latin typeface="+mn-lt"/>
              <a:ea typeface="+mn-ea"/>
              <a:cs typeface="+mn-cs"/>
            </a:rPr>
            <a:t>460</a:t>
          </a:r>
          <a:r>
            <a:rPr kumimoji="1" lang="ja-JP" altLang="ja-JP" sz="1100">
              <a:solidFill>
                <a:schemeClr val="dk1"/>
              </a:solidFill>
              <a:effectLst/>
              <a:latin typeface="+mn-lt"/>
              <a:ea typeface="+mn-ea"/>
              <a:cs typeface="+mn-cs"/>
            </a:rPr>
            <a:t>百万円、</a:t>
          </a:r>
          <a:r>
            <a:rPr kumimoji="1" lang="en-US" altLang="ja-JP" sz="1100">
              <a:solidFill>
                <a:schemeClr val="dk1"/>
              </a:solidFill>
              <a:effectLst/>
              <a:latin typeface="+mn-lt"/>
              <a:ea typeface="+mn-ea"/>
              <a:cs typeface="+mn-cs"/>
            </a:rPr>
            <a:t>R4</a:t>
          </a:r>
          <a:r>
            <a:rPr kumimoji="1" lang="ja-JP" altLang="ja-JP" sz="1100">
              <a:solidFill>
                <a:schemeClr val="dk1"/>
              </a:solidFill>
              <a:effectLst/>
              <a:latin typeface="+mn-lt"/>
              <a:ea typeface="+mn-ea"/>
              <a:cs typeface="+mn-cs"/>
            </a:rPr>
            <a:t>年度</a:t>
          </a:r>
          <a:r>
            <a:rPr kumimoji="1" lang="en-US" altLang="ja-JP" sz="1100">
              <a:solidFill>
                <a:schemeClr val="dk1"/>
              </a:solidFill>
              <a:effectLst/>
              <a:latin typeface="+mn-lt"/>
              <a:ea typeface="+mn-ea"/>
              <a:cs typeface="+mn-cs"/>
            </a:rPr>
            <a:t>400</a:t>
          </a:r>
          <a:r>
            <a:rPr kumimoji="1" lang="ja-JP" altLang="ja-JP" sz="1100">
              <a:solidFill>
                <a:schemeClr val="dk1"/>
              </a:solidFill>
              <a:effectLst/>
              <a:latin typeface="+mn-lt"/>
              <a:ea typeface="+mn-ea"/>
              <a:cs typeface="+mn-cs"/>
            </a:rPr>
            <a:t>百万円、</a:t>
          </a:r>
          <a:r>
            <a:rPr kumimoji="1" lang="en-US" altLang="ja-JP" sz="1100">
              <a:solidFill>
                <a:schemeClr val="dk1"/>
              </a:solidFill>
              <a:effectLst/>
              <a:latin typeface="+mn-lt"/>
              <a:ea typeface="+mn-ea"/>
              <a:cs typeface="+mn-cs"/>
            </a:rPr>
            <a:t>R5</a:t>
          </a:r>
          <a:r>
            <a:rPr kumimoji="1" lang="ja-JP" altLang="ja-JP" sz="1100">
              <a:solidFill>
                <a:schemeClr val="dk1"/>
              </a:solidFill>
              <a:effectLst/>
              <a:latin typeface="+mn-lt"/>
              <a:ea typeface="+mn-ea"/>
              <a:cs typeface="+mn-cs"/>
            </a:rPr>
            <a:t>年度</a:t>
          </a:r>
          <a:r>
            <a:rPr kumimoji="1" lang="en-US" altLang="ja-JP" sz="1100">
              <a:solidFill>
                <a:schemeClr val="dk1"/>
              </a:solidFill>
              <a:effectLst/>
              <a:latin typeface="+mn-lt"/>
              <a:ea typeface="+mn-ea"/>
              <a:cs typeface="+mn-cs"/>
            </a:rPr>
            <a:t>204</a:t>
          </a:r>
          <a:r>
            <a:rPr kumimoji="1" lang="ja-JP" altLang="ja-JP" sz="1100">
              <a:solidFill>
                <a:schemeClr val="dk1"/>
              </a:solidFill>
              <a:effectLst/>
              <a:latin typeface="+mn-lt"/>
              <a:ea typeface="+mn-ea"/>
              <a:cs typeface="+mn-cs"/>
            </a:rPr>
            <a:t>百万円</a:t>
          </a:r>
          <a:r>
            <a:rPr kumimoji="1" lang="ja-JP" altLang="en-US"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R6</a:t>
          </a:r>
          <a:r>
            <a:rPr kumimoji="1" lang="ja-JP" altLang="en-US" sz="1100">
              <a:solidFill>
                <a:schemeClr val="dk1"/>
              </a:solidFill>
              <a:effectLst/>
              <a:latin typeface="+mn-lt"/>
              <a:ea typeface="+mn-ea"/>
              <a:cs typeface="+mn-cs"/>
            </a:rPr>
            <a:t>年度</a:t>
          </a:r>
          <a:r>
            <a:rPr kumimoji="1" lang="en-US" altLang="ja-JP" sz="1100">
              <a:solidFill>
                <a:schemeClr val="dk1"/>
              </a:solidFill>
              <a:effectLst/>
              <a:latin typeface="+mn-lt"/>
              <a:ea typeface="+mn-ea"/>
              <a:cs typeface="+mn-cs"/>
            </a:rPr>
            <a:t>122</a:t>
          </a:r>
          <a:r>
            <a:rPr kumimoji="1" lang="ja-JP" altLang="en-US" sz="1100">
              <a:solidFill>
                <a:schemeClr val="dk1"/>
              </a:solidFill>
              <a:effectLst/>
              <a:latin typeface="+mn-lt"/>
              <a:ea typeface="+mn-ea"/>
              <a:cs typeface="+mn-cs"/>
            </a:rPr>
            <a:t>百万円</a:t>
          </a:r>
          <a:r>
            <a:rPr kumimoji="1" lang="ja-JP" altLang="ja-JP" sz="1100">
              <a:solidFill>
                <a:schemeClr val="dk1"/>
              </a:solidFill>
              <a:effectLst/>
              <a:latin typeface="+mn-lt"/>
              <a:ea typeface="+mn-ea"/>
              <a:cs typeface="+mn-cs"/>
            </a:rPr>
            <a:t>を積み立て、</a:t>
          </a:r>
          <a:r>
            <a:rPr kumimoji="1" lang="en-US" altLang="ja-JP" sz="1100">
              <a:solidFill>
                <a:schemeClr val="dk1"/>
              </a:solidFill>
              <a:effectLst/>
              <a:latin typeface="+mn-lt"/>
              <a:ea typeface="+mn-ea"/>
              <a:cs typeface="+mn-cs"/>
            </a:rPr>
            <a:t>R3</a:t>
          </a:r>
          <a:r>
            <a:rPr kumimoji="1" lang="ja-JP" altLang="ja-JP" sz="1100">
              <a:solidFill>
                <a:schemeClr val="dk1"/>
              </a:solidFill>
              <a:effectLst/>
              <a:latin typeface="+mn-lt"/>
              <a:ea typeface="+mn-ea"/>
              <a:cs typeface="+mn-cs"/>
            </a:rPr>
            <a:t>年度</a:t>
          </a:r>
          <a:r>
            <a:rPr kumimoji="1" lang="en-US" altLang="ja-JP" sz="1100">
              <a:solidFill>
                <a:schemeClr val="dk1"/>
              </a:solidFill>
              <a:effectLst/>
              <a:latin typeface="+mn-lt"/>
              <a:ea typeface="+mn-ea"/>
              <a:cs typeface="+mn-cs"/>
            </a:rPr>
            <a:t>20</a:t>
          </a:r>
          <a:r>
            <a:rPr kumimoji="1" lang="ja-JP" altLang="ja-JP" sz="1100">
              <a:solidFill>
                <a:schemeClr val="dk1"/>
              </a:solidFill>
              <a:effectLst/>
              <a:latin typeface="+mn-lt"/>
              <a:ea typeface="+mn-ea"/>
              <a:cs typeface="+mn-cs"/>
            </a:rPr>
            <a:t>百万円、</a:t>
          </a:r>
          <a:r>
            <a:rPr kumimoji="1" lang="en-US" altLang="ja-JP" sz="1100">
              <a:solidFill>
                <a:schemeClr val="dk1"/>
              </a:solidFill>
              <a:effectLst/>
              <a:latin typeface="+mn-lt"/>
              <a:ea typeface="+mn-ea"/>
              <a:cs typeface="+mn-cs"/>
            </a:rPr>
            <a:t>R4</a:t>
          </a:r>
          <a:r>
            <a:rPr kumimoji="1" lang="ja-JP" altLang="ja-JP" sz="1100">
              <a:solidFill>
                <a:schemeClr val="dk1"/>
              </a:solidFill>
              <a:effectLst/>
              <a:latin typeface="+mn-lt"/>
              <a:ea typeface="+mn-ea"/>
              <a:cs typeface="+mn-cs"/>
            </a:rPr>
            <a:t>年度</a:t>
          </a:r>
          <a:r>
            <a:rPr kumimoji="1" lang="en-US" altLang="ja-JP" sz="1100">
              <a:solidFill>
                <a:schemeClr val="dk1"/>
              </a:solidFill>
              <a:effectLst/>
              <a:latin typeface="+mn-lt"/>
              <a:ea typeface="+mn-ea"/>
              <a:cs typeface="+mn-cs"/>
            </a:rPr>
            <a:t>105</a:t>
          </a:r>
          <a:r>
            <a:rPr kumimoji="1" lang="ja-JP" altLang="ja-JP" sz="1100">
              <a:solidFill>
                <a:schemeClr val="dk1"/>
              </a:solidFill>
              <a:effectLst/>
              <a:latin typeface="+mn-lt"/>
              <a:ea typeface="+mn-ea"/>
              <a:cs typeface="+mn-cs"/>
            </a:rPr>
            <a:t>百万円、</a:t>
          </a:r>
          <a:r>
            <a:rPr kumimoji="1" lang="en-US" altLang="ja-JP" sz="1100">
              <a:solidFill>
                <a:schemeClr val="dk1"/>
              </a:solidFill>
              <a:effectLst/>
              <a:latin typeface="+mn-lt"/>
              <a:ea typeface="+mn-ea"/>
              <a:cs typeface="+mn-cs"/>
            </a:rPr>
            <a:t>R5</a:t>
          </a:r>
          <a:r>
            <a:rPr kumimoji="1" lang="ja-JP" altLang="ja-JP" sz="1100">
              <a:solidFill>
                <a:schemeClr val="dk1"/>
              </a:solidFill>
              <a:effectLst/>
              <a:latin typeface="+mn-lt"/>
              <a:ea typeface="+mn-ea"/>
              <a:cs typeface="+mn-cs"/>
            </a:rPr>
            <a:t>年度</a:t>
          </a:r>
          <a:r>
            <a:rPr kumimoji="1" lang="en-US" altLang="ja-JP" sz="1100">
              <a:solidFill>
                <a:schemeClr val="dk1"/>
              </a:solidFill>
              <a:effectLst/>
              <a:latin typeface="+mn-lt"/>
              <a:ea typeface="+mn-ea"/>
              <a:cs typeface="+mn-cs"/>
            </a:rPr>
            <a:t>35</a:t>
          </a:r>
          <a:r>
            <a:rPr kumimoji="1" lang="ja-JP" altLang="ja-JP" sz="1100">
              <a:solidFill>
                <a:schemeClr val="dk1"/>
              </a:solidFill>
              <a:effectLst/>
              <a:latin typeface="+mn-lt"/>
              <a:ea typeface="+mn-ea"/>
              <a:cs typeface="+mn-cs"/>
            </a:rPr>
            <a:t>百万円</a:t>
          </a:r>
          <a:r>
            <a:rPr kumimoji="1" lang="ja-JP" altLang="en-US"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R6</a:t>
          </a:r>
          <a:r>
            <a:rPr kumimoji="1" lang="ja-JP" altLang="en-US" sz="1100">
              <a:solidFill>
                <a:schemeClr val="dk1"/>
              </a:solidFill>
              <a:effectLst/>
              <a:latin typeface="+mn-lt"/>
              <a:ea typeface="+mn-ea"/>
              <a:cs typeface="+mn-cs"/>
            </a:rPr>
            <a:t>年度</a:t>
          </a:r>
          <a:r>
            <a:rPr kumimoji="1" lang="en-US" altLang="ja-JP" sz="1100">
              <a:solidFill>
                <a:schemeClr val="dk1"/>
              </a:solidFill>
              <a:effectLst/>
              <a:latin typeface="+mn-lt"/>
              <a:ea typeface="+mn-ea"/>
              <a:cs typeface="+mn-cs"/>
            </a:rPr>
            <a:t>116</a:t>
          </a:r>
          <a:r>
            <a:rPr kumimoji="1" lang="ja-JP" altLang="en-US" sz="1100">
              <a:solidFill>
                <a:schemeClr val="dk1"/>
              </a:solidFill>
              <a:effectLst/>
              <a:latin typeface="+mn-lt"/>
              <a:ea typeface="+mn-ea"/>
              <a:cs typeface="+mn-cs"/>
            </a:rPr>
            <a:t>百万円</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物件移転補償費</a:t>
          </a:r>
          <a:r>
            <a:rPr kumimoji="1" lang="ja-JP" altLang="ja-JP" sz="1100">
              <a:solidFill>
                <a:schemeClr val="dk1"/>
              </a:solidFill>
              <a:effectLst/>
              <a:latin typeface="+mn-lt"/>
              <a:ea typeface="+mn-ea"/>
              <a:cs typeface="+mn-cs"/>
            </a:rPr>
            <a:t>等）を取り崩した。</a:t>
          </a:r>
          <a:endParaRPr lang="ja-JP" altLang="ja-JP" sz="1400">
            <a:effectLst/>
          </a:endParaRPr>
        </a:p>
        <a:p>
          <a:r>
            <a:rPr kumimoji="1" lang="ja-JP" altLang="ja-JP" sz="1100">
              <a:solidFill>
                <a:schemeClr val="dk1"/>
              </a:solidFill>
              <a:effectLst/>
              <a:latin typeface="+mn-lt"/>
              <a:ea typeface="+mn-ea"/>
              <a:cs typeface="+mn-cs"/>
            </a:rPr>
            <a:t>・福祉基金：</a:t>
          </a:r>
          <a:r>
            <a:rPr kumimoji="1" lang="en-US" altLang="ja-JP" sz="1100">
              <a:solidFill>
                <a:schemeClr val="dk1"/>
              </a:solidFill>
              <a:effectLst/>
              <a:latin typeface="+mn-lt"/>
              <a:ea typeface="+mn-ea"/>
              <a:cs typeface="+mn-cs"/>
            </a:rPr>
            <a:t>R3</a:t>
          </a:r>
          <a:r>
            <a:rPr kumimoji="1" lang="ja-JP" altLang="ja-JP" sz="1100">
              <a:solidFill>
                <a:schemeClr val="dk1"/>
              </a:solidFill>
              <a:effectLst/>
              <a:latin typeface="+mn-lt"/>
              <a:ea typeface="+mn-ea"/>
              <a:cs typeface="+mn-cs"/>
            </a:rPr>
            <a:t>年度は</a:t>
          </a:r>
          <a:r>
            <a:rPr kumimoji="1" lang="en-US" altLang="ja-JP" sz="1100">
              <a:solidFill>
                <a:schemeClr val="dk1"/>
              </a:solidFill>
              <a:effectLst/>
              <a:latin typeface="+mn-lt"/>
              <a:ea typeface="+mn-ea"/>
              <a:cs typeface="+mn-cs"/>
            </a:rPr>
            <a:t>8</a:t>
          </a:r>
          <a:r>
            <a:rPr kumimoji="1" lang="ja-JP" altLang="ja-JP" sz="1100">
              <a:solidFill>
                <a:schemeClr val="dk1"/>
              </a:solidFill>
              <a:effectLst/>
              <a:latin typeface="+mn-lt"/>
              <a:ea typeface="+mn-ea"/>
              <a:cs typeface="+mn-cs"/>
            </a:rPr>
            <a:t>百万円</a:t>
          </a:r>
          <a:r>
            <a:rPr kumimoji="1" lang="ja-JP" altLang="en-US"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R6</a:t>
          </a:r>
          <a:r>
            <a:rPr kumimoji="1" lang="ja-JP" altLang="en-US" sz="1100">
              <a:solidFill>
                <a:schemeClr val="dk1"/>
              </a:solidFill>
              <a:effectLst/>
              <a:latin typeface="+mn-lt"/>
              <a:ea typeface="+mn-ea"/>
              <a:cs typeface="+mn-cs"/>
            </a:rPr>
            <a:t>年度は</a:t>
          </a:r>
          <a:r>
            <a:rPr kumimoji="1" lang="en-US" altLang="ja-JP" sz="1100">
              <a:solidFill>
                <a:schemeClr val="dk1"/>
              </a:solidFill>
              <a:effectLst/>
              <a:latin typeface="+mn-lt"/>
              <a:ea typeface="+mn-ea"/>
              <a:cs typeface="+mn-cs"/>
            </a:rPr>
            <a:t>36</a:t>
          </a:r>
          <a:r>
            <a:rPr kumimoji="1" lang="ja-JP" altLang="en-US" sz="1100">
              <a:solidFill>
                <a:schemeClr val="dk1"/>
              </a:solidFill>
              <a:effectLst/>
              <a:latin typeface="+mn-lt"/>
              <a:ea typeface="+mn-ea"/>
              <a:cs typeface="+mn-cs"/>
            </a:rPr>
            <a:t>百万円（敬老会事業費補助等）</a:t>
          </a:r>
          <a:r>
            <a:rPr kumimoji="1" lang="ja-JP" altLang="ja-JP" sz="1100">
              <a:solidFill>
                <a:schemeClr val="dk1"/>
              </a:solidFill>
              <a:effectLst/>
              <a:latin typeface="+mn-lt"/>
              <a:ea typeface="+mn-ea"/>
              <a:cs typeface="+mn-cs"/>
            </a:rPr>
            <a:t>を取り崩した。</a:t>
          </a:r>
          <a:endParaRPr lang="ja-JP" altLang="ja-JP" sz="1400">
            <a:effectLst/>
          </a:endParaRPr>
        </a:p>
        <a:p>
          <a:r>
            <a:rPr kumimoji="1" lang="ja-JP" altLang="ja-JP" sz="1100">
              <a:solidFill>
                <a:schemeClr val="dk1"/>
              </a:solidFill>
              <a:effectLst/>
              <a:latin typeface="+mn-lt"/>
              <a:ea typeface="+mn-ea"/>
              <a:cs typeface="+mn-cs"/>
            </a:rPr>
            <a:t>・職員退職準備基金：</a:t>
          </a:r>
          <a:r>
            <a:rPr kumimoji="1" lang="en-US" altLang="ja-JP" sz="1100">
              <a:solidFill>
                <a:schemeClr val="dk1"/>
              </a:solidFill>
              <a:effectLst/>
              <a:latin typeface="+mn-lt"/>
              <a:ea typeface="+mn-ea"/>
              <a:cs typeface="+mn-cs"/>
            </a:rPr>
            <a:t>R4</a:t>
          </a:r>
          <a:r>
            <a:rPr kumimoji="1" lang="ja-JP" altLang="ja-JP" sz="1100">
              <a:solidFill>
                <a:schemeClr val="dk1"/>
              </a:solidFill>
              <a:effectLst/>
              <a:latin typeface="+mn-lt"/>
              <a:ea typeface="+mn-ea"/>
              <a:cs typeface="+mn-cs"/>
            </a:rPr>
            <a:t>年度</a:t>
          </a:r>
          <a:r>
            <a:rPr kumimoji="1" lang="en-US" altLang="ja-JP" sz="1100">
              <a:solidFill>
                <a:schemeClr val="dk1"/>
              </a:solidFill>
              <a:effectLst/>
              <a:latin typeface="+mn-lt"/>
              <a:ea typeface="+mn-ea"/>
              <a:cs typeface="+mn-cs"/>
            </a:rPr>
            <a:t>20</a:t>
          </a:r>
          <a:r>
            <a:rPr kumimoji="1" lang="ja-JP" altLang="ja-JP" sz="1100">
              <a:solidFill>
                <a:schemeClr val="dk1"/>
              </a:solidFill>
              <a:effectLst/>
              <a:latin typeface="+mn-lt"/>
              <a:ea typeface="+mn-ea"/>
              <a:cs typeface="+mn-cs"/>
            </a:rPr>
            <a:t>百万円、</a:t>
          </a:r>
          <a:r>
            <a:rPr kumimoji="1" lang="en-US" altLang="ja-JP" sz="1100">
              <a:solidFill>
                <a:schemeClr val="dk1"/>
              </a:solidFill>
              <a:effectLst/>
              <a:latin typeface="+mn-lt"/>
              <a:ea typeface="+mn-ea"/>
              <a:cs typeface="+mn-cs"/>
            </a:rPr>
            <a:t>R5</a:t>
          </a:r>
          <a:r>
            <a:rPr kumimoji="1" lang="ja-JP" altLang="ja-JP" sz="1100">
              <a:solidFill>
                <a:schemeClr val="dk1"/>
              </a:solidFill>
              <a:effectLst/>
              <a:latin typeface="+mn-lt"/>
              <a:ea typeface="+mn-ea"/>
              <a:cs typeface="+mn-cs"/>
            </a:rPr>
            <a:t>年度</a:t>
          </a:r>
          <a:r>
            <a:rPr kumimoji="1" lang="en-US" altLang="ja-JP" sz="1100">
              <a:solidFill>
                <a:schemeClr val="dk1"/>
              </a:solidFill>
              <a:effectLst/>
              <a:latin typeface="+mn-lt"/>
              <a:ea typeface="+mn-ea"/>
              <a:cs typeface="+mn-cs"/>
            </a:rPr>
            <a:t>20</a:t>
          </a:r>
          <a:r>
            <a:rPr kumimoji="1" lang="ja-JP" altLang="ja-JP" sz="1100">
              <a:solidFill>
                <a:schemeClr val="dk1"/>
              </a:solidFill>
              <a:effectLst/>
              <a:latin typeface="+mn-lt"/>
              <a:ea typeface="+mn-ea"/>
              <a:cs typeface="+mn-cs"/>
            </a:rPr>
            <a:t>百万円</a:t>
          </a:r>
          <a:r>
            <a:rPr kumimoji="1" lang="ja-JP" altLang="en-US"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R6</a:t>
          </a:r>
          <a:r>
            <a:rPr kumimoji="1" lang="ja-JP" altLang="en-US" sz="1100">
              <a:solidFill>
                <a:schemeClr val="dk1"/>
              </a:solidFill>
              <a:effectLst/>
              <a:latin typeface="+mn-lt"/>
              <a:ea typeface="+mn-ea"/>
              <a:cs typeface="+mn-cs"/>
            </a:rPr>
            <a:t>年度</a:t>
          </a:r>
          <a:r>
            <a:rPr kumimoji="1" lang="en-US" altLang="ja-JP" sz="1100">
              <a:solidFill>
                <a:schemeClr val="dk1"/>
              </a:solidFill>
              <a:effectLst/>
              <a:latin typeface="+mn-lt"/>
              <a:ea typeface="+mn-ea"/>
              <a:cs typeface="+mn-cs"/>
            </a:rPr>
            <a:t>50</a:t>
          </a:r>
          <a:r>
            <a:rPr kumimoji="1" lang="ja-JP" altLang="en-US" sz="1100">
              <a:solidFill>
                <a:schemeClr val="dk1"/>
              </a:solidFill>
              <a:effectLst/>
              <a:latin typeface="+mn-lt"/>
              <a:ea typeface="+mn-ea"/>
              <a:cs typeface="+mn-cs"/>
            </a:rPr>
            <a:t>百万円</a:t>
          </a:r>
          <a:r>
            <a:rPr kumimoji="1" lang="ja-JP" altLang="ja-JP" sz="1100">
              <a:solidFill>
                <a:schemeClr val="dk1"/>
              </a:solidFill>
              <a:effectLst/>
              <a:latin typeface="+mn-lt"/>
              <a:ea typeface="+mn-ea"/>
              <a:cs typeface="+mn-cs"/>
            </a:rPr>
            <a:t>を取り崩し、</a:t>
          </a:r>
          <a:r>
            <a:rPr kumimoji="1" lang="en-US" altLang="ja-JP" sz="1100">
              <a:solidFill>
                <a:schemeClr val="dk1"/>
              </a:solidFill>
              <a:effectLst/>
              <a:latin typeface="+mn-lt"/>
              <a:ea typeface="+mn-ea"/>
              <a:cs typeface="+mn-cs"/>
            </a:rPr>
            <a:t>R3</a:t>
          </a:r>
          <a:r>
            <a:rPr kumimoji="1" lang="ja-JP" altLang="ja-JP" sz="1100">
              <a:solidFill>
                <a:schemeClr val="dk1"/>
              </a:solidFill>
              <a:effectLst/>
              <a:latin typeface="+mn-lt"/>
              <a:ea typeface="+mn-ea"/>
              <a:cs typeface="+mn-cs"/>
            </a:rPr>
            <a:t>年度</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百万円、</a:t>
          </a:r>
          <a:r>
            <a:rPr kumimoji="1" lang="en-US" altLang="ja-JP" sz="1100">
              <a:solidFill>
                <a:schemeClr val="dk1"/>
              </a:solidFill>
              <a:effectLst/>
              <a:latin typeface="+mn-lt"/>
              <a:ea typeface="+mn-ea"/>
              <a:cs typeface="+mn-cs"/>
            </a:rPr>
            <a:t>R4</a:t>
          </a:r>
          <a:r>
            <a:rPr kumimoji="1" lang="ja-JP" altLang="ja-JP" sz="1100">
              <a:solidFill>
                <a:schemeClr val="dk1"/>
              </a:solidFill>
              <a:effectLst/>
              <a:latin typeface="+mn-lt"/>
              <a:ea typeface="+mn-ea"/>
              <a:cs typeface="+mn-cs"/>
            </a:rPr>
            <a:t>年度</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百万円、</a:t>
          </a:r>
          <a:r>
            <a:rPr kumimoji="1" lang="en-US" altLang="ja-JP" sz="1100">
              <a:solidFill>
                <a:schemeClr val="dk1"/>
              </a:solidFill>
              <a:effectLst/>
              <a:latin typeface="+mn-lt"/>
              <a:ea typeface="+mn-ea"/>
              <a:cs typeface="+mn-cs"/>
            </a:rPr>
            <a:t>R5</a:t>
          </a:r>
          <a:r>
            <a:rPr kumimoji="1" lang="ja-JP" altLang="ja-JP" sz="1100">
              <a:solidFill>
                <a:schemeClr val="dk1"/>
              </a:solidFill>
              <a:effectLst/>
              <a:latin typeface="+mn-lt"/>
              <a:ea typeface="+mn-ea"/>
              <a:cs typeface="+mn-cs"/>
            </a:rPr>
            <a:t>年度</a:t>
          </a:r>
          <a:r>
            <a:rPr kumimoji="1" lang="en-US" altLang="ja-JP" sz="1100">
              <a:solidFill>
                <a:schemeClr val="dk1"/>
              </a:solidFill>
              <a:effectLst/>
              <a:latin typeface="+mn-lt"/>
              <a:ea typeface="+mn-ea"/>
              <a:cs typeface="+mn-cs"/>
            </a:rPr>
            <a:t>22</a:t>
          </a:r>
          <a:r>
            <a:rPr kumimoji="1" lang="ja-JP" altLang="ja-JP" sz="1100">
              <a:solidFill>
                <a:schemeClr val="dk1"/>
              </a:solidFill>
              <a:effectLst/>
              <a:latin typeface="+mn-lt"/>
              <a:ea typeface="+mn-ea"/>
              <a:cs typeface="+mn-cs"/>
            </a:rPr>
            <a:t>百万円</a:t>
          </a:r>
          <a:r>
            <a:rPr kumimoji="1" lang="ja-JP" altLang="en-US"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R6</a:t>
          </a:r>
          <a:r>
            <a:rPr kumimoji="1" lang="ja-JP" altLang="en-US" sz="1100">
              <a:solidFill>
                <a:schemeClr val="dk1"/>
              </a:solidFill>
              <a:effectLst/>
              <a:latin typeface="+mn-lt"/>
              <a:ea typeface="+mn-ea"/>
              <a:cs typeface="+mn-cs"/>
            </a:rPr>
            <a:t>年度</a:t>
          </a:r>
          <a:r>
            <a:rPr kumimoji="1" lang="en-US" altLang="ja-JP" sz="1100">
              <a:solidFill>
                <a:schemeClr val="dk1"/>
              </a:solidFill>
              <a:effectLst/>
              <a:latin typeface="+mn-lt"/>
              <a:ea typeface="+mn-ea"/>
              <a:cs typeface="+mn-cs"/>
            </a:rPr>
            <a:t>52</a:t>
          </a:r>
          <a:r>
            <a:rPr kumimoji="1" lang="ja-JP" altLang="en-US" sz="1100">
              <a:solidFill>
                <a:schemeClr val="dk1"/>
              </a:solidFill>
              <a:effectLst/>
              <a:latin typeface="+mn-lt"/>
              <a:ea typeface="+mn-ea"/>
              <a:cs typeface="+mn-cs"/>
            </a:rPr>
            <a:t>百万円</a:t>
          </a:r>
          <a:r>
            <a:rPr kumimoji="1" lang="ja-JP" altLang="ja-JP" sz="1100">
              <a:solidFill>
                <a:schemeClr val="dk1"/>
              </a:solidFill>
              <a:effectLst/>
              <a:latin typeface="+mn-lt"/>
              <a:ea typeface="+mn-ea"/>
              <a:cs typeface="+mn-cs"/>
            </a:rPr>
            <a:t>を積み立てた。</a:t>
          </a:r>
          <a:endParaRPr lang="ja-JP" altLang="ja-JP" sz="1400">
            <a:effectLst/>
          </a:endParaRPr>
        </a:p>
        <a:p>
          <a:r>
            <a:rPr kumimoji="1" lang="ja-JP" altLang="ja-JP" sz="1100">
              <a:solidFill>
                <a:schemeClr val="dk1"/>
              </a:solidFill>
              <a:effectLst/>
              <a:latin typeface="+mn-lt"/>
              <a:ea typeface="+mn-ea"/>
              <a:cs typeface="+mn-cs"/>
            </a:rPr>
            <a:t>・公共下水道設置準備基金：</a:t>
          </a:r>
          <a:r>
            <a:rPr kumimoji="1" lang="en-US" altLang="ja-JP" sz="1100">
              <a:solidFill>
                <a:schemeClr val="dk1"/>
              </a:solidFill>
              <a:effectLst/>
              <a:latin typeface="+mn-lt"/>
              <a:ea typeface="+mn-ea"/>
              <a:cs typeface="+mn-cs"/>
            </a:rPr>
            <a:t>R4</a:t>
          </a:r>
          <a:r>
            <a:rPr kumimoji="1" lang="ja-JP" altLang="ja-JP" sz="1100">
              <a:solidFill>
                <a:schemeClr val="dk1"/>
              </a:solidFill>
              <a:effectLst/>
              <a:latin typeface="+mn-lt"/>
              <a:ea typeface="+mn-ea"/>
              <a:cs typeface="+mn-cs"/>
            </a:rPr>
            <a:t>年度</a:t>
          </a:r>
          <a:r>
            <a:rPr kumimoji="1" lang="en-US" altLang="ja-JP" sz="1100">
              <a:solidFill>
                <a:schemeClr val="dk1"/>
              </a:solidFill>
              <a:effectLst/>
              <a:latin typeface="+mn-lt"/>
              <a:ea typeface="+mn-ea"/>
              <a:cs typeface="+mn-cs"/>
            </a:rPr>
            <a:t>100</a:t>
          </a:r>
          <a:r>
            <a:rPr kumimoji="1" lang="ja-JP" altLang="ja-JP" sz="1100">
              <a:solidFill>
                <a:schemeClr val="dk1"/>
              </a:solidFill>
              <a:effectLst/>
              <a:latin typeface="+mn-lt"/>
              <a:ea typeface="+mn-ea"/>
              <a:cs typeface="+mn-cs"/>
            </a:rPr>
            <a:t>百万円、</a:t>
          </a:r>
          <a:r>
            <a:rPr kumimoji="1" lang="en-US" altLang="ja-JP" sz="1100">
              <a:solidFill>
                <a:schemeClr val="dk1"/>
              </a:solidFill>
              <a:effectLst/>
              <a:latin typeface="+mn-lt"/>
              <a:ea typeface="+mn-ea"/>
              <a:cs typeface="+mn-cs"/>
            </a:rPr>
            <a:t>R5</a:t>
          </a:r>
          <a:r>
            <a:rPr kumimoji="1" lang="ja-JP" altLang="ja-JP" sz="1100">
              <a:solidFill>
                <a:schemeClr val="dk1"/>
              </a:solidFill>
              <a:effectLst/>
              <a:latin typeface="+mn-lt"/>
              <a:ea typeface="+mn-ea"/>
              <a:cs typeface="+mn-cs"/>
            </a:rPr>
            <a:t>年度</a:t>
          </a:r>
          <a:r>
            <a:rPr kumimoji="1" lang="en-US" altLang="ja-JP" sz="1100">
              <a:solidFill>
                <a:schemeClr val="dk1"/>
              </a:solidFill>
              <a:effectLst/>
              <a:latin typeface="+mn-lt"/>
              <a:ea typeface="+mn-ea"/>
              <a:cs typeface="+mn-cs"/>
            </a:rPr>
            <a:t>50</a:t>
          </a:r>
          <a:r>
            <a:rPr kumimoji="1" lang="ja-JP" altLang="ja-JP" sz="1100">
              <a:solidFill>
                <a:schemeClr val="dk1"/>
              </a:solidFill>
              <a:effectLst/>
              <a:latin typeface="+mn-lt"/>
              <a:ea typeface="+mn-ea"/>
              <a:cs typeface="+mn-cs"/>
            </a:rPr>
            <a:t>百万円</a:t>
          </a:r>
          <a:r>
            <a:rPr kumimoji="1" lang="ja-JP" altLang="en-US"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R6</a:t>
          </a:r>
          <a:r>
            <a:rPr kumimoji="1" lang="ja-JP" altLang="en-US" sz="1100">
              <a:solidFill>
                <a:schemeClr val="dk1"/>
              </a:solidFill>
              <a:effectLst/>
              <a:latin typeface="+mn-lt"/>
              <a:ea typeface="+mn-ea"/>
              <a:cs typeface="+mn-cs"/>
            </a:rPr>
            <a:t>年度</a:t>
          </a:r>
          <a:r>
            <a:rPr kumimoji="1" lang="en-US" altLang="ja-JP" sz="1100">
              <a:solidFill>
                <a:schemeClr val="dk1"/>
              </a:solidFill>
              <a:effectLst/>
              <a:latin typeface="+mn-lt"/>
              <a:ea typeface="+mn-ea"/>
              <a:cs typeface="+mn-cs"/>
            </a:rPr>
            <a:t>20</a:t>
          </a:r>
          <a:r>
            <a:rPr kumimoji="1" lang="ja-JP" altLang="en-US" sz="1100">
              <a:solidFill>
                <a:schemeClr val="dk1"/>
              </a:solidFill>
              <a:effectLst/>
              <a:latin typeface="+mn-lt"/>
              <a:ea typeface="+mn-ea"/>
              <a:cs typeface="+mn-cs"/>
            </a:rPr>
            <a:t>百万円</a:t>
          </a:r>
          <a:r>
            <a:rPr kumimoji="1" lang="ja-JP" altLang="ja-JP" sz="1100">
              <a:solidFill>
                <a:schemeClr val="dk1"/>
              </a:solidFill>
              <a:effectLst/>
              <a:latin typeface="+mn-lt"/>
              <a:ea typeface="+mn-ea"/>
              <a:cs typeface="+mn-cs"/>
            </a:rPr>
            <a:t>を積み立てた。</a:t>
          </a:r>
          <a:endParaRPr lang="ja-JP" altLang="ja-JP" sz="1400">
            <a:effectLst/>
          </a:endParaRPr>
        </a:p>
        <a:p>
          <a:r>
            <a:rPr kumimoji="1" lang="ja-JP" altLang="ja-JP" sz="1100">
              <a:solidFill>
                <a:schemeClr val="dk1"/>
              </a:solidFill>
              <a:effectLst/>
              <a:latin typeface="+mn-lt"/>
              <a:ea typeface="+mn-ea"/>
              <a:cs typeface="+mn-cs"/>
            </a:rPr>
            <a:t>・おかがき応援寄附基金：</a:t>
          </a:r>
          <a:r>
            <a:rPr kumimoji="1" lang="en-US" altLang="ja-JP" sz="1100">
              <a:solidFill>
                <a:schemeClr val="dk1"/>
              </a:solidFill>
              <a:effectLst/>
              <a:latin typeface="+mn-lt"/>
              <a:ea typeface="+mn-ea"/>
              <a:cs typeface="+mn-cs"/>
            </a:rPr>
            <a:t>R3</a:t>
          </a:r>
          <a:r>
            <a:rPr kumimoji="1" lang="ja-JP" altLang="ja-JP" sz="1100">
              <a:solidFill>
                <a:schemeClr val="dk1"/>
              </a:solidFill>
              <a:effectLst/>
              <a:latin typeface="+mn-lt"/>
              <a:ea typeface="+mn-ea"/>
              <a:cs typeface="+mn-cs"/>
            </a:rPr>
            <a:t>年度</a:t>
          </a:r>
          <a:r>
            <a:rPr kumimoji="1" lang="en-US" altLang="ja-JP" sz="1100">
              <a:solidFill>
                <a:schemeClr val="dk1"/>
              </a:solidFill>
              <a:effectLst/>
              <a:latin typeface="+mn-lt"/>
              <a:ea typeface="+mn-ea"/>
              <a:cs typeface="+mn-cs"/>
            </a:rPr>
            <a:t>243</a:t>
          </a:r>
          <a:r>
            <a:rPr kumimoji="1" lang="ja-JP" altLang="ja-JP" sz="1100">
              <a:solidFill>
                <a:schemeClr val="dk1"/>
              </a:solidFill>
              <a:effectLst/>
              <a:latin typeface="+mn-lt"/>
              <a:ea typeface="+mn-ea"/>
              <a:cs typeface="+mn-cs"/>
            </a:rPr>
            <a:t>百万円、</a:t>
          </a:r>
          <a:r>
            <a:rPr kumimoji="1" lang="en-US" altLang="ja-JP" sz="1100">
              <a:solidFill>
                <a:schemeClr val="dk1"/>
              </a:solidFill>
              <a:effectLst/>
              <a:latin typeface="+mn-lt"/>
              <a:ea typeface="+mn-ea"/>
              <a:cs typeface="+mn-cs"/>
            </a:rPr>
            <a:t>R4</a:t>
          </a:r>
          <a:r>
            <a:rPr kumimoji="1" lang="ja-JP" altLang="ja-JP" sz="1100">
              <a:solidFill>
                <a:schemeClr val="dk1"/>
              </a:solidFill>
              <a:effectLst/>
              <a:latin typeface="+mn-lt"/>
              <a:ea typeface="+mn-ea"/>
              <a:cs typeface="+mn-cs"/>
            </a:rPr>
            <a:t>年度</a:t>
          </a:r>
          <a:r>
            <a:rPr kumimoji="1" lang="en-US" altLang="ja-JP" sz="1100">
              <a:solidFill>
                <a:schemeClr val="dk1"/>
              </a:solidFill>
              <a:effectLst/>
              <a:latin typeface="+mn-lt"/>
              <a:ea typeface="+mn-ea"/>
              <a:cs typeface="+mn-cs"/>
            </a:rPr>
            <a:t>358</a:t>
          </a:r>
          <a:r>
            <a:rPr kumimoji="1" lang="ja-JP" altLang="ja-JP" sz="1100">
              <a:solidFill>
                <a:schemeClr val="dk1"/>
              </a:solidFill>
              <a:effectLst/>
              <a:latin typeface="+mn-lt"/>
              <a:ea typeface="+mn-ea"/>
              <a:cs typeface="+mn-cs"/>
            </a:rPr>
            <a:t>百万円、</a:t>
          </a:r>
          <a:r>
            <a:rPr kumimoji="1" lang="en-US" altLang="ja-JP" sz="1100">
              <a:solidFill>
                <a:schemeClr val="dk1"/>
              </a:solidFill>
              <a:effectLst/>
              <a:latin typeface="+mn-lt"/>
              <a:ea typeface="+mn-ea"/>
              <a:cs typeface="+mn-cs"/>
            </a:rPr>
            <a:t>R5</a:t>
          </a:r>
          <a:r>
            <a:rPr kumimoji="1" lang="ja-JP" altLang="ja-JP" sz="1100">
              <a:solidFill>
                <a:schemeClr val="dk1"/>
              </a:solidFill>
              <a:effectLst/>
              <a:latin typeface="+mn-lt"/>
              <a:ea typeface="+mn-ea"/>
              <a:cs typeface="+mn-cs"/>
            </a:rPr>
            <a:t>年度</a:t>
          </a:r>
          <a:r>
            <a:rPr kumimoji="1" lang="en-US" altLang="ja-JP" sz="1100">
              <a:solidFill>
                <a:schemeClr val="dk1"/>
              </a:solidFill>
              <a:effectLst/>
              <a:latin typeface="+mn-lt"/>
              <a:ea typeface="+mn-ea"/>
              <a:cs typeface="+mn-cs"/>
            </a:rPr>
            <a:t>300</a:t>
          </a:r>
          <a:r>
            <a:rPr kumimoji="1" lang="ja-JP" altLang="ja-JP" sz="1100">
              <a:solidFill>
                <a:schemeClr val="dk1"/>
              </a:solidFill>
              <a:effectLst/>
              <a:latin typeface="+mn-lt"/>
              <a:ea typeface="+mn-ea"/>
              <a:cs typeface="+mn-cs"/>
            </a:rPr>
            <a:t>百万円</a:t>
          </a:r>
          <a:r>
            <a:rPr kumimoji="1" lang="ja-JP" altLang="en-US"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R6</a:t>
          </a:r>
          <a:r>
            <a:rPr kumimoji="1" lang="ja-JP" altLang="en-US" sz="1100">
              <a:solidFill>
                <a:schemeClr val="dk1"/>
              </a:solidFill>
              <a:effectLst/>
              <a:latin typeface="+mn-lt"/>
              <a:ea typeface="+mn-ea"/>
              <a:cs typeface="+mn-cs"/>
            </a:rPr>
            <a:t>年度</a:t>
          </a:r>
          <a:r>
            <a:rPr kumimoji="1" lang="en-US" altLang="ja-JP" sz="1100">
              <a:solidFill>
                <a:schemeClr val="dk1"/>
              </a:solidFill>
              <a:effectLst/>
              <a:latin typeface="+mn-lt"/>
              <a:ea typeface="+mn-ea"/>
              <a:cs typeface="+mn-cs"/>
            </a:rPr>
            <a:t>117</a:t>
          </a:r>
          <a:r>
            <a:rPr kumimoji="1" lang="ja-JP" altLang="en-US" sz="1100">
              <a:solidFill>
                <a:schemeClr val="dk1"/>
              </a:solidFill>
              <a:effectLst/>
              <a:latin typeface="+mn-lt"/>
              <a:ea typeface="+mn-ea"/>
              <a:cs typeface="+mn-cs"/>
            </a:rPr>
            <a:t>百万円</a:t>
          </a:r>
          <a:r>
            <a:rPr kumimoji="1" lang="ja-JP" altLang="ja-JP" sz="1100">
              <a:solidFill>
                <a:schemeClr val="dk1"/>
              </a:solidFill>
              <a:effectLst/>
              <a:latin typeface="+mn-lt"/>
              <a:ea typeface="+mn-ea"/>
              <a:cs typeface="+mn-cs"/>
            </a:rPr>
            <a:t>を積み立て、</a:t>
          </a:r>
          <a:r>
            <a:rPr kumimoji="1" lang="en-US" altLang="ja-JP" sz="1100">
              <a:solidFill>
                <a:schemeClr val="dk1"/>
              </a:solidFill>
              <a:effectLst/>
              <a:latin typeface="+mn-lt"/>
              <a:ea typeface="+mn-ea"/>
              <a:cs typeface="+mn-cs"/>
            </a:rPr>
            <a:t>R3</a:t>
          </a:r>
          <a:r>
            <a:rPr kumimoji="1" lang="ja-JP" altLang="ja-JP" sz="1100">
              <a:solidFill>
                <a:schemeClr val="dk1"/>
              </a:solidFill>
              <a:effectLst/>
              <a:latin typeface="+mn-lt"/>
              <a:ea typeface="+mn-ea"/>
              <a:cs typeface="+mn-cs"/>
            </a:rPr>
            <a:t>年度</a:t>
          </a:r>
          <a:r>
            <a:rPr kumimoji="1" lang="en-US" altLang="ja-JP" sz="1100">
              <a:solidFill>
                <a:schemeClr val="dk1"/>
              </a:solidFill>
              <a:effectLst/>
              <a:latin typeface="+mn-lt"/>
              <a:ea typeface="+mn-ea"/>
              <a:cs typeface="+mn-cs"/>
            </a:rPr>
            <a:t>57</a:t>
          </a:r>
          <a:r>
            <a:rPr kumimoji="1" lang="ja-JP" altLang="ja-JP" sz="1100">
              <a:solidFill>
                <a:schemeClr val="dk1"/>
              </a:solidFill>
              <a:effectLst/>
              <a:latin typeface="+mn-lt"/>
              <a:ea typeface="+mn-ea"/>
              <a:cs typeface="+mn-cs"/>
            </a:rPr>
            <a:t>百万円、</a:t>
          </a:r>
          <a:r>
            <a:rPr kumimoji="1" lang="en-US" altLang="ja-JP" sz="1100">
              <a:solidFill>
                <a:schemeClr val="dk1"/>
              </a:solidFill>
              <a:effectLst/>
              <a:latin typeface="+mn-lt"/>
              <a:ea typeface="+mn-ea"/>
              <a:cs typeface="+mn-cs"/>
            </a:rPr>
            <a:t>R4</a:t>
          </a:r>
          <a:r>
            <a:rPr kumimoji="1" lang="ja-JP" altLang="ja-JP" sz="1100">
              <a:solidFill>
                <a:schemeClr val="dk1"/>
              </a:solidFill>
              <a:effectLst/>
              <a:latin typeface="+mn-lt"/>
              <a:ea typeface="+mn-ea"/>
              <a:cs typeface="+mn-cs"/>
            </a:rPr>
            <a:t>年度</a:t>
          </a:r>
          <a:r>
            <a:rPr kumimoji="1" lang="en-US" altLang="ja-JP" sz="1100">
              <a:solidFill>
                <a:schemeClr val="dk1"/>
              </a:solidFill>
              <a:effectLst/>
              <a:latin typeface="+mn-lt"/>
              <a:ea typeface="+mn-ea"/>
              <a:cs typeface="+mn-cs"/>
            </a:rPr>
            <a:t>290</a:t>
          </a:r>
          <a:r>
            <a:rPr kumimoji="1" lang="ja-JP" altLang="ja-JP" sz="1100">
              <a:solidFill>
                <a:schemeClr val="dk1"/>
              </a:solidFill>
              <a:effectLst/>
              <a:latin typeface="+mn-lt"/>
              <a:ea typeface="+mn-ea"/>
              <a:cs typeface="+mn-cs"/>
            </a:rPr>
            <a:t>百万円、</a:t>
          </a:r>
          <a:r>
            <a:rPr kumimoji="1" lang="en-US" altLang="ja-JP" sz="1100">
              <a:solidFill>
                <a:schemeClr val="dk1"/>
              </a:solidFill>
              <a:effectLst/>
              <a:latin typeface="+mn-lt"/>
              <a:ea typeface="+mn-ea"/>
              <a:cs typeface="+mn-cs"/>
            </a:rPr>
            <a:t>R5</a:t>
          </a:r>
          <a:r>
            <a:rPr kumimoji="1" lang="ja-JP" altLang="ja-JP" sz="1100">
              <a:solidFill>
                <a:schemeClr val="dk1"/>
              </a:solidFill>
              <a:effectLst/>
              <a:latin typeface="+mn-lt"/>
              <a:ea typeface="+mn-ea"/>
              <a:cs typeface="+mn-cs"/>
            </a:rPr>
            <a:t>年度</a:t>
          </a:r>
          <a:r>
            <a:rPr kumimoji="1" lang="en-US" altLang="ja-JP" sz="1100">
              <a:solidFill>
                <a:schemeClr val="dk1"/>
              </a:solidFill>
              <a:effectLst/>
              <a:latin typeface="+mn-lt"/>
              <a:ea typeface="+mn-ea"/>
              <a:cs typeface="+mn-cs"/>
            </a:rPr>
            <a:t>201</a:t>
          </a:r>
          <a:r>
            <a:rPr kumimoji="1" lang="ja-JP" altLang="ja-JP" sz="1100">
              <a:solidFill>
                <a:schemeClr val="dk1"/>
              </a:solidFill>
              <a:effectLst/>
              <a:latin typeface="+mn-lt"/>
              <a:ea typeface="+mn-ea"/>
              <a:cs typeface="+mn-cs"/>
            </a:rPr>
            <a:t>百万円</a:t>
          </a:r>
          <a:r>
            <a:rPr kumimoji="1" lang="ja-JP" altLang="en-US"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R6</a:t>
          </a:r>
          <a:r>
            <a:rPr kumimoji="1" lang="ja-JP" altLang="en-US" sz="1100">
              <a:solidFill>
                <a:schemeClr val="dk1"/>
              </a:solidFill>
              <a:effectLst/>
              <a:latin typeface="+mn-lt"/>
              <a:ea typeface="+mn-ea"/>
              <a:cs typeface="+mn-cs"/>
            </a:rPr>
            <a:t>年度</a:t>
          </a:r>
          <a:r>
            <a:rPr kumimoji="1" lang="en-US" altLang="ja-JP" sz="1100">
              <a:solidFill>
                <a:schemeClr val="dk1"/>
              </a:solidFill>
              <a:effectLst/>
              <a:latin typeface="+mn-lt"/>
              <a:ea typeface="+mn-ea"/>
              <a:cs typeface="+mn-cs"/>
            </a:rPr>
            <a:t>223</a:t>
          </a:r>
          <a:r>
            <a:rPr kumimoji="1" lang="ja-JP" altLang="en-US" sz="1100">
              <a:solidFill>
                <a:schemeClr val="dk1"/>
              </a:solidFill>
              <a:effectLst/>
              <a:latin typeface="+mn-lt"/>
              <a:ea typeface="+mn-ea"/>
              <a:cs typeface="+mn-cs"/>
            </a:rPr>
            <a:t>百万円</a:t>
          </a:r>
          <a:r>
            <a:rPr kumimoji="1" lang="ja-JP" altLang="ja-JP" sz="1100">
              <a:solidFill>
                <a:schemeClr val="dk1"/>
              </a:solidFill>
              <a:effectLst/>
              <a:latin typeface="+mn-lt"/>
              <a:ea typeface="+mn-ea"/>
              <a:cs typeface="+mn-cs"/>
            </a:rPr>
            <a:t>（</a:t>
          </a:r>
          <a:r>
            <a:rPr kumimoji="1" lang="ja-JP" altLang="en-US" sz="1100">
              <a:solidFill>
                <a:sysClr val="windowText" lastClr="000000"/>
              </a:solidFill>
              <a:effectLst/>
              <a:latin typeface="+mn-lt"/>
              <a:ea typeface="+mn-ea"/>
              <a:cs typeface="+mn-cs"/>
            </a:rPr>
            <a:t>サンリーアイ施設管理運営</a:t>
          </a:r>
          <a:r>
            <a:rPr kumimoji="1" lang="ja-JP" altLang="ja-JP" sz="1100">
              <a:solidFill>
                <a:sysClr val="windowText" lastClr="000000"/>
              </a:solidFill>
              <a:effectLst/>
              <a:latin typeface="+mn-lt"/>
              <a:ea typeface="+mn-ea"/>
              <a:cs typeface="+mn-cs"/>
            </a:rPr>
            <a:t>事業等</a:t>
          </a:r>
          <a:r>
            <a:rPr kumimoji="1" lang="ja-JP" altLang="ja-JP" sz="1100">
              <a:solidFill>
                <a:schemeClr val="dk1"/>
              </a:solidFill>
              <a:effectLst/>
              <a:latin typeface="+mn-lt"/>
              <a:ea typeface="+mn-ea"/>
              <a:cs typeface="+mn-cs"/>
            </a:rPr>
            <a:t>）を取り崩した。</a:t>
          </a:r>
          <a:endParaRPr lang="ja-JP" altLang="ja-JP" sz="1400">
            <a:effectLst/>
          </a:endParaRPr>
        </a:p>
        <a:p>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ja-JP" sz="1100">
              <a:solidFill>
                <a:schemeClr val="dk1"/>
              </a:solidFill>
              <a:effectLst/>
              <a:latin typeface="+mn-lt"/>
              <a:ea typeface="+mn-ea"/>
              <a:cs typeface="+mn-cs"/>
            </a:rPr>
            <a:t>　今後見込まれる支出に対応できるよう、適切に基金の管理運営を行っていく。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年度は、財政調整基金</a:t>
          </a:r>
          <a:r>
            <a:rPr kumimoji="1" lang="ja-JP" altLang="en-US" sz="1100">
              <a:solidFill>
                <a:schemeClr val="dk1"/>
              </a:solidFill>
              <a:effectLst/>
              <a:latin typeface="+mn-lt"/>
              <a:ea typeface="+mn-ea"/>
              <a:cs typeface="+mn-cs"/>
            </a:rPr>
            <a:t>に</a:t>
          </a:r>
          <a:r>
            <a:rPr kumimoji="1" lang="ja-JP" altLang="ja-JP" sz="1100">
              <a:solidFill>
                <a:schemeClr val="dk1"/>
              </a:solidFill>
              <a:effectLst/>
              <a:latin typeface="+mn-lt"/>
              <a:ea typeface="+mn-ea"/>
              <a:cs typeface="+mn-cs"/>
            </a:rPr>
            <a:t>積立てを行ったほか、利子の積立金分が増加している。</a:t>
          </a:r>
          <a:endParaRPr lang="ja-JP" altLang="ja-JP" sz="1400">
            <a:effectLst/>
          </a:endParaRPr>
        </a:p>
        <a:p>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ja-JP" sz="1100">
              <a:solidFill>
                <a:schemeClr val="dk1"/>
              </a:solidFill>
              <a:effectLst/>
              <a:latin typeface="+mn-lt"/>
              <a:ea typeface="+mn-ea"/>
              <a:cs typeface="+mn-cs"/>
            </a:rPr>
            <a:t>　引き続き、財政調整基金の取り崩しを行わずに収支のバランスを取ることを目標として財政状況の改善に努める。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a:solidFill>
                <a:schemeClr val="dk1"/>
              </a:solidFill>
              <a:effectLst/>
              <a:latin typeface="+mn-lt"/>
              <a:ea typeface="+mn-ea"/>
              <a:cs typeface="+mn-cs"/>
            </a:rPr>
            <a:t>　普通交付税の再算定により追加交付された臨時財政対策債償還基金費分を</a:t>
          </a:r>
          <a:r>
            <a:rPr kumimoji="1" lang="en-US" altLang="ja-JP" sz="1100">
              <a:solidFill>
                <a:schemeClr val="dk1"/>
              </a:solidFill>
              <a:effectLst/>
              <a:latin typeface="+mn-lt"/>
              <a:ea typeface="+mn-ea"/>
              <a:cs typeface="+mn-cs"/>
            </a:rPr>
            <a:t>R6</a:t>
          </a:r>
          <a:r>
            <a:rPr kumimoji="1" lang="ja-JP" altLang="ja-JP" sz="1100">
              <a:solidFill>
                <a:schemeClr val="dk1"/>
              </a:solidFill>
              <a:effectLst/>
              <a:latin typeface="+mn-lt"/>
              <a:ea typeface="+mn-ea"/>
              <a:cs typeface="+mn-cs"/>
            </a:rPr>
            <a:t>に積み立て、</a:t>
          </a:r>
          <a:r>
            <a:rPr kumimoji="1" lang="en-US" altLang="ja-JP" sz="1100">
              <a:solidFill>
                <a:schemeClr val="dk1"/>
              </a:solidFill>
              <a:effectLst/>
              <a:latin typeface="+mn-lt"/>
              <a:ea typeface="+mn-ea"/>
              <a:cs typeface="+mn-cs"/>
            </a:rPr>
            <a:t>R6</a:t>
          </a:r>
          <a:r>
            <a:rPr kumimoji="1" lang="ja-JP" altLang="en-US" sz="1100">
              <a:solidFill>
                <a:schemeClr val="dk1"/>
              </a:solidFill>
              <a:effectLst/>
              <a:latin typeface="+mn-lt"/>
              <a:ea typeface="+mn-ea"/>
              <a:cs typeface="+mn-cs"/>
            </a:rPr>
            <a:t>償還に係る</a:t>
          </a:r>
          <a:r>
            <a:rPr kumimoji="1" lang="ja-JP" altLang="ja-JP" sz="1100">
              <a:solidFill>
                <a:schemeClr val="dk1"/>
              </a:solidFill>
              <a:effectLst/>
              <a:latin typeface="+mn-lt"/>
              <a:ea typeface="+mn-ea"/>
              <a:cs typeface="+mn-cs"/>
            </a:rPr>
            <a:t>積み立て分を繰り入れた結果、</a:t>
          </a:r>
          <a:r>
            <a:rPr kumimoji="1" lang="en-US" altLang="ja-JP" sz="1100">
              <a:solidFill>
                <a:schemeClr val="dk1"/>
              </a:solidFill>
              <a:effectLst/>
              <a:latin typeface="+mn-lt"/>
              <a:ea typeface="+mn-ea"/>
              <a:cs typeface="+mn-cs"/>
            </a:rPr>
            <a:t>20</a:t>
          </a:r>
          <a:r>
            <a:rPr kumimoji="1" lang="ja-JP" altLang="ja-JP" sz="1100">
              <a:solidFill>
                <a:schemeClr val="dk1"/>
              </a:solidFill>
              <a:effectLst/>
              <a:latin typeface="+mn-lt"/>
              <a:ea typeface="+mn-ea"/>
              <a:cs typeface="+mn-cs"/>
            </a:rPr>
            <a:t>百万円の増額となった。</a:t>
          </a:r>
          <a:endParaRPr lang="ja-JP" altLang="ja-JP" sz="1400">
            <a:effectLst/>
          </a:endParaRPr>
        </a:p>
        <a:p>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ja-JP" sz="1100">
              <a:solidFill>
                <a:schemeClr val="dk1"/>
              </a:solidFill>
              <a:effectLst/>
              <a:latin typeface="+mn-lt"/>
              <a:ea typeface="+mn-ea"/>
              <a:cs typeface="+mn-cs"/>
            </a:rPr>
            <a:t>　公債費の増加により財政状況が悪化した場合に備え、今後も</a:t>
          </a:r>
          <a:r>
            <a:rPr kumimoji="1" lang="ja-JP" altLang="en-US" sz="1100">
              <a:solidFill>
                <a:schemeClr val="dk1"/>
              </a:solidFill>
              <a:effectLst/>
              <a:latin typeface="+mn-lt"/>
              <a:ea typeface="+mn-ea"/>
              <a:cs typeface="+mn-cs"/>
            </a:rPr>
            <a:t>必要最小限の繰り入れに留めるよう努める。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35A3427B-759D-4F1C-82EF-45ED274605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10F03A7E-CFBA-4EF5-95D1-34E2E930C2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D09AB868-6789-4413-B6B9-0D4531CC2C2A}"/>
            </a:ext>
          </a:extLst>
        </xdr:cNvPr>
        <xdr:cNvSpPr/>
      </xdr:nvSpPr>
      <xdr:spPr>
        <a:xfrm>
          <a:off x="1149858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AA647CC8-269B-4B65-A35D-6901BD815E8F}"/>
            </a:ext>
          </a:extLst>
        </xdr:cNvPr>
        <xdr:cNvSpPr/>
      </xdr:nvSpPr>
      <xdr:spPr>
        <a:xfrm>
          <a:off x="1283970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16DBF83A-0DC4-4C7D-89B7-2FB047D5672A}"/>
            </a:ext>
          </a:extLst>
        </xdr:cNvPr>
        <xdr:cNvSpPr/>
      </xdr:nvSpPr>
      <xdr:spPr>
        <a:xfrm>
          <a:off x="1418082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AD8AE396-E3D8-4B4D-B03D-A7CF2C9A8E54}"/>
            </a:ext>
          </a:extLst>
        </xdr:cNvPr>
        <xdr:cNvSpPr/>
      </xdr:nvSpPr>
      <xdr:spPr>
        <a:xfrm>
          <a:off x="1552194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E9709EA6-1FEA-4173-BA52-49FF76D2F15A}"/>
            </a:ext>
          </a:extLst>
        </xdr:cNvPr>
        <xdr:cNvSpPr/>
      </xdr:nvSpPr>
      <xdr:spPr>
        <a:xfrm>
          <a:off x="1686306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40430A9F-128D-464E-B8BB-3482EA8120A4}"/>
            </a:ext>
          </a:extLst>
        </xdr:cNvPr>
        <xdr:cNvSpPr/>
      </xdr:nvSpPr>
      <xdr:spPr>
        <a:xfrm>
          <a:off x="1149858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C263DB1E-E303-416D-8D3D-A87EBBDD7D10}"/>
            </a:ext>
          </a:extLst>
        </xdr:cNvPr>
        <xdr:cNvSpPr/>
      </xdr:nvSpPr>
      <xdr:spPr>
        <a:xfrm>
          <a:off x="1283970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93D109BE-C949-453A-8038-572B98F0DB2C}"/>
            </a:ext>
          </a:extLst>
        </xdr:cNvPr>
        <xdr:cNvSpPr/>
      </xdr:nvSpPr>
      <xdr:spPr>
        <a:xfrm>
          <a:off x="1418082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07B36D9D-2E91-42C9-9885-C76B7B1CF303}"/>
            </a:ext>
          </a:extLst>
        </xdr:cNvPr>
        <xdr:cNvSpPr/>
      </xdr:nvSpPr>
      <xdr:spPr>
        <a:xfrm>
          <a:off x="1552194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B83FB6C0-8538-4889-B54C-FF6244A0021A}"/>
            </a:ext>
          </a:extLst>
        </xdr:cNvPr>
        <xdr:cNvSpPr/>
      </xdr:nvSpPr>
      <xdr:spPr>
        <a:xfrm>
          <a:off x="1686306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79C9D292-7163-4BB6-B187-55DB98AA1A71}"/>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FF679518-33A5-4314-A51D-06DE3767DA1E}"/>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A2F0E3E1-27B9-45D2-9641-F6550BC83DA1}"/>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7196F0F8-3664-446E-AC18-88161BE1A8B3}"/>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福岡県岡垣町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8C944E20-FF22-4C8E-AD02-F4781563BC8B}"/>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31B46835-564C-40DA-A2AF-1D8F963C04AC}"/>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5574CC56-8BDF-47AC-A1D5-2BDDA8B0BF0C}"/>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1A16D4BF-E9BE-4F93-A753-796671232AF2}"/>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333D040D-A637-4DE7-A34B-1CBC7E1E2B82}"/>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9559AD8E-01D3-48B0-B485-2148034457E3}"/>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31,460
31,147
48.64
13,556,486
12,757,615
586,168
7,122,195
7,079,242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FDA9F54A-C35D-47AA-A574-B3EEA6503707}"/>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D6525FFC-D1B3-48A9-A5F3-8A7995A71169}"/>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7435F381-CDD3-4389-9550-D0F36321657F}"/>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2E908111-EBBB-48EC-97D6-AC8295B21F7B}"/>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287FEB63-318B-4721-92C8-50799227950A}"/>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69ED4664-B540-4804-B9D1-C084D98CBCAA}"/>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47991192-6929-438C-9487-158149F75766}"/>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A7F8FAAD-97C3-4CB2-91F1-0386D8AB919B}"/>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D40C0E07-8E05-4445-BA1F-6287D0BA6729}"/>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A6A00AC8-F3DD-46EE-8E8D-0DDA0C58C2B5}"/>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83443E8C-8BC1-419A-8D24-29FC0E62499A}"/>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E27E277A-A7A4-4DB8-BEB1-AE9C43559FDE}"/>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0A0BBE21-D6B2-4195-81D1-573E75710FD5}"/>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D6C04DC9-EC5D-462A-916E-C6D067C5331B}"/>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D7C3C74B-A101-4B7A-9396-A697B6D3D9FF}"/>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1693629F-CA65-4A62-A19D-B46CB731FB23}"/>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4100FC93-9B6B-43E0-930A-A744B3C36542}"/>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2FEBDF26-7264-41B6-AEBF-2338EAEA6D3E}"/>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2611D40D-AC4C-41EF-B329-A5DB463FB27C}"/>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D66C1D26-6996-4DEE-A7B0-1B7EEFEF38E3}"/>
            </a:ext>
          </a:extLst>
        </xdr:cNvPr>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F63CEB25-7CDE-4F36-BD03-BD878952670D}"/>
            </a:ext>
          </a:extLst>
        </xdr:cNvPr>
        <xdr:cNvSpPr txBox="1"/>
      </xdr:nvSpPr>
      <xdr:spPr>
        <a:xfrm>
          <a:off x="419100" y="34334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D25EBAB0-1BA8-486F-B0EB-BCCC5FF7FFB9}"/>
            </a:ext>
          </a:extLst>
        </xdr:cNvPr>
        <xdr:cNvSpPr txBox="1"/>
      </xdr:nvSpPr>
      <xdr:spPr>
        <a:xfrm>
          <a:off x="419100" y="367093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DAA9319B-DA0B-419B-B2E2-C727E2D23262}"/>
            </a:ext>
          </a:extLst>
        </xdr:cNvPr>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3D07DBDC-D057-4EA7-AE20-29E159B699DF}"/>
            </a:ext>
          </a:extLst>
        </xdr:cNvPr>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ACC77C6E-D197-4ACB-8B83-3C0081FB059A}"/>
            </a:ext>
          </a:extLst>
        </xdr:cNvPr>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[ 74.2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41177B0D-DC5C-4D55-A1C3-8107117F9C9E}"/>
            </a:ext>
          </a:extLst>
        </xdr:cNvPr>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6EBFF4E4-7694-48D5-989F-7AC41252EFC4}"/>
            </a:ext>
          </a:extLst>
        </xdr:cNvPr>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9BCA704F-7058-4DBD-815F-C2604A8509E9}"/>
            </a:ext>
          </a:extLst>
        </xdr:cNvPr>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282DA827-925D-4C48-B72B-C74907437CBC}"/>
            </a:ext>
          </a:extLst>
        </xdr:cNvPr>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45EC70B3-3E8E-47A6-8CF2-B71709EC4BB4}"/>
            </a:ext>
          </a:extLst>
        </xdr:cNvPr>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79E06E3B-65DA-4D45-835C-B609385DB8F4}"/>
            </a:ext>
          </a:extLst>
        </xdr:cNvPr>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E6BBBF49-1E26-4971-AD5E-7358B778D091}"/>
            </a:ext>
          </a:extLst>
        </xdr:cNvPr>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353328FA-0701-4DF1-BA79-9E61C8E23593}"/>
            </a:ext>
          </a:extLst>
        </xdr:cNvPr>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322AAD06-CAE9-42A4-B47B-CAA3927D730D}"/>
            </a:ext>
          </a:extLst>
        </xdr:cNvPr>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2D5314B0-431C-4447-BC94-73BD543DEC83}"/>
            </a:ext>
          </a:extLst>
        </xdr:cNvPr>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岡垣町の公共施設は</a:t>
          </a:r>
          <a:r>
            <a:rPr kumimoji="1" lang="en-US" altLang="ja-JP" sz="1100">
              <a:latin typeface="ＭＳ Ｐゴシック" panose="020B0600070205080204" pitchFamily="50" charset="-128"/>
              <a:ea typeface="ＭＳ Ｐゴシック" panose="020B0600070205080204" pitchFamily="50" charset="-128"/>
            </a:rPr>
            <a:t>1972</a:t>
          </a:r>
          <a:r>
            <a:rPr kumimoji="1" lang="ja-JP" altLang="en-US" sz="1100">
              <a:latin typeface="ＭＳ Ｐゴシック" panose="020B0600070205080204" pitchFamily="50" charset="-128"/>
              <a:ea typeface="ＭＳ Ｐゴシック" panose="020B0600070205080204" pitchFamily="50" charset="-128"/>
            </a:rPr>
            <a:t>年から</a:t>
          </a:r>
          <a:r>
            <a:rPr kumimoji="1" lang="en-US" altLang="ja-JP" sz="1100">
              <a:latin typeface="ＭＳ Ｐゴシック" panose="020B0600070205080204" pitchFamily="50" charset="-128"/>
              <a:ea typeface="ＭＳ Ｐゴシック" panose="020B0600070205080204" pitchFamily="50" charset="-128"/>
            </a:rPr>
            <a:t>1984</a:t>
          </a:r>
          <a:r>
            <a:rPr kumimoji="1" lang="ja-JP" altLang="en-US" sz="1100">
              <a:latin typeface="ＭＳ Ｐゴシック" panose="020B0600070205080204" pitchFamily="50" charset="-128"/>
              <a:ea typeface="ＭＳ Ｐゴシック" panose="020B0600070205080204" pitchFamily="50" charset="-128"/>
            </a:rPr>
            <a:t>年頃に集中的に整備され、すでに築</a:t>
          </a:r>
          <a:r>
            <a:rPr kumimoji="1" lang="en-US" altLang="ja-JP" sz="1100">
              <a:latin typeface="ＭＳ Ｐゴシック" panose="020B0600070205080204" pitchFamily="50" charset="-128"/>
              <a:ea typeface="ＭＳ Ｐゴシック" panose="020B0600070205080204" pitchFamily="50" charset="-128"/>
            </a:rPr>
            <a:t>30</a:t>
          </a:r>
          <a:r>
            <a:rPr kumimoji="1" lang="ja-JP" altLang="en-US" sz="1100">
              <a:latin typeface="ＭＳ Ｐゴシック" panose="020B0600070205080204" pitchFamily="50" charset="-128"/>
              <a:ea typeface="ＭＳ Ｐゴシック" panose="020B0600070205080204" pitchFamily="50" charset="-128"/>
            </a:rPr>
            <a:t>年以上の建物が約</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割を占めているため、有形固定資産減価償却率は類似団体より大幅に高い水準にある。</a:t>
          </a:r>
        </a:p>
        <a:p>
          <a:r>
            <a:rPr kumimoji="1" lang="ja-JP" altLang="en-US" sz="1100">
              <a:latin typeface="ＭＳ Ｐゴシック" panose="020B0600070205080204" pitchFamily="50" charset="-128"/>
              <a:ea typeface="ＭＳ Ｐゴシック" panose="020B0600070205080204" pitchFamily="50" charset="-128"/>
            </a:rPr>
            <a:t>　このような中、平成</a:t>
          </a:r>
          <a:r>
            <a:rPr kumimoji="1" lang="en-US" altLang="ja-JP" sz="1100">
              <a:latin typeface="ＭＳ Ｐゴシック" panose="020B0600070205080204" pitchFamily="50" charset="-128"/>
              <a:ea typeface="ＭＳ Ｐゴシック" panose="020B0600070205080204" pitchFamily="50" charset="-128"/>
            </a:rPr>
            <a:t>28</a:t>
          </a:r>
          <a:r>
            <a:rPr kumimoji="1" lang="ja-JP" altLang="en-US" sz="1100">
              <a:latin typeface="ＭＳ Ｐゴシック" panose="020B0600070205080204" pitchFamily="50" charset="-128"/>
              <a:ea typeface="ＭＳ Ｐゴシック" panose="020B0600070205080204" pitchFamily="50" charset="-128"/>
            </a:rPr>
            <a:t>年度に策定した岡垣町公共施設等管理計画において、公共施設等の延床面積を</a:t>
          </a:r>
          <a:r>
            <a:rPr kumimoji="1" lang="en-US" altLang="ja-JP" sz="1100">
              <a:latin typeface="ＭＳ Ｐゴシック" panose="020B0600070205080204" pitchFamily="50" charset="-128"/>
              <a:ea typeface="ＭＳ Ｐゴシック" panose="020B0600070205080204" pitchFamily="50" charset="-128"/>
            </a:rPr>
            <a:t>15</a:t>
          </a:r>
          <a:r>
            <a:rPr kumimoji="1" lang="ja-JP" altLang="en-US" sz="1100">
              <a:latin typeface="ＭＳ Ｐゴシック" panose="020B0600070205080204" pitchFamily="50" charset="-128"/>
              <a:ea typeface="ＭＳ Ｐゴシック" panose="020B0600070205080204" pitchFamily="50" charset="-128"/>
            </a:rPr>
            <a:t>％削減する目標を掲げ、老朽化した施設の集約化・複合化を進めることとしており、長期的な視点により適正な維持管理に努める。</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0FEDE428-6FC5-4FC2-ADA0-5EFE8527CCBE}"/>
            </a:ext>
          </a:extLst>
        </xdr:cNvPr>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92BC4931-89A2-43A8-9E1F-6C10C56CE080}"/>
            </a:ext>
          </a:extLst>
        </xdr:cNvPr>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DE249F03-9D4C-4C14-9CBF-2D408350ED71}"/>
            </a:ext>
          </a:extLst>
        </xdr:cNvPr>
        <xdr:cNvSpPr txBox="1"/>
      </xdr:nvSpPr>
      <xdr:spPr>
        <a:xfrm>
          <a:off x="721516" y="687913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84EDD8EF-0967-4DEE-988F-F5D4E536668B}"/>
            </a:ext>
          </a:extLst>
        </xdr:cNvPr>
        <xdr:cNvCxnSpPr/>
      </xdr:nvCxnSpPr>
      <xdr:spPr>
        <a:xfrm>
          <a:off x="1127125" y="6668317"/>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B5005EE9-D40A-4708-A022-67F8169B95B6}"/>
            </a:ext>
          </a:extLst>
        </xdr:cNvPr>
        <xdr:cNvSpPr txBox="1"/>
      </xdr:nvSpPr>
      <xdr:spPr>
        <a:xfrm>
          <a:off x="772811" y="657832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1E2C23FF-D9A4-4BBB-BBD0-99D704350372}"/>
            </a:ext>
          </a:extLst>
        </xdr:cNvPr>
        <xdr:cNvCxnSpPr/>
      </xdr:nvCxnSpPr>
      <xdr:spPr>
        <a:xfrm>
          <a:off x="1127125" y="636750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F055A08C-50CD-4406-A1B3-A708FAE14D7C}"/>
            </a:ext>
          </a:extLst>
        </xdr:cNvPr>
        <xdr:cNvSpPr txBox="1"/>
      </xdr:nvSpPr>
      <xdr:spPr>
        <a:xfrm>
          <a:off x="772811" y="627751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17AC0A02-4065-4D76-ABE2-2F1F9954A273}"/>
            </a:ext>
          </a:extLst>
        </xdr:cNvPr>
        <xdr:cNvCxnSpPr/>
      </xdr:nvCxnSpPr>
      <xdr:spPr>
        <a:xfrm>
          <a:off x="1127125" y="6066699"/>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7040813F-8C40-4CD5-95B1-1900D7CAF58E}"/>
            </a:ext>
          </a:extLst>
        </xdr:cNvPr>
        <xdr:cNvSpPr txBox="1"/>
      </xdr:nvSpPr>
      <xdr:spPr>
        <a:xfrm>
          <a:off x="772811" y="597289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CF9E3F13-0B94-4496-974F-F2B9ADA9E575}"/>
            </a:ext>
          </a:extLst>
        </xdr:cNvPr>
        <xdr:cNvCxnSpPr/>
      </xdr:nvCxnSpPr>
      <xdr:spPr>
        <a:xfrm>
          <a:off x="1127125" y="5765891"/>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473EA9CD-5CCC-402A-9518-3DC12E7A6446}"/>
            </a:ext>
          </a:extLst>
        </xdr:cNvPr>
        <xdr:cNvSpPr txBox="1"/>
      </xdr:nvSpPr>
      <xdr:spPr>
        <a:xfrm>
          <a:off x="772811" y="567209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EC3B88DC-2CB7-44B8-88E6-B66A552688AE}"/>
            </a:ext>
          </a:extLst>
        </xdr:cNvPr>
        <xdr:cNvCxnSpPr/>
      </xdr:nvCxnSpPr>
      <xdr:spPr>
        <a:xfrm>
          <a:off x="1127125" y="546508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B1A2BFCC-8B4A-40A3-B6D1-008AF72D3B8E}"/>
            </a:ext>
          </a:extLst>
        </xdr:cNvPr>
        <xdr:cNvSpPr txBox="1"/>
      </xdr:nvSpPr>
      <xdr:spPr>
        <a:xfrm>
          <a:off x="772811" y="537128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7DDBD101-C807-4A04-9AF2-70DB664C8A30}"/>
            </a:ext>
          </a:extLst>
        </xdr:cNvPr>
        <xdr:cNvCxnSpPr/>
      </xdr:nvCxnSpPr>
      <xdr:spPr>
        <a:xfrm>
          <a:off x="1127125" y="5160463"/>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AA61830E-3D19-4A12-B948-AE2B2EDF829F}"/>
            </a:ext>
          </a:extLst>
        </xdr:cNvPr>
        <xdr:cNvSpPr txBox="1"/>
      </xdr:nvSpPr>
      <xdr:spPr>
        <a:xfrm>
          <a:off x="772811" y="507047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2C3D9730-DEC2-4F7E-B664-13F8038109A0}"/>
            </a:ext>
          </a:extLst>
        </xdr:cNvPr>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B19B0D62-5BD0-498B-A07F-8B1036A9F86E}"/>
            </a:ext>
          </a:extLst>
        </xdr:cNvPr>
        <xdr:cNvSpPr txBox="1"/>
      </xdr:nvSpPr>
      <xdr:spPr>
        <a:xfrm>
          <a:off x="772811" y="47696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0879EF38-52EA-43B1-9F11-5F4F45FA990B}"/>
            </a:ext>
          </a:extLst>
        </xdr:cNvPr>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50709</xdr:rowOff>
    </xdr:from>
    <xdr:to>
      <xdr:col>23</xdr:col>
      <xdr:colOff>85090</xdr:colOff>
      <xdr:row>33</xdr:row>
      <xdr:rowOff>145959</xdr:rowOff>
    </xdr:to>
    <xdr:cxnSp macro="">
      <xdr:nvCxnSpPr>
        <xdr:cNvPr id="77" name="直線コネクタ 76">
          <a:extLst>
            <a:ext uri="{FF2B5EF4-FFF2-40B4-BE49-F238E27FC236}">
              <a16:creationId xmlns:a16="http://schemas.microsoft.com/office/drawing/2014/main" id="{F68F658B-4403-451B-AE48-91D2F203F7F7}"/>
            </a:ext>
          </a:extLst>
        </xdr:cNvPr>
        <xdr:cNvCxnSpPr/>
      </xdr:nvCxnSpPr>
      <xdr:spPr>
        <a:xfrm flipV="1">
          <a:off x="4206240" y="5178969"/>
          <a:ext cx="1270" cy="12687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149786</xdr:rowOff>
    </xdr:from>
    <xdr:ext cx="405111" cy="259045"/>
    <xdr:sp macro="" textlink="">
      <xdr:nvSpPr>
        <xdr:cNvPr id="78" name="有形固定資産減価償却率最小値テキスト">
          <a:extLst>
            <a:ext uri="{FF2B5EF4-FFF2-40B4-BE49-F238E27FC236}">
              <a16:creationId xmlns:a16="http://schemas.microsoft.com/office/drawing/2014/main" id="{95A7E537-B517-46B3-AF35-5ACA8A1A02D7}"/>
            </a:ext>
          </a:extLst>
        </xdr:cNvPr>
        <xdr:cNvSpPr txBox="1"/>
      </xdr:nvSpPr>
      <xdr:spPr>
        <a:xfrm>
          <a:off x="4258945" y="64515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145959</xdr:rowOff>
    </xdr:from>
    <xdr:to>
      <xdr:col>23</xdr:col>
      <xdr:colOff>174625</xdr:colOff>
      <xdr:row>33</xdr:row>
      <xdr:rowOff>145959</xdr:rowOff>
    </xdr:to>
    <xdr:cxnSp macro="">
      <xdr:nvCxnSpPr>
        <xdr:cNvPr id="79" name="直線コネクタ 78">
          <a:extLst>
            <a:ext uri="{FF2B5EF4-FFF2-40B4-BE49-F238E27FC236}">
              <a16:creationId xmlns:a16="http://schemas.microsoft.com/office/drawing/2014/main" id="{C45D3481-DD45-4B51-BB50-5C2BEE7225D1}"/>
            </a:ext>
          </a:extLst>
        </xdr:cNvPr>
        <xdr:cNvCxnSpPr/>
      </xdr:nvCxnSpPr>
      <xdr:spPr>
        <a:xfrm>
          <a:off x="4119245" y="6447699"/>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168836</xdr:rowOff>
    </xdr:from>
    <xdr:ext cx="405111" cy="259045"/>
    <xdr:sp macro="" textlink="">
      <xdr:nvSpPr>
        <xdr:cNvPr id="80" name="有形固定資産減価償却率最大値テキスト">
          <a:extLst>
            <a:ext uri="{FF2B5EF4-FFF2-40B4-BE49-F238E27FC236}">
              <a16:creationId xmlns:a16="http://schemas.microsoft.com/office/drawing/2014/main" id="{6A6820F8-E78F-42BC-AA49-01A6EBE3D28E}"/>
            </a:ext>
          </a:extLst>
        </xdr:cNvPr>
        <xdr:cNvSpPr txBox="1"/>
      </xdr:nvSpPr>
      <xdr:spPr>
        <a:xfrm>
          <a:off x="4258945" y="4961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50709</xdr:rowOff>
    </xdr:from>
    <xdr:to>
      <xdr:col>23</xdr:col>
      <xdr:colOff>174625</xdr:colOff>
      <xdr:row>26</xdr:row>
      <xdr:rowOff>50709</xdr:rowOff>
    </xdr:to>
    <xdr:cxnSp macro="">
      <xdr:nvCxnSpPr>
        <xdr:cNvPr id="81" name="直線コネクタ 80">
          <a:extLst>
            <a:ext uri="{FF2B5EF4-FFF2-40B4-BE49-F238E27FC236}">
              <a16:creationId xmlns:a16="http://schemas.microsoft.com/office/drawing/2014/main" id="{55CA802D-1E6E-44C5-A7E4-5EBF7F0AE047}"/>
            </a:ext>
          </a:extLst>
        </xdr:cNvPr>
        <xdr:cNvCxnSpPr/>
      </xdr:nvCxnSpPr>
      <xdr:spPr>
        <a:xfrm>
          <a:off x="4119245" y="5178969"/>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61794</xdr:rowOff>
    </xdr:from>
    <xdr:ext cx="405111" cy="259045"/>
    <xdr:sp macro="" textlink="">
      <xdr:nvSpPr>
        <xdr:cNvPr id="82" name="有形固定資産減価償却率平均値テキスト">
          <a:extLst>
            <a:ext uri="{FF2B5EF4-FFF2-40B4-BE49-F238E27FC236}">
              <a16:creationId xmlns:a16="http://schemas.microsoft.com/office/drawing/2014/main" id="{762ED031-39C0-490D-9DD2-B88694992F04}"/>
            </a:ext>
          </a:extLst>
        </xdr:cNvPr>
        <xdr:cNvSpPr txBox="1"/>
      </xdr:nvSpPr>
      <xdr:spPr>
        <a:xfrm>
          <a:off x="4258945" y="569297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38917</xdr:rowOff>
    </xdr:from>
    <xdr:to>
      <xdr:col>23</xdr:col>
      <xdr:colOff>136525</xdr:colOff>
      <xdr:row>30</xdr:row>
      <xdr:rowOff>140517</xdr:rowOff>
    </xdr:to>
    <xdr:sp macro="" textlink="">
      <xdr:nvSpPr>
        <xdr:cNvPr id="83" name="フローチャート: 判断 82">
          <a:extLst>
            <a:ext uri="{FF2B5EF4-FFF2-40B4-BE49-F238E27FC236}">
              <a16:creationId xmlns:a16="http://schemas.microsoft.com/office/drawing/2014/main" id="{3F7E2C26-4D4C-4CB0-BA17-DDF3A2B38D85}"/>
            </a:ext>
          </a:extLst>
        </xdr:cNvPr>
        <xdr:cNvSpPr/>
      </xdr:nvSpPr>
      <xdr:spPr>
        <a:xfrm>
          <a:off x="4157345" y="5837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23495</xdr:rowOff>
    </xdr:from>
    <xdr:to>
      <xdr:col>19</xdr:col>
      <xdr:colOff>187325</xdr:colOff>
      <xdr:row>30</xdr:row>
      <xdr:rowOff>125095</xdr:rowOff>
    </xdr:to>
    <xdr:sp macro="" textlink="">
      <xdr:nvSpPr>
        <xdr:cNvPr id="84" name="フローチャート: 判断 83">
          <a:extLst>
            <a:ext uri="{FF2B5EF4-FFF2-40B4-BE49-F238E27FC236}">
              <a16:creationId xmlns:a16="http://schemas.microsoft.com/office/drawing/2014/main" id="{39997C3F-DD8A-4A83-8EEA-0C73B3A260CD}"/>
            </a:ext>
          </a:extLst>
        </xdr:cNvPr>
        <xdr:cNvSpPr/>
      </xdr:nvSpPr>
      <xdr:spPr>
        <a:xfrm>
          <a:off x="3537585" y="582231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164102</xdr:rowOff>
    </xdr:from>
    <xdr:to>
      <xdr:col>15</xdr:col>
      <xdr:colOff>187325</xdr:colOff>
      <xdr:row>30</xdr:row>
      <xdr:rowOff>94252</xdr:rowOff>
    </xdr:to>
    <xdr:sp macro="" textlink="">
      <xdr:nvSpPr>
        <xdr:cNvPr id="85" name="フローチャート: 判断 84">
          <a:extLst>
            <a:ext uri="{FF2B5EF4-FFF2-40B4-BE49-F238E27FC236}">
              <a16:creationId xmlns:a16="http://schemas.microsoft.com/office/drawing/2014/main" id="{AF37BC8B-5849-4B88-90B1-4F7C5A73D9C7}"/>
            </a:ext>
          </a:extLst>
        </xdr:cNvPr>
        <xdr:cNvSpPr/>
      </xdr:nvSpPr>
      <xdr:spPr>
        <a:xfrm>
          <a:off x="2867025" y="579528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127091</xdr:rowOff>
    </xdr:from>
    <xdr:to>
      <xdr:col>11</xdr:col>
      <xdr:colOff>187325</xdr:colOff>
      <xdr:row>30</xdr:row>
      <xdr:rowOff>57241</xdr:rowOff>
    </xdr:to>
    <xdr:sp macro="" textlink="">
      <xdr:nvSpPr>
        <xdr:cNvPr id="86" name="フローチャート: 判断 85">
          <a:extLst>
            <a:ext uri="{FF2B5EF4-FFF2-40B4-BE49-F238E27FC236}">
              <a16:creationId xmlns:a16="http://schemas.microsoft.com/office/drawing/2014/main" id="{D4B876BE-DD36-4CA2-80B9-5BD4F7A9E668}"/>
            </a:ext>
          </a:extLst>
        </xdr:cNvPr>
        <xdr:cNvSpPr/>
      </xdr:nvSpPr>
      <xdr:spPr>
        <a:xfrm>
          <a:off x="2196465" y="575827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136344</xdr:rowOff>
    </xdr:from>
    <xdr:to>
      <xdr:col>7</xdr:col>
      <xdr:colOff>187325</xdr:colOff>
      <xdr:row>30</xdr:row>
      <xdr:rowOff>66494</xdr:rowOff>
    </xdr:to>
    <xdr:sp macro="" textlink="">
      <xdr:nvSpPr>
        <xdr:cNvPr id="87" name="フローチャート: 判断 86">
          <a:extLst>
            <a:ext uri="{FF2B5EF4-FFF2-40B4-BE49-F238E27FC236}">
              <a16:creationId xmlns:a16="http://schemas.microsoft.com/office/drawing/2014/main" id="{35190925-AC81-4A6B-A12F-8EAB3095CA02}"/>
            </a:ext>
          </a:extLst>
        </xdr:cNvPr>
        <xdr:cNvSpPr/>
      </xdr:nvSpPr>
      <xdr:spPr>
        <a:xfrm>
          <a:off x="1525905" y="576752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1DC6075B-C3AE-4BAF-ABF1-E754A202CE06}"/>
            </a:ext>
          </a:extLst>
        </xdr:cNvPr>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38611148-6E4C-48B1-84ED-C850812F8677}"/>
            </a:ext>
          </a:extLst>
        </xdr:cNvPr>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1BF9479B-9A1F-4706-BA3C-64DE4DB573CF}"/>
            </a:ext>
          </a:extLst>
        </xdr:cNvPr>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3E11EDD5-0C92-4001-9F3A-05C919536E38}"/>
            </a:ext>
          </a:extLst>
        </xdr:cNvPr>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D6646375-69B2-4336-AD2D-94EC014BF734}"/>
            </a:ext>
          </a:extLst>
        </xdr:cNvPr>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7529</xdr:rowOff>
    </xdr:from>
    <xdr:to>
      <xdr:col>23</xdr:col>
      <xdr:colOff>136525</xdr:colOff>
      <xdr:row>32</xdr:row>
      <xdr:rowOff>109129</xdr:rowOff>
    </xdr:to>
    <xdr:sp macro="" textlink="">
      <xdr:nvSpPr>
        <xdr:cNvPr id="93" name="楕円 92">
          <a:extLst>
            <a:ext uri="{FF2B5EF4-FFF2-40B4-BE49-F238E27FC236}">
              <a16:creationId xmlns:a16="http://schemas.microsoft.com/office/drawing/2014/main" id="{22D4A4AF-0BBE-4D41-91E5-553186063441}"/>
            </a:ext>
          </a:extLst>
        </xdr:cNvPr>
        <xdr:cNvSpPr/>
      </xdr:nvSpPr>
      <xdr:spPr>
        <a:xfrm>
          <a:off x="4157345" y="614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157406</xdr:rowOff>
    </xdr:from>
    <xdr:ext cx="405111" cy="259045"/>
    <xdr:sp macro="" textlink="">
      <xdr:nvSpPr>
        <xdr:cNvPr id="94" name="有形固定資産減価償却率該当値テキスト">
          <a:extLst>
            <a:ext uri="{FF2B5EF4-FFF2-40B4-BE49-F238E27FC236}">
              <a16:creationId xmlns:a16="http://schemas.microsoft.com/office/drawing/2014/main" id="{6E01CB79-94BF-43C1-A8B2-7A0D2EBBAC4B}"/>
            </a:ext>
          </a:extLst>
        </xdr:cNvPr>
        <xdr:cNvSpPr txBox="1"/>
      </xdr:nvSpPr>
      <xdr:spPr>
        <a:xfrm>
          <a:off x="4258945" y="6123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132715</xdr:rowOff>
    </xdr:from>
    <xdr:to>
      <xdr:col>19</xdr:col>
      <xdr:colOff>187325</xdr:colOff>
      <xdr:row>32</xdr:row>
      <xdr:rowOff>62865</xdr:rowOff>
    </xdr:to>
    <xdr:sp macro="" textlink="">
      <xdr:nvSpPr>
        <xdr:cNvPr id="95" name="楕円 94">
          <a:extLst>
            <a:ext uri="{FF2B5EF4-FFF2-40B4-BE49-F238E27FC236}">
              <a16:creationId xmlns:a16="http://schemas.microsoft.com/office/drawing/2014/main" id="{7FA183EF-0E8F-43E6-B6E8-43A727FBD0F0}"/>
            </a:ext>
          </a:extLst>
        </xdr:cNvPr>
        <xdr:cNvSpPr/>
      </xdr:nvSpPr>
      <xdr:spPr>
        <a:xfrm>
          <a:off x="3537585" y="609917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12065</xdr:rowOff>
    </xdr:from>
    <xdr:to>
      <xdr:col>23</xdr:col>
      <xdr:colOff>85725</xdr:colOff>
      <xdr:row>32</xdr:row>
      <xdr:rowOff>58329</xdr:rowOff>
    </xdr:to>
    <xdr:cxnSp macro="">
      <xdr:nvCxnSpPr>
        <xdr:cNvPr id="96" name="直線コネクタ 95">
          <a:extLst>
            <a:ext uri="{FF2B5EF4-FFF2-40B4-BE49-F238E27FC236}">
              <a16:creationId xmlns:a16="http://schemas.microsoft.com/office/drawing/2014/main" id="{E4B58432-2BD1-4257-8AE3-5745E6FEDC3C}"/>
            </a:ext>
          </a:extLst>
        </xdr:cNvPr>
        <xdr:cNvCxnSpPr/>
      </xdr:nvCxnSpPr>
      <xdr:spPr>
        <a:xfrm>
          <a:off x="3588385" y="6146165"/>
          <a:ext cx="619760" cy="46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98788</xdr:rowOff>
    </xdr:from>
    <xdr:to>
      <xdr:col>15</xdr:col>
      <xdr:colOff>187325</xdr:colOff>
      <xdr:row>32</xdr:row>
      <xdr:rowOff>28938</xdr:rowOff>
    </xdr:to>
    <xdr:sp macro="" textlink="">
      <xdr:nvSpPr>
        <xdr:cNvPr id="97" name="楕円 96">
          <a:extLst>
            <a:ext uri="{FF2B5EF4-FFF2-40B4-BE49-F238E27FC236}">
              <a16:creationId xmlns:a16="http://schemas.microsoft.com/office/drawing/2014/main" id="{9E3C6063-AF2B-4485-BB98-0E07CE7BFB35}"/>
            </a:ext>
          </a:extLst>
        </xdr:cNvPr>
        <xdr:cNvSpPr/>
      </xdr:nvSpPr>
      <xdr:spPr>
        <a:xfrm>
          <a:off x="2867025" y="606524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149588</xdr:rowOff>
    </xdr:from>
    <xdr:to>
      <xdr:col>19</xdr:col>
      <xdr:colOff>136525</xdr:colOff>
      <xdr:row>32</xdr:row>
      <xdr:rowOff>12065</xdr:rowOff>
    </xdr:to>
    <xdr:cxnSp macro="">
      <xdr:nvCxnSpPr>
        <xdr:cNvPr id="98" name="直線コネクタ 97">
          <a:extLst>
            <a:ext uri="{FF2B5EF4-FFF2-40B4-BE49-F238E27FC236}">
              <a16:creationId xmlns:a16="http://schemas.microsoft.com/office/drawing/2014/main" id="{1D2E0EE4-19FF-49FF-BE9A-B840159A40AD}"/>
            </a:ext>
          </a:extLst>
        </xdr:cNvPr>
        <xdr:cNvCxnSpPr/>
      </xdr:nvCxnSpPr>
      <xdr:spPr>
        <a:xfrm>
          <a:off x="2917825" y="6116048"/>
          <a:ext cx="670560" cy="30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49439</xdr:rowOff>
    </xdr:from>
    <xdr:to>
      <xdr:col>11</xdr:col>
      <xdr:colOff>187325</xdr:colOff>
      <xdr:row>31</xdr:row>
      <xdr:rowOff>151039</xdr:rowOff>
    </xdr:to>
    <xdr:sp macro="" textlink="">
      <xdr:nvSpPr>
        <xdr:cNvPr id="99" name="楕円 98">
          <a:extLst>
            <a:ext uri="{FF2B5EF4-FFF2-40B4-BE49-F238E27FC236}">
              <a16:creationId xmlns:a16="http://schemas.microsoft.com/office/drawing/2014/main" id="{C5B469E2-1C3C-4B1F-889F-E9A6F851AF2E}"/>
            </a:ext>
          </a:extLst>
        </xdr:cNvPr>
        <xdr:cNvSpPr/>
      </xdr:nvSpPr>
      <xdr:spPr>
        <a:xfrm>
          <a:off x="2196465" y="601589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100239</xdr:rowOff>
    </xdr:from>
    <xdr:to>
      <xdr:col>15</xdr:col>
      <xdr:colOff>136525</xdr:colOff>
      <xdr:row>31</xdr:row>
      <xdr:rowOff>149588</xdr:rowOff>
    </xdr:to>
    <xdr:cxnSp macro="">
      <xdr:nvCxnSpPr>
        <xdr:cNvPr id="100" name="直線コネクタ 99">
          <a:extLst>
            <a:ext uri="{FF2B5EF4-FFF2-40B4-BE49-F238E27FC236}">
              <a16:creationId xmlns:a16="http://schemas.microsoft.com/office/drawing/2014/main" id="{D7DEABE3-9B30-4011-A663-DF07F4A15365}"/>
            </a:ext>
          </a:extLst>
        </xdr:cNvPr>
        <xdr:cNvCxnSpPr/>
      </xdr:nvCxnSpPr>
      <xdr:spPr>
        <a:xfrm>
          <a:off x="2247265" y="6066699"/>
          <a:ext cx="670560" cy="49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12428</xdr:rowOff>
    </xdr:from>
    <xdr:to>
      <xdr:col>7</xdr:col>
      <xdr:colOff>187325</xdr:colOff>
      <xdr:row>31</xdr:row>
      <xdr:rowOff>114028</xdr:rowOff>
    </xdr:to>
    <xdr:sp macro="" textlink="">
      <xdr:nvSpPr>
        <xdr:cNvPr id="101" name="楕円 100">
          <a:extLst>
            <a:ext uri="{FF2B5EF4-FFF2-40B4-BE49-F238E27FC236}">
              <a16:creationId xmlns:a16="http://schemas.microsoft.com/office/drawing/2014/main" id="{585DC379-04D4-4447-99B2-C3C080ECE893}"/>
            </a:ext>
          </a:extLst>
        </xdr:cNvPr>
        <xdr:cNvSpPr/>
      </xdr:nvSpPr>
      <xdr:spPr>
        <a:xfrm>
          <a:off x="1525905" y="597888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63228</xdr:rowOff>
    </xdr:from>
    <xdr:to>
      <xdr:col>11</xdr:col>
      <xdr:colOff>136525</xdr:colOff>
      <xdr:row>31</xdr:row>
      <xdr:rowOff>100239</xdr:rowOff>
    </xdr:to>
    <xdr:cxnSp macro="">
      <xdr:nvCxnSpPr>
        <xdr:cNvPr id="102" name="直線コネクタ 101">
          <a:extLst>
            <a:ext uri="{FF2B5EF4-FFF2-40B4-BE49-F238E27FC236}">
              <a16:creationId xmlns:a16="http://schemas.microsoft.com/office/drawing/2014/main" id="{FA4CBEB8-4622-46CC-9E86-F66397BADCE7}"/>
            </a:ext>
          </a:extLst>
        </xdr:cNvPr>
        <xdr:cNvCxnSpPr/>
      </xdr:nvCxnSpPr>
      <xdr:spPr>
        <a:xfrm>
          <a:off x="1576705" y="6029688"/>
          <a:ext cx="670560" cy="37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141622</xdr:rowOff>
    </xdr:from>
    <xdr:ext cx="405111" cy="259045"/>
    <xdr:sp macro="" textlink="">
      <xdr:nvSpPr>
        <xdr:cNvPr id="103" name="n_1aveValue有形固定資産減価償却率">
          <a:extLst>
            <a:ext uri="{FF2B5EF4-FFF2-40B4-BE49-F238E27FC236}">
              <a16:creationId xmlns:a16="http://schemas.microsoft.com/office/drawing/2014/main" id="{2E48CDE2-0F65-4A7C-AEEC-A34E144B8B34}"/>
            </a:ext>
          </a:extLst>
        </xdr:cNvPr>
        <xdr:cNvSpPr txBox="1"/>
      </xdr:nvSpPr>
      <xdr:spPr>
        <a:xfrm>
          <a:off x="3395989" y="5605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110779</xdr:rowOff>
    </xdr:from>
    <xdr:ext cx="405111" cy="259045"/>
    <xdr:sp macro="" textlink="">
      <xdr:nvSpPr>
        <xdr:cNvPr id="104" name="n_2aveValue有形固定資産減価償却率">
          <a:extLst>
            <a:ext uri="{FF2B5EF4-FFF2-40B4-BE49-F238E27FC236}">
              <a16:creationId xmlns:a16="http://schemas.microsoft.com/office/drawing/2014/main" id="{E2CB6441-B56D-43D7-8243-F6D453237E62}"/>
            </a:ext>
          </a:extLst>
        </xdr:cNvPr>
        <xdr:cNvSpPr txBox="1"/>
      </xdr:nvSpPr>
      <xdr:spPr>
        <a:xfrm>
          <a:off x="2738129" y="55743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73768</xdr:rowOff>
    </xdr:from>
    <xdr:ext cx="405111" cy="259045"/>
    <xdr:sp macro="" textlink="">
      <xdr:nvSpPr>
        <xdr:cNvPr id="105" name="n_3aveValue有形固定資産減価償却率">
          <a:extLst>
            <a:ext uri="{FF2B5EF4-FFF2-40B4-BE49-F238E27FC236}">
              <a16:creationId xmlns:a16="http://schemas.microsoft.com/office/drawing/2014/main" id="{BF24F06D-7D8E-40B4-83D6-763EBE2CC3B2}"/>
            </a:ext>
          </a:extLst>
        </xdr:cNvPr>
        <xdr:cNvSpPr txBox="1"/>
      </xdr:nvSpPr>
      <xdr:spPr>
        <a:xfrm>
          <a:off x="2067569" y="55373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83021</xdr:rowOff>
    </xdr:from>
    <xdr:ext cx="405111" cy="259045"/>
    <xdr:sp macro="" textlink="">
      <xdr:nvSpPr>
        <xdr:cNvPr id="106" name="n_4aveValue有形固定資産減価償却率">
          <a:extLst>
            <a:ext uri="{FF2B5EF4-FFF2-40B4-BE49-F238E27FC236}">
              <a16:creationId xmlns:a16="http://schemas.microsoft.com/office/drawing/2014/main" id="{05249C63-165F-43A9-A3D1-19B61255727C}"/>
            </a:ext>
          </a:extLst>
        </xdr:cNvPr>
        <xdr:cNvSpPr txBox="1"/>
      </xdr:nvSpPr>
      <xdr:spPr>
        <a:xfrm>
          <a:off x="1397009" y="5546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53992</xdr:rowOff>
    </xdr:from>
    <xdr:ext cx="405111" cy="259045"/>
    <xdr:sp macro="" textlink="">
      <xdr:nvSpPr>
        <xdr:cNvPr id="107" name="n_1mainValue有形固定資産減価償却率">
          <a:extLst>
            <a:ext uri="{FF2B5EF4-FFF2-40B4-BE49-F238E27FC236}">
              <a16:creationId xmlns:a16="http://schemas.microsoft.com/office/drawing/2014/main" id="{BEC6A3DE-D362-4ECC-AE54-187B97C4ECC9}"/>
            </a:ext>
          </a:extLst>
        </xdr:cNvPr>
        <xdr:cNvSpPr txBox="1"/>
      </xdr:nvSpPr>
      <xdr:spPr>
        <a:xfrm>
          <a:off x="3395989" y="6188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20065</xdr:rowOff>
    </xdr:from>
    <xdr:ext cx="405111" cy="259045"/>
    <xdr:sp macro="" textlink="">
      <xdr:nvSpPr>
        <xdr:cNvPr id="108" name="n_2mainValue有形固定資産減価償却率">
          <a:extLst>
            <a:ext uri="{FF2B5EF4-FFF2-40B4-BE49-F238E27FC236}">
              <a16:creationId xmlns:a16="http://schemas.microsoft.com/office/drawing/2014/main" id="{8E10771E-3C9A-462B-953A-016DD2D64350}"/>
            </a:ext>
          </a:extLst>
        </xdr:cNvPr>
        <xdr:cNvSpPr txBox="1"/>
      </xdr:nvSpPr>
      <xdr:spPr>
        <a:xfrm>
          <a:off x="2738129" y="6154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142166</xdr:rowOff>
    </xdr:from>
    <xdr:ext cx="405111" cy="259045"/>
    <xdr:sp macro="" textlink="">
      <xdr:nvSpPr>
        <xdr:cNvPr id="109" name="n_3mainValue有形固定資産減価償却率">
          <a:extLst>
            <a:ext uri="{FF2B5EF4-FFF2-40B4-BE49-F238E27FC236}">
              <a16:creationId xmlns:a16="http://schemas.microsoft.com/office/drawing/2014/main" id="{66F7802A-0FB3-4B35-BACD-CBBE54AB83BF}"/>
            </a:ext>
          </a:extLst>
        </xdr:cNvPr>
        <xdr:cNvSpPr txBox="1"/>
      </xdr:nvSpPr>
      <xdr:spPr>
        <a:xfrm>
          <a:off x="2067569" y="6108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105155</xdr:rowOff>
    </xdr:from>
    <xdr:ext cx="405111" cy="259045"/>
    <xdr:sp macro="" textlink="">
      <xdr:nvSpPr>
        <xdr:cNvPr id="110" name="n_4mainValue有形固定資産減価償却率">
          <a:extLst>
            <a:ext uri="{FF2B5EF4-FFF2-40B4-BE49-F238E27FC236}">
              <a16:creationId xmlns:a16="http://schemas.microsoft.com/office/drawing/2014/main" id="{1CA21076-9AE2-490A-80C3-069F4559BD4E}"/>
            </a:ext>
          </a:extLst>
        </xdr:cNvPr>
        <xdr:cNvSpPr txBox="1"/>
      </xdr:nvSpPr>
      <xdr:spPr>
        <a:xfrm>
          <a:off x="1397009" y="6071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4E8A80F6-5877-4A9E-B16D-31E84D705585}"/>
            </a:ext>
          </a:extLst>
        </xdr:cNvPr>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235679AC-9B70-4A0A-B9B2-04EEF22F28D7}"/>
            </a:ext>
          </a:extLst>
        </xdr:cNvPr>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3" name="正方形/長方形 112">
          <a:extLst>
            <a:ext uri="{FF2B5EF4-FFF2-40B4-BE49-F238E27FC236}">
              <a16:creationId xmlns:a16="http://schemas.microsoft.com/office/drawing/2014/main" id="{FFCDB57F-D8DF-46AC-B231-2670C29C82FA}"/>
            </a:ext>
          </a:extLst>
        </xdr:cNvPr>
        <xdr:cNvSpPr/>
      </xdr:nvSpPr>
      <xdr:spPr>
        <a:xfrm>
          <a:off x="12166505" y="452224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[ 234.8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39B0BB27-BE96-4D8B-ACBE-CEAA78F5E681}"/>
            </a:ext>
          </a:extLst>
        </xdr:cNvPr>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FDCC4B53-5450-4022-99E9-043EF0513B72}"/>
            </a:ext>
          </a:extLst>
        </xdr:cNvPr>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ECCD326C-C35A-4A75-BEFF-C4029D0C3E00}"/>
            </a:ext>
          </a:extLst>
        </xdr:cNvPr>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EB83128E-7FBB-4C51-B98A-C95BFE7F75FC}"/>
            </a:ext>
          </a:extLst>
        </xdr:cNvPr>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52226EB0-9362-4CE0-A77A-5BDC50675A35}"/>
            </a:ext>
          </a:extLst>
        </xdr:cNvPr>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3FBABA56-33F1-4DD7-A00C-0A02125E7614}"/>
            </a:ext>
          </a:extLst>
        </xdr:cNvPr>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1A87369A-79CA-4521-873A-9E4E24A503FF}"/>
            </a:ext>
          </a:extLst>
        </xdr:cNvPr>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9ED92C70-A445-43C0-B36C-A5F51D7895A4}"/>
            </a:ext>
          </a:extLst>
        </xdr:cNvPr>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39ECAD89-3057-42FB-92DB-471E18DE0A18}"/>
            </a:ext>
          </a:extLst>
        </xdr:cNvPr>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FD0B54D7-D105-467C-9938-5DC218D322DF}"/>
            </a:ext>
          </a:extLst>
        </xdr:cNvPr>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債務償還比率は類似団体内平均値を下回った。</a:t>
          </a:r>
        </a:p>
        <a:p>
          <a:r>
            <a:rPr kumimoji="1" lang="ja-JP" altLang="en-US" sz="1100">
              <a:latin typeface="ＭＳ Ｐゴシック" panose="020B0600070205080204" pitchFamily="50" charset="-128"/>
              <a:ea typeface="ＭＳ Ｐゴシック" panose="020B0600070205080204" pitchFamily="50" charset="-128"/>
            </a:rPr>
            <a:t>　主な要因としては、平成</a:t>
          </a:r>
          <a:r>
            <a:rPr kumimoji="1" lang="en-US" altLang="ja-JP" sz="1100">
              <a:latin typeface="ＭＳ Ｐゴシック" panose="020B0600070205080204" pitchFamily="50" charset="-128"/>
              <a:ea typeface="ＭＳ Ｐゴシック" panose="020B0600070205080204" pitchFamily="50" charset="-128"/>
            </a:rPr>
            <a:t>29</a:t>
          </a:r>
          <a:r>
            <a:rPr kumimoji="1" lang="ja-JP" altLang="en-US" sz="1100">
              <a:latin typeface="ＭＳ Ｐゴシック" panose="020B0600070205080204" pitchFamily="50" charset="-128"/>
              <a:ea typeface="ＭＳ Ｐゴシック" panose="020B0600070205080204" pitchFamily="50" charset="-128"/>
            </a:rPr>
            <a:t>年度に策定した岡垣町行政改革推進計画に基づき、経常経費の削減に取り組んできたことや、地方債現在高が減少したことなどが考えられる。</a:t>
          </a:r>
        </a:p>
        <a:p>
          <a:r>
            <a:rPr kumimoji="1" lang="ja-JP" altLang="en-US" sz="1100">
              <a:latin typeface="ＭＳ Ｐゴシック" panose="020B0600070205080204" pitchFamily="50" charset="-128"/>
              <a:ea typeface="ＭＳ Ｐゴシック" panose="020B0600070205080204" pitchFamily="50" charset="-128"/>
            </a:rPr>
            <a:t>　債務償還比率については、平成</a:t>
          </a:r>
          <a:r>
            <a:rPr kumimoji="1" lang="en-US" altLang="ja-JP" sz="1100">
              <a:latin typeface="ＭＳ Ｐゴシック" panose="020B0600070205080204" pitchFamily="50" charset="-128"/>
              <a:ea typeface="ＭＳ Ｐゴシック" panose="020B0600070205080204" pitchFamily="50" charset="-128"/>
            </a:rPr>
            <a:t>29</a:t>
          </a:r>
          <a:r>
            <a:rPr kumimoji="1" lang="ja-JP" altLang="en-US" sz="1100">
              <a:latin typeface="ＭＳ Ｐゴシック" panose="020B0600070205080204" pitchFamily="50" charset="-128"/>
              <a:ea typeface="ＭＳ Ｐゴシック" panose="020B0600070205080204" pitchFamily="50" charset="-128"/>
            </a:rPr>
            <a:t>年度（</a:t>
          </a:r>
          <a:r>
            <a:rPr kumimoji="1" lang="en-US" altLang="ja-JP" sz="1100">
              <a:latin typeface="ＭＳ Ｐゴシック" panose="020B0600070205080204" pitchFamily="50" charset="-128"/>
              <a:ea typeface="ＭＳ Ｐゴシック" panose="020B0600070205080204" pitchFamily="50" charset="-128"/>
            </a:rPr>
            <a:t>683.5</a:t>
          </a:r>
          <a:r>
            <a:rPr kumimoji="1" lang="ja-JP" altLang="en-US" sz="1100">
              <a:latin typeface="ＭＳ Ｐゴシック" panose="020B0600070205080204" pitchFamily="50" charset="-128"/>
              <a:ea typeface="ＭＳ Ｐゴシック" panose="020B0600070205080204" pitchFamily="50" charset="-128"/>
            </a:rPr>
            <a:t>％）を上限の目安と捉えており、引き続き、平成</a:t>
          </a:r>
          <a:r>
            <a:rPr kumimoji="1" lang="en-US" altLang="ja-JP" sz="1100">
              <a:latin typeface="ＭＳ Ｐゴシック" panose="020B0600070205080204" pitchFamily="50" charset="-128"/>
              <a:ea typeface="ＭＳ Ｐゴシック" panose="020B0600070205080204" pitchFamily="50" charset="-128"/>
            </a:rPr>
            <a:t>29</a:t>
          </a:r>
          <a:r>
            <a:rPr kumimoji="1" lang="ja-JP" altLang="en-US" sz="1100">
              <a:latin typeface="ＭＳ Ｐゴシック" panose="020B0600070205080204" pitchFamily="50" charset="-128"/>
              <a:ea typeface="ＭＳ Ｐゴシック" panose="020B0600070205080204" pitchFamily="50" charset="-128"/>
            </a:rPr>
            <a:t>年度を上回らないよう取り組んでいく。</a:t>
          </a: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8E9DF0D2-2D47-4750-9509-1223E1F2DA66}"/>
            </a:ext>
          </a:extLst>
        </xdr:cNvPr>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386D12E5-791C-44A5-BC35-14568241CF14}"/>
            </a:ext>
          </a:extLst>
        </xdr:cNvPr>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8E06C941-68B4-4D07-8CC9-11EAFFE92089}"/>
            </a:ext>
          </a:extLst>
        </xdr:cNvPr>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7" name="直線コネクタ 126">
          <a:extLst>
            <a:ext uri="{FF2B5EF4-FFF2-40B4-BE49-F238E27FC236}">
              <a16:creationId xmlns:a16="http://schemas.microsoft.com/office/drawing/2014/main" id="{6A5842A8-507A-4627-8E13-D483B41F3929}"/>
            </a:ext>
          </a:extLst>
        </xdr:cNvPr>
        <xdr:cNvCxnSpPr/>
      </xdr:nvCxnSpPr>
      <xdr:spPr>
        <a:xfrm>
          <a:off x="9971405" y="6668317"/>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8" name="テキスト ボックス 127">
          <a:extLst>
            <a:ext uri="{FF2B5EF4-FFF2-40B4-BE49-F238E27FC236}">
              <a16:creationId xmlns:a16="http://schemas.microsoft.com/office/drawing/2014/main" id="{94AA6E04-61A6-4E02-BED1-A09A6B747705}"/>
            </a:ext>
          </a:extLst>
        </xdr:cNvPr>
        <xdr:cNvSpPr txBox="1"/>
      </xdr:nvSpPr>
      <xdr:spPr>
        <a:xfrm>
          <a:off x="9486041" y="657832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9" name="直線コネクタ 128">
          <a:extLst>
            <a:ext uri="{FF2B5EF4-FFF2-40B4-BE49-F238E27FC236}">
              <a16:creationId xmlns:a16="http://schemas.microsoft.com/office/drawing/2014/main" id="{18EDAA85-7BC8-48EB-987F-B78C866A1410}"/>
            </a:ext>
          </a:extLst>
        </xdr:cNvPr>
        <xdr:cNvCxnSpPr/>
      </xdr:nvCxnSpPr>
      <xdr:spPr>
        <a:xfrm>
          <a:off x="9971405" y="636750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30" name="テキスト ボックス 129">
          <a:extLst>
            <a:ext uri="{FF2B5EF4-FFF2-40B4-BE49-F238E27FC236}">
              <a16:creationId xmlns:a16="http://schemas.microsoft.com/office/drawing/2014/main" id="{D81B2A62-887B-4CB5-90D8-378DAA06DCDB}"/>
            </a:ext>
          </a:extLst>
        </xdr:cNvPr>
        <xdr:cNvSpPr txBox="1"/>
      </xdr:nvSpPr>
      <xdr:spPr>
        <a:xfrm>
          <a:off x="9486041" y="6277517"/>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31" name="直線コネクタ 130">
          <a:extLst>
            <a:ext uri="{FF2B5EF4-FFF2-40B4-BE49-F238E27FC236}">
              <a16:creationId xmlns:a16="http://schemas.microsoft.com/office/drawing/2014/main" id="{05C86B77-014F-40F3-BB6E-08A4A635D727}"/>
            </a:ext>
          </a:extLst>
        </xdr:cNvPr>
        <xdr:cNvCxnSpPr/>
      </xdr:nvCxnSpPr>
      <xdr:spPr>
        <a:xfrm>
          <a:off x="9971405" y="6066699"/>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2" name="テキスト ボックス 131">
          <a:extLst>
            <a:ext uri="{FF2B5EF4-FFF2-40B4-BE49-F238E27FC236}">
              <a16:creationId xmlns:a16="http://schemas.microsoft.com/office/drawing/2014/main" id="{453127D4-1515-4321-82B7-F78C9FA2D43C}"/>
            </a:ext>
          </a:extLst>
        </xdr:cNvPr>
        <xdr:cNvSpPr txBox="1"/>
      </xdr:nvSpPr>
      <xdr:spPr>
        <a:xfrm>
          <a:off x="9542936" y="597289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3" name="直線コネクタ 132">
          <a:extLst>
            <a:ext uri="{FF2B5EF4-FFF2-40B4-BE49-F238E27FC236}">
              <a16:creationId xmlns:a16="http://schemas.microsoft.com/office/drawing/2014/main" id="{AD73B76F-AC36-4896-A9C6-7909E4C218C7}"/>
            </a:ext>
          </a:extLst>
        </xdr:cNvPr>
        <xdr:cNvCxnSpPr/>
      </xdr:nvCxnSpPr>
      <xdr:spPr>
        <a:xfrm>
          <a:off x="9971405" y="5765891"/>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4" name="テキスト ボックス 133">
          <a:extLst>
            <a:ext uri="{FF2B5EF4-FFF2-40B4-BE49-F238E27FC236}">
              <a16:creationId xmlns:a16="http://schemas.microsoft.com/office/drawing/2014/main" id="{D539977D-7A73-4F39-A25E-5E107598FBF7}"/>
            </a:ext>
          </a:extLst>
        </xdr:cNvPr>
        <xdr:cNvSpPr txBox="1"/>
      </xdr:nvSpPr>
      <xdr:spPr>
        <a:xfrm>
          <a:off x="9542936" y="567209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5" name="直線コネクタ 134">
          <a:extLst>
            <a:ext uri="{FF2B5EF4-FFF2-40B4-BE49-F238E27FC236}">
              <a16:creationId xmlns:a16="http://schemas.microsoft.com/office/drawing/2014/main" id="{FF98B487-8233-4385-8080-7F0725D2BD14}"/>
            </a:ext>
          </a:extLst>
        </xdr:cNvPr>
        <xdr:cNvCxnSpPr/>
      </xdr:nvCxnSpPr>
      <xdr:spPr>
        <a:xfrm>
          <a:off x="9971405" y="546508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6" name="テキスト ボックス 135">
          <a:extLst>
            <a:ext uri="{FF2B5EF4-FFF2-40B4-BE49-F238E27FC236}">
              <a16:creationId xmlns:a16="http://schemas.microsoft.com/office/drawing/2014/main" id="{5F292199-BBC2-41E0-8714-73F7FBB71D1C}"/>
            </a:ext>
          </a:extLst>
        </xdr:cNvPr>
        <xdr:cNvSpPr txBox="1"/>
      </xdr:nvSpPr>
      <xdr:spPr>
        <a:xfrm>
          <a:off x="9542936" y="537128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7" name="直線コネクタ 136">
          <a:extLst>
            <a:ext uri="{FF2B5EF4-FFF2-40B4-BE49-F238E27FC236}">
              <a16:creationId xmlns:a16="http://schemas.microsoft.com/office/drawing/2014/main" id="{D16F6875-ADEB-45CD-B6BC-0CFC76FF7CBE}"/>
            </a:ext>
          </a:extLst>
        </xdr:cNvPr>
        <xdr:cNvCxnSpPr/>
      </xdr:nvCxnSpPr>
      <xdr:spPr>
        <a:xfrm>
          <a:off x="9971405" y="5160463"/>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8" name="テキスト ボックス 137">
          <a:extLst>
            <a:ext uri="{FF2B5EF4-FFF2-40B4-BE49-F238E27FC236}">
              <a16:creationId xmlns:a16="http://schemas.microsoft.com/office/drawing/2014/main" id="{C36674C1-88C6-40B1-B018-7685F8B12D8E}"/>
            </a:ext>
          </a:extLst>
        </xdr:cNvPr>
        <xdr:cNvSpPr txBox="1"/>
      </xdr:nvSpPr>
      <xdr:spPr>
        <a:xfrm>
          <a:off x="9645528" y="507047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9" name="直線コネクタ 138">
          <a:extLst>
            <a:ext uri="{FF2B5EF4-FFF2-40B4-BE49-F238E27FC236}">
              <a16:creationId xmlns:a16="http://schemas.microsoft.com/office/drawing/2014/main" id="{B512928E-BC3E-4D27-90D4-6F46B33D7952}"/>
            </a:ext>
          </a:extLst>
        </xdr:cNvPr>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40" name="債務償還比率グラフ枠">
          <a:extLst>
            <a:ext uri="{FF2B5EF4-FFF2-40B4-BE49-F238E27FC236}">
              <a16:creationId xmlns:a16="http://schemas.microsoft.com/office/drawing/2014/main" id="{A4C249C8-3B86-4D19-966A-66E8337642E4}"/>
            </a:ext>
          </a:extLst>
        </xdr:cNvPr>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113405</xdr:rowOff>
    </xdr:to>
    <xdr:cxnSp macro="">
      <xdr:nvCxnSpPr>
        <xdr:cNvPr id="141" name="直線コネクタ 140">
          <a:extLst>
            <a:ext uri="{FF2B5EF4-FFF2-40B4-BE49-F238E27FC236}">
              <a16:creationId xmlns:a16="http://schemas.microsoft.com/office/drawing/2014/main" id="{E0C33664-67F0-41E9-B22C-1D8BB70EE80F}"/>
            </a:ext>
          </a:extLst>
        </xdr:cNvPr>
        <xdr:cNvCxnSpPr/>
      </xdr:nvCxnSpPr>
      <xdr:spPr>
        <a:xfrm flipV="1">
          <a:off x="13027660" y="5160463"/>
          <a:ext cx="1269" cy="14223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117232</xdr:rowOff>
    </xdr:from>
    <xdr:ext cx="560923" cy="259045"/>
    <xdr:sp macro="" textlink="">
      <xdr:nvSpPr>
        <xdr:cNvPr id="142" name="債務償還比率最小値テキスト">
          <a:extLst>
            <a:ext uri="{FF2B5EF4-FFF2-40B4-BE49-F238E27FC236}">
              <a16:creationId xmlns:a16="http://schemas.microsoft.com/office/drawing/2014/main" id="{40D2D62A-59FB-4D60-87E8-59BF4DAA9ED9}"/>
            </a:ext>
          </a:extLst>
        </xdr:cNvPr>
        <xdr:cNvSpPr txBox="1"/>
      </xdr:nvSpPr>
      <xdr:spPr>
        <a:xfrm>
          <a:off x="13080365" y="6586612"/>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113405</xdr:rowOff>
    </xdr:from>
    <xdr:to>
      <xdr:col>76</xdr:col>
      <xdr:colOff>111125</xdr:colOff>
      <xdr:row>34</xdr:row>
      <xdr:rowOff>113405</xdr:rowOff>
    </xdr:to>
    <xdr:cxnSp macro="">
      <xdr:nvCxnSpPr>
        <xdr:cNvPr id="143" name="直線コネクタ 142">
          <a:extLst>
            <a:ext uri="{FF2B5EF4-FFF2-40B4-BE49-F238E27FC236}">
              <a16:creationId xmlns:a16="http://schemas.microsoft.com/office/drawing/2014/main" id="{7144C950-7FAE-44AA-BF97-7A61B0D43310}"/>
            </a:ext>
          </a:extLst>
        </xdr:cNvPr>
        <xdr:cNvCxnSpPr/>
      </xdr:nvCxnSpPr>
      <xdr:spPr>
        <a:xfrm>
          <a:off x="12963525" y="65827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4" name="債務償還比率最大値テキスト">
          <a:extLst>
            <a:ext uri="{FF2B5EF4-FFF2-40B4-BE49-F238E27FC236}">
              <a16:creationId xmlns:a16="http://schemas.microsoft.com/office/drawing/2014/main" id="{C60C5F67-7963-4341-91A7-1C4DB571AAF9}"/>
            </a:ext>
          </a:extLst>
        </xdr:cNvPr>
        <xdr:cNvSpPr txBox="1"/>
      </xdr:nvSpPr>
      <xdr:spPr>
        <a:xfrm>
          <a:off x="13080365" y="49433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5" name="直線コネクタ 144">
          <a:extLst>
            <a:ext uri="{FF2B5EF4-FFF2-40B4-BE49-F238E27FC236}">
              <a16:creationId xmlns:a16="http://schemas.microsoft.com/office/drawing/2014/main" id="{A68F8F20-39A0-43DE-A131-B8D79162CC32}"/>
            </a:ext>
          </a:extLst>
        </xdr:cNvPr>
        <xdr:cNvCxnSpPr/>
      </xdr:nvCxnSpPr>
      <xdr:spPr>
        <a:xfrm>
          <a:off x="12963525" y="51604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71246</xdr:rowOff>
    </xdr:from>
    <xdr:ext cx="469744" cy="259045"/>
    <xdr:sp macro="" textlink="">
      <xdr:nvSpPr>
        <xdr:cNvPr id="146" name="債務償還比率平均値テキスト">
          <a:extLst>
            <a:ext uri="{FF2B5EF4-FFF2-40B4-BE49-F238E27FC236}">
              <a16:creationId xmlns:a16="http://schemas.microsoft.com/office/drawing/2014/main" id="{A8BA2864-7382-4F0C-A600-562F390752F6}"/>
            </a:ext>
          </a:extLst>
        </xdr:cNvPr>
        <xdr:cNvSpPr txBox="1"/>
      </xdr:nvSpPr>
      <xdr:spPr>
        <a:xfrm>
          <a:off x="13080365" y="553478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92819</xdr:rowOff>
    </xdr:from>
    <xdr:to>
      <xdr:col>76</xdr:col>
      <xdr:colOff>73025</xdr:colOff>
      <xdr:row>29</xdr:row>
      <xdr:rowOff>22969</xdr:rowOff>
    </xdr:to>
    <xdr:sp macro="" textlink="">
      <xdr:nvSpPr>
        <xdr:cNvPr id="147" name="フローチャート: 判断 146">
          <a:extLst>
            <a:ext uri="{FF2B5EF4-FFF2-40B4-BE49-F238E27FC236}">
              <a16:creationId xmlns:a16="http://schemas.microsoft.com/office/drawing/2014/main" id="{1192FB0B-A8DB-4324-84DC-D25CE4812B2A}"/>
            </a:ext>
          </a:extLst>
        </xdr:cNvPr>
        <xdr:cNvSpPr/>
      </xdr:nvSpPr>
      <xdr:spPr>
        <a:xfrm>
          <a:off x="13001625" y="555635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96212</xdr:rowOff>
    </xdr:from>
    <xdr:to>
      <xdr:col>72</xdr:col>
      <xdr:colOff>123825</xdr:colOff>
      <xdr:row>29</xdr:row>
      <xdr:rowOff>26362</xdr:rowOff>
    </xdr:to>
    <xdr:sp macro="" textlink="">
      <xdr:nvSpPr>
        <xdr:cNvPr id="148" name="フローチャート: 判断 147">
          <a:extLst>
            <a:ext uri="{FF2B5EF4-FFF2-40B4-BE49-F238E27FC236}">
              <a16:creationId xmlns:a16="http://schemas.microsoft.com/office/drawing/2014/main" id="{CD3EAD61-2B0D-4C8F-A88F-5FBC673B56AE}"/>
            </a:ext>
          </a:extLst>
        </xdr:cNvPr>
        <xdr:cNvSpPr/>
      </xdr:nvSpPr>
      <xdr:spPr>
        <a:xfrm>
          <a:off x="12359005" y="55597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100427</xdr:rowOff>
    </xdr:from>
    <xdr:to>
      <xdr:col>68</xdr:col>
      <xdr:colOff>123825</xdr:colOff>
      <xdr:row>29</xdr:row>
      <xdr:rowOff>30577</xdr:rowOff>
    </xdr:to>
    <xdr:sp macro="" textlink="">
      <xdr:nvSpPr>
        <xdr:cNvPr id="149" name="フローチャート: 判断 148">
          <a:extLst>
            <a:ext uri="{FF2B5EF4-FFF2-40B4-BE49-F238E27FC236}">
              <a16:creationId xmlns:a16="http://schemas.microsoft.com/office/drawing/2014/main" id="{D5EAE9AF-98E7-41CF-9967-AE5BD56E1102}"/>
            </a:ext>
          </a:extLst>
        </xdr:cNvPr>
        <xdr:cNvSpPr/>
      </xdr:nvSpPr>
      <xdr:spPr>
        <a:xfrm>
          <a:off x="11688445" y="556396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57658</xdr:rowOff>
    </xdr:from>
    <xdr:to>
      <xdr:col>64</xdr:col>
      <xdr:colOff>123825</xdr:colOff>
      <xdr:row>28</xdr:row>
      <xdr:rowOff>159258</xdr:rowOff>
    </xdr:to>
    <xdr:sp macro="" textlink="">
      <xdr:nvSpPr>
        <xdr:cNvPr id="150" name="フローチャート: 判断 149">
          <a:extLst>
            <a:ext uri="{FF2B5EF4-FFF2-40B4-BE49-F238E27FC236}">
              <a16:creationId xmlns:a16="http://schemas.microsoft.com/office/drawing/2014/main" id="{EAF32699-4EDC-410F-B516-A184437C1E06}"/>
            </a:ext>
          </a:extLst>
        </xdr:cNvPr>
        <xdr:cNvSpPr/>
      </xdr:nvSpPr>
      <xdr:spPr>
        <a:xfrm>
          <a:off x="11017885" y="5521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38366</xdr:rowOff>
    </xdr:from>
    <xdr:to>
      <xdr:col>60</xdr:col>
      <xdr:colOff>123825</xdr:colOff>
      <xdr:row>29</xdr:row>
      <xdr:rowOff>139966</xdr:rowOff>
    </xdr:to>
    <xdr:sp macro="" textlink="">
      <xdr:nvSpPr>
        <xdr:cNvPr id="151" name="フローチャート: 判断 150">
          <a:extLst>
            <a:ext uri="{FF2B5EF4-FFF2-40B4-BE49-F238E27FC236}">
              <a16:creationId xmlns:a16="http://schemas.microsoft.com/office/drawing/2014/main" id="{1AD9BD9A-84DC-4E11-8430-EC8608CFD47E}"/>
            </a:ext>
          </a:extLst>
        </xdr:cNvPr>
        <xdr:cNvSpPr/>
      </xdr:nvSpPr>
      <xdr:spPr>
        <a:xfrm>
          <a:off x="10347325" y="5669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C861C0EE-C903-40F9-BE8C-478464AC5B9B}"/>
            </a:ext>
          </a:extLst>
        </xdr:cNvPr>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4834F9D8-7A50-4820-9966-C726DD6149B9}"/>
            </a:ext>
          </a:extLst>
        </xdr:cNvPr>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B9C128C1-B136-4E22-ABFB-B624DDC02E3D}"/>
            </a:ext>
          </a:extLst>
        </xdr:cNvPr>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5" name="テキスト ボックス 154">
          <a:extLst>
            <a:ext uri="{FF2B5EF4-FFF2-40B4-BE49-F238E27FC236}">
              <a16:creationId xmlns:a16="http://schemas.microsoft.com/office/drawing/2014/main" id="{85A091D3-2CB7-491B-8FE5-ED77FCE972B3}"/>
            </a:ext>
          </a:extLst>
        </xdr:cNvPr>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6" name="テキスト ボックス 155">
          <a:extLst>
            <a:ext uri="{FF2B5EF4-FFF2-40B4-BE49-F238E27FC236}">
              <a16:creationId xmlns:a16="http://schemas.microsoft.com/office/drawing/2014/main" id="{7C002F9D-1142-41D3-9838-A8B1F8865F39}"/>
            </a:ext>
          </a:extLst>
        </xdr:cNvPr>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51350</xdr:rowOff>
    </xdr:from>
    <xdr:to>
      <xdr:col>76</xdr:col>
      <xdr:colOff>73025</xdr:colOff>
      <xdr:row>27</xdr:row>
      <xdr:rowOff>152950</xdr:rowOff>
    </xdr:to>
    <xdr:sp macro="" textlink="">
      <xdr:nvSpPr>
        <xdr:cNvPr id="157" name="楕円 156">
          <a:extLst>
            <a:ext uri="{FF2B5EF4-FFF2-40B4-BE49-F238E27FC236}">
              <a16:creationId xmlns:a16="http://schemas.microsoft.com/office/drawing/2014/main" id="{C29A915C-1CC5-41B9-96CD-21B02DDCC5C5}"/>
            </a:ext>
          </a:extLst>
        </xdr:cNvPr>
        <xdr:cNvSpPr/>
      </xdr:nvSpPr>
      <xdr:spPr>
        <a:xfrm>
          <a:off x="13001625" y="53472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26</xdr:row>
      <xdr:rowOff>74227</xdr:rowOff>
    </xdr:from>
    <xdr:ext cx="469744" cy="259045"/>
    <xdr:sp macro="" textlink="">
      <xdr:nvSpPr>
        <xdr:cNvPr id="158" name="債務償還比率該当値テキスト">
          <a:extLst>
            <a:ext uri="{FF2B5EF4-FFF2-40B4-BE49-F238E27FC236}">
              <a16:creationId xmlns:a16="http://schemas.microsoft.com/office/drawing/2014/main" id="{1704A615-AF4F-498E-BBEB-9DF21E0E56CF}"/>
            </a:ext>
          </a:extLst>
        </xdr:cNvPr>
        <xdr:cNvSpPr txBox="1"/>
      </xdr:nvSpPr>
      <xdr:spPr>
        <a:xfrm>
          <a:off x="13080365" y="5202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27</xdr:row>
      <xdr:rowOff>97923</xdr:rowOff>
    </xdr:from>
    <xdr:to>
      <xdr:col>72</xdr:col>
      <xdr:colOff>123825</xdr:colOff>
      <xdr:row>28</xdr:row>
      <xdr:rowOff>28073</xdr:rowOff>
    </xdr:to>
    <xdr:sp macro="" textlink="">
      <xdr:nvSpPr>
        <xdr:cNvPr id="159" name="楕円 158">
          <a:extLst>
            <a:ext uri="{FF2B5EF4-FFF2-40B4-BE49-F238E27FC236}">
              <a16:creationId xmlns:a16="http://schemas.microsoft.com/office/drawing/2014/main" id="{B533A989-1BAF-43D6-99D0-5352BE000FBE}"/>
            </a:ext>
          </a:extLst>
        </xdr:cNvPr>
        <xdr:cNvSpPr/>
      </xdr:nvSpPr>
      <xdr:spPr>
        <a:xfrm>
          <a:off x="12359005" y="539382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27</xdr:row>
      <xdr:rowOff>102150</xdr:rowOff>
    </xdr:from>
    <xdr:to>
      <xdr:col>76</xdr:col>
      <xdr:colOff>22225</xdr:colOff>
      <xdr:row>27</xdr:row>
      <xdr:rowOff>148723</xdr:rowOff>
    </xdr:to>
    <xdr:cxnSp macro="">
      <xdr:nvCxnSpPr>
        <xdr:cNvPr id="160" name="直線コネクタ 159">
          <a:extLst>
            <a:ext uri="{FF2B5EF4-FFF2-40B4-BE49-F238E27FC236}">
              <a16:creationId xmlns:a16="http://schemas.microsoft.com/office/drawing/2014/main" id="{91E0803F-88B3-428C-A529-55B6C5E4F052}"/>
            </a:ext>
          </a:extLst>
        </xdr:cNvPr>
        <xdr:cNvCxnSpPr/>
      </xdr:nvCxnSpPr>
      <xdr:spPr>
        <a:xfrm flipV="1">
          <a:off x="12409805" y="5398050"/>
          <a:ext cx="619760" cy="46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2963</xdr:rowOff>
    </xdr:from>
    <xdr:to>
      <xdr:col>68</xdr:col>
      <xdr:colOff>123825</xdr:colOff>
      <xdr:row>28</xdr:row>
      <xdr:rowOff>104563</xdr:rowOff>
    </xdr:to>
    <xdr:sp macro="" textlink="">
      <xdr:nvSpPr>
        <xdr:cNvPr id="161" name="楕円 160">
          <a:extLst>
            <a:ext uri="{FF2B5EF4-FFF2-40B4-BE49-F238E27FC236}">
              <a16:creationId xmlns:a16="http://schemas.microsoft.com/office/drawing/2014/main" id="{F9B12BDC-06E5-4698-8B93-E5F81CFC996A}"/>
            </a:ext>
          </a:extLst>
        </xdr:cNvPr>
        <xdr:cNvSpPr/>
      </xdr:nvSpPr>
      <xdr:spPr>
        <a:xfrm>
          <a:off x="11688445" y="5466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27</xdr:row>
      <xdr:rowOff>148723</xdr:rowOff>
    </xdr:from>
    <xdr:to>
      <xdr:col>72</xdr:col>
      <xdr:colOff>73025</xdr:colOff>
      <xdr:row>28</xdr:row>
      <xdr:rowOff>53763</xdr:rowOff>
    </xdr:to>
    <xdr:cxnSp macro="">
      <xdr:nvCxnSpPr>
        <xdr:cNvPr id="162" name="直線コネクタ 161">
          <a:extLst>
            <a:ext uri="{FF2B5EF4-FFF2-40B4-BE49-F238E27FC236}">
              <a16:creationId xmlns:a16="http://schemas.microsoft.com/office/drawing/2014/main" id="{6CB356D0-BC3C-48B9-95DE-2D6AC55BE080}"/>
            </a:ext>
          </a:extLst>
        </xdr:cNvPr>
        <xdr:cNvCxnSpPr/>
      </xdr:nvCxnSpPr>
      <xdr:spPr>
        <a:xfrm flipV="1">
          <a:off x="11739245" y="5444623"/>
          <a:ext cx="670560" cy="72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599</xdr:rowOff>
    </xdr:from>
    <xdr:to>
      <xdr:col>64</xdr:col>
      <xdr:colOff>123825</xdr:colOff>
      <xdr:row>28</xdr:row>
      <xdr:rowOff>102199</xdr:rowOff>
    </xdr:to>
    <xdr:sp macro="" textlink="">
      <xdr:nvSpPr>
        <xdr:cNvPr id="163" name="楕円 162">
          <a:extLst>
            <a:ext uri="{FF2B5EF4-FFF2-40B4-BE49-F238E27FC236}">
              <a16:creationId xmlns:a16="http://schemas.microsoft.com/office/drawing/2014/main" id="{76BFDBC3-4100-4B4B-9A15-AA9B51AA4906}"/>
            </a:ext>
          </a:extLst>
        </xdr:cNvPr>
        <xdr:cNvSpPr/>
      </xdr:nvSpPr>
      <xdr:spPr>
        <a:xfrm>
          <a:off x="11017885" y="5464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51399</xdr:rowOff>
    </xdr:from>
    <xdr:to>
      <xdr:col>68</xdr:col>
      <xdr:colOff>73025</xdr:colOff>
      <xdr:row>28</xdr:row>
      <xdr:rowOff>53763</xdr:rowOff>
    </xdr:to>
    <xdr:cxnSp macro="">
      <xdr:nvCxnSpPr>
        <xdr:cNvPr id="164" name="直線コネクタ 163">
          <a:extLst>
            <a:ext uri="{FF2B5EF4-FFF2-40B4-BE49-F238E27FC236}">
              <a16:creationId xmlns:a16="http://schemas.microsoft.com/office/drawing/2014/main" id="{676FE72E-56E9-4523-AFA3-6543E05787C6}"/>
            </a:ext>
          </a:extLst>
        </xdr:cNvPr>
        <xdr:cNvCxnSpPr/>
      </xdr:nvCxnSpPr>
      <xdr:spPr>
        <a:xfrm>
          <a:off x="11068685" y="5514939"/>
          <a:ext cx="670560" cy="2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101558</xdr:rowOff>
    </xdr:from>
    <xdr:to>
      <xdr:col>60</xdr:col>
      <xdr:colOff>123825</xdr:colOff>
      <xdr:row>29</xdr:row>
      <xdr:rowOff>31708</xdr:rowOff>
    </xdr:to>
    <xdr:sp macro="" textlink="">
      <xdr:nvSpPr>
        <xdr:cNvPr id="165" name="楕円 164">
          <a:extLst>
            <a:ext uri="{FF2B5EF4-FFF2-40B4-BE49-F238E27FC236}">
              <a16:creationId xmlns:a16="http://schemas.microsoft.com/office/drawing/2014/main" id="{27863EF7-34A3-4C3B-8ABB-FF970DA921B3}"/>
            </a:ext>
          </a:extLst>
        </xdr:cNvPr>
        <xdr:cNvSpPr/>
      </xdr:nvSpPr>
      <xdr:spPr>
        <a:xfrm>
          <a:off x="10347325" y="556509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51399</xdr:rowOff>
    </xdr:from>
    <xdr:to>
      <xdr:col>64</xdr:col>
      <xdr:colOff>73025</xdr:colOff>
      <xdr:row>28</xdr:row>
      <xdr:rowOff>152358</xdr:rowOff>
    </xdr:to>
    <xdr:cxnSp macro="">
      <xdr:nvCxnSpPr>
        <xdr:cNvPr id="166" name="直線コネクタ 165">
          <a:extLst>
            <a:ext uri="{FF2B5EF4-FFF2-40B4-BE49-F238E27FC236}">
              <a16:creationId xmlns:a16="http://schemas.microsoft.com/office/drawing/2014/main" id="{82F41943-C984-409B-BAF1-CF0524B940E8}"/>
            </a:ext>
          </a:extLst>
        </xdr:cNvPr>
        <xdr:cNvCxnSpPr/>
      </xdr:nvCxnSpPr>
      <xdr:spPr>
        <a:xfrm flipV="1">
          <a:off x="10398125" y="5514939"/>
          <a:ext cx="670560" cy="100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17489</xdr:rowOff>
    </xdr:from>
    <xdr:ext cx="469744" cy="259045"/>
    <xdr:sp macro="" textlink="">
      <xdr:nvSpPr>
        <xdr:cNvPr id="167" name="n_1aveValue債務償還比率">
          <a:extLst>
            <a:ext uri="{FF2B5EF4-FFF2-40B4-BE49-F238E27FC236}">
              <a16:creationId xmlns:a16="http://schemas.microsoft.com/office/drawing/2014/main" id="{08F81225-5751-46AA-B7C6-C0C85E5AED32}"/>
            </a:ext>
          </a:extLst>
        </xdr:cNvPr>
        <xdr:cNvSpPr txBox="1"/>
      </xdr:nvSpPr>
      <xdr:spPr>
        <a:xfrm>
          <a:off x="12185092" y="5648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21704</xdr:rowOff>
    </xdr:from>
    <xdr:ext cx="469744" cy="259045"/>
    <xdr:sp macro="" textlink="">
      <xdr:nvSpPr>
        <xdr:cNvPr id="168" name="n_2aveValue債務償還比率">
          <a:extLst>
            <a:ext uri="{FF2B5EF4-FFF2-40B4-BE49-F238E27FC236}">
              <a16:creationId xmlns:a16="http://schemas.microsoft.com/office/drawing/2014/main" id="{540D005C-6CC0-400C-9528-08E8C3916FE0}"/>
            </a:ext>
          </a:extLst>
        </xdr:cNvPr>
        <xdr:cNvSpPr txBox="1"/>
      </xdr:nvSpPr>
      <xdr:spPr>
        <a:xfrm>
          <a:off x="11527232" y="5652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150385</xdr:rowOff>
    </xdr:from>
    <xdr:ext cx="469744" cy="259045"/>
    <xdr:sp macro="" textlink="">
      <xdr:nvSpPr>
        <xdr:cNvPr id="169" name="n_3aveValue債務償還比率">
          <a:extLst>
            <a:ext uri="{FF2B5EF4-FFF2-40B4-BE49-F238E27FC236}">
              <a16:creationId xmlns:a16="http://schemas.microsoft.com/office/drawing/2014/main" id="{CA0D464C-5C3C-418C-BB75-585C6BDC407F}"/>
            </a:ext>
          </a:extLst>
        </xdr:cNvPr>
        <xdr:cNvSpPr txBox="1"/>
      </xdr:nvSpPr>
      <xdr:spPr>
        <a:xfrm>
          <a:off x="10856672" y="5613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131093</xdr:rowOff>
    </xdr:from>
    <xdr:ext cx="469744" cy="259045"/>
    <xdr:sp macro="" textlink="">
      <xdr:nvSpPr>
        <xdr:cNvPr id="170" name="n_4aveValue債務償還比率">
          <a:extLst>
            <a:ext uri="{FF2B5EF4-FFF2-40B4-BE49-F238E27FC236}">
              <a16:creationId xmlns:a16="http://schemas.microsoft.com/office/drawing/2014/main" id="{9F8D3FAE-61BB-42FD-ABD1-32395DC081C7}"/>
            </a:ext>
          </a:extLst>
        </xdr:cNvPr>
        <xdr:cNvSpPr txBox="1"/>
      </xdr:nvSpPr>
      <xdr:spPr>
        <a:xfrm>
          <a:off x="10186112" y="5762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44600</xdr:rowOff>
    </xdr:from>
    <xdr:ext cx="469744" cy="259045"/>
    <xdr:sp macro="" textlink="">
      <xdr:nvSpPr>
        <xdr:cNvPr id="171" name="n_1mainValue債務償還比率">
          <a:extLst>
            <a:ext uri="{FF2B5EF4-FFF2-40B4-BE49-F238E27FC236}">
              <a16:creationId xmlns:a16="http://schemas.microsoft.com/office/drawing/2014/main" id="{83E6D65A-72EA-4769-AB6A-7AB724DA1675}"/>
            </a:ext>
          </a:extLst>
        </xdr:cNvPr>
        <xdr:cNvSpPr txBox="1"/>
      </xdr:nvSpPr>
      <xdr:spPr>
        <a:xfrm>
          <a:off x="12185092" y="51728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121090</xdr:rowOff>
    </xdr:from>
    <xdr:ext cx="469744" cy="259045"/>
    <xdr:sp macro="" textlink="">
      <xdr:nvSpPr>
        <xdr:cNvPr id="172" name="n_2mainValue債務償還比率">
          <a:extLst>
            <a:ext uri="{FF2B5EF4-FFF2-40B4-BE49-F238E27FC236}">
              <a16:creationId xmlns:a16="http://schemas.microsoft.com/office/drawing/2014/main" id="{FFA8F969-074D-492F-AD2C-2CFEA912F03F}"/>
            </a:ext>
          </a:extLst>
        </xdr:cNvPr>
        <xdr:cNvSpPr txBox="1"/>
      </xdr:nvSpPr>
      <xdr:spPr>
        <a:xfrm>
          <a:off x="11527232" y="5249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118726</xdr:rowOff>
    </xdr:from>
    <xdr:ext cx="469744" cy="259045"/>
    <xdr:sp macro="" textlink="">
      <xdr:nvSpPr>
        <xdr:cNvPr id="173" name="n_3mainValue債務償還比率">
          <a:extLst>
            <a:ext uri="{FF2B5EF4-FFF2-40B4-BE49-F238E27FC236}">
              <a16:creationId xmlns:a16="http://schemas.microsoft.com/office/drawing/2014/main" id="{3D1243FA-CD19-40FD-B706-7C87CA3746D2}"/>
            </a:ext>
          </a:extLst>
        </xdr:cNvPr>
        <xdr:cNvSpPr txBox="1"/>
      </xdr:nvSpPr>
      <xdr:spPr>
        <a:xfrm>
          <a:off x="10856672" y="52469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48235</xdr:rowOff>
    </xdr:from>
    <xdr:ext cx="469744" cy="259045"/>
    <xdr:sp macro="" textlink="">
      <xdr:nvSpPr>
        <xdr:cNvPr id="174" name="n_4mainValue債務償還比率">
          <a:extLst>
            <a:ext uri="{FF2B5EF4-FFF2-40B4-BE49-F238E27FC236}">
              <a16:creationId xmlns:a16="http://schemas.microsoft.com/office/drawing/2014/main" id="{608DABC0-1C83-46D2-93E0-A6EF27F80BD6}"/>
            </a:ext>
          </a:extLst>
        </xdr:cNvPr>
        <xdr:cNvSpPr txBox="1"/>
      </xdr:nvSpPr>
      <xdr:spPr>
        <a:xfrm>
          <a:off x="10186112" y="5344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5" name="正方形/長方形 174">
          <a:extLst>
            <a:ext uri="{FF2B5EF4-FFF2-40B4-BE49-F238E27FC236}">
              <a16:creationId xmlns:a16="http://schemas.microsoft.com/office/drawing/2014/main" id="{180EC3AC-48DE-4B8E-8EED-097FA64B16DB}"/>
            </a:ext>
          </a:extLst>
        </xdr:cNvPr>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6" name="正方形/長方形 175">
          <a:extLst>
            <a:ext uri="{FF2B5EF4-FFF2-40B4-BE49-F238E27FC236}">
              <a16:creationId xmlns:a16="http://schemas.microsoft.com/office/drawing/2014/main" id="{D91AA6EF-7DA5-4532-BA49-238F9DF7610C}"/>
            </a:ext>
          </a:extLst>
        </xdr:cNvPr>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7" name="テキスト ボックス 176">
          <a:extLst>
            <a:ext uri="{FF2B5EF4-FFF2-40B4-BE49-F238E27FC236}">
              <a16:creationId xmlns:a16="http://schemas.microsoft.com/office/drawing/2014/main" id="{DE634483-5F55-4436-B80D-C49FC54E87F1}"/>
            </a:ext>
          </a:extLst>
        </xdr:cNvPr>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8" name="テキスト ボックス 177">
          <a:extLst>
            <a:ext uri="{FF2B5EF4-FFF2-40B4-BE49-F238E27FC236}">
              <a16:creationId xmlns:a16="http://schemas.microsoft.com/office/drawing/2014/main" id="{512034DD-0290-4A64-BE3A-89E7DD242DAF}"/>
            </a:ext>
          </a:extLst>
        </xdr:cNvPr>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9" name="テキスト ボックス 178">
          <a:extLst>
            <a:ext uri="{FF2B5EF4-FFF2-40B4-BE49-F238E27FC236}">
              <a16:creationId xmlns:a16="http://schemas.microsoft.com/office/drawing/2014/main" id="{03F87BC9-6D73-47CC-9649-895F873BDC59}"/>
            </a:ext>
          </a:extLst>
        </xdr:cNvPr>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80" name="テキスト ボックス 179">
          <a:extLst>
            <a:ext uri="{FF2B5EF4-FFF2-40B4-BE49-F238E27FC236}">
              <a16:creationId xmlns:a16="http://schemas.microsoft.com/office/drawing/2014/main" id="{0A195D70-518E-4DDB-A589-B6F0E0B746BA}"/>
            </a:ext>
          </a:extLst>
        </xdr:cNvPr>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7FC3BB1B-1182-4907-8259-4241C59C7A39}"/>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4BEB0AAB-578C-477E-AF27-076D3E5D8F0B}"/>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D86D52A1-FECC-4F68-914D-09D7CD1B930A}"/>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95CDCCF-C23B-4CF9-A9C6-F40595138D63}"/>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福岡県岡垣町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AB28B8E-5506-4008-B6CB-47C881CE4791}"/>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CC7490D8-75D6-45F6-8EB7-27CBD861B36B}"/>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F298C73-D340-4E09-AD09-0C753C8864CE}"/>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C16153AE-D2CF-400A-A8FA-3AA31C3B1AF9}"/>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A6B6EB53-7DA8-4949-A696-11669F8A7800}"/>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87DB840F-5E98-4987-B89C-9E6BEB97778E}"/>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31,460
31,147
48.64
13,556,486
12,757,615
586,168
7,122,195
7,079,242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9523A90-04E7-4C36-86A1-F0BF0E1BB18B}"/>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41CBE99-3E57-419B-BC3D-108C84204563}"/>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24A515D-0437-4DC5-95F5-8296ED40D66F}"/>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26121D40-7C3E-4C87-A83C-FF956688CFDA}"/>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C3252BE-6C11-4020-896D-F43DDEEA21CA}"/>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45E9C56B-D8AE-4745-A5C5-CC495E8D4B1A}"/>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F03B41B9-9720-4431-8090-64858FE90882}"/>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89EB1AFA-25C5-4C36-99D6-8638671BB9FD}"/>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FA563C1E-786E-4748-B297-6EDFAA52D56B}"/>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58DE400-A61E-4545-B871-30E4804DA220}"/>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F4DFCCF7-AE80-40CB-896D-8475BEC084FE}"/>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3CDB7EE0-8B53-48A8-BEA0-F12398D50B0D}"/>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B4F2B4BD-13EC-469D-B146-D55613DC9D8A}"/>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029BC95-AB9D-4512-BC1F-FAEA2744FC94}"/>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9B61B73-B41A-45C7-96A8-FB85F5E7F92F}"/>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7D2DE540-0E49-47B7-982E-ED23208866CA}"/>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835FC3E-4E2F-4745-8CEE-176FF8134A08}"/>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E568C9B3-9556-4A66-83D3-F1B976D5412B}"/>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55AE56B4-E1D0-4FD6-8683-4C6C07EDA2E8}"/>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DB59C43E-FAA6-4018-8DD0-60EE870F6FF5}"/>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C0E2FABA-B553-4D26-AEE5-5A5E4590E3C7}"/>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60B0D422-6CFA-435D-BB4F-230D18E136FA}"/>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6D32C904-BE64-4B56-9823-900ACCC96329}"/>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F4391572-DEC3-4F2D-B52D-C318F5F479AD}"/>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6EA1D8A-5B83-448A-A8F7-4E62936B5A75}"/>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8DC827C7-3618-454C-88A9-C34ABE1CFBE6}"/>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4377CD3E-79B7-4969-B85A-85A5D1667AC9}"/>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5EBBBE6A-25CD-42AA-808C-3D1E499E3D3F}"/>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27C2AB93-41CB-4B1C-BCFA-38C85DF52C43}"/>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14EED717-468E-4653-87AC-7E4117BB49AA}"/>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AFE89FB-8032-4299-8E2E-3A122AC7AE7C}"/>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23991A5D-764F-494A-9A1A-FF89CBB45747}"/>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6C4139CB-C1D2-442A-A9F3-0554C7CAAA8F}"/>
            </a:ext>
          </a:extLst>
        </xdr:cNvPr>
        <xdr:cNvCxnSpPr/>
      </xdr:nvCxnSpPr>
      <xdr:spPr>
        <a:xfrm>
          <a:off x="67056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46CEE74C-3768-498E-95CA-2ACB6C37B473}"/>
            </a:ext>
          </a:extLst>
        </xdr:cNvPr>
        <xdr:cNvSpPr txBox="1"/>
      </xdr:nvSpPr>
      <xdr:spPr>
        <a:xfrm>
          <a:off x="27196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74AA0B97-AA20-47E9-B1C6-801D3BCCBDA4}"/>
            </a:ext>
          </a:extLst>
        </xdr:cNvPr>
        <xdr:cNvCxnSpPr/>
      </xdr:nvCxnSpPr>
      <xdr:spPr>
        <a:xfrm>
          <a:off x="67056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21C60F03-FAF4-47DD-B001-8868512CF13F}"/>
            </a:ext>
          </a:extLst>
        </xdr:cNvPr>
        <xdr:cNvSpPr txBox="1"/>
      </xdr:nvSpPr>
      <xdr:spPr>
        <a:xfrm>
          <a:off x="336081" y="64185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02C2203F-1C18-4DD0-BD2F-63E29711BE29}"/>
            </a:ext>
          </a:extLst>
        </xdr:cNvPr>
        <xdr:cNvCxnSpPr/>
      </xdr:nvCxnSpPr>
      <xdr:spPr>
        <a:xfrm>
          <a:off x="67056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CD9F5CE2-1EF7-470C-96DC-99A4CFFC956E}"/>
            </a:ext>
          </a:extLst>
        </xdr:cNvPr>
        <xdr:cNvSpPr txBox="1"/>
      </xdr:nvSpPr>
      <xdr:spPr>
        <a:xfrm>
          <a:off x="336081" y="597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1E43FE24-A580-49CA-878C-A765BB0F5EFE}"/>
            </a:ext>
          </a:extLst>
        </xdr:cNvPr>
        <xdr:cNvCxnSpPr/>
      </xdr:nvCxnSpPr>
      <xdr:spPr>
        <a:xfrm>
          <a:off x="67056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ED116AF7-15E6-42EA-8EA1-72A09209487A}"/>
            </a:ext>
          </a:extLst>
        </xdr:cNvPr>
        <xdr:cNvSpPr txBox="1"/>
      </xdr:nvSpPr>
      <xdr:spPr>
        <a:xfrm>
          <a:off x="336081" y="55270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88AB71DB-2D11-40CF-BA65-B3A2EA469EEC}"/>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CAC35046-A503-48AF-9ACB-AF82B7A7B6FB}"/>
            </a:ext>
          </a:extLst>
        </xdr:cNvPr>
        <xdr:cNvSpPr txBox="1"/>
      </xdr:nvSpPr>
      <xdr:spPr>
        <a:xfrm>
          <a:off x="336081" y="5077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EE561AC3-AB9E-4163-929C-C40463633ACB}"/>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60198</xdr:rowOff>
    </xdr:from>
    <xdr:to>
      <xdr:col>24</xdr:col>
      <xdr:colOff>62865</xdr:colOff>
      <xdr:row>41</xdr:row>
      <xdr:rowOff>46482</xdr:rowOff>
    </xdr:to>
    <xdr:cxnSp macro="">
      <xdr:nvCxnSpPr>
        <xdr:cNvPr id="55" name="直線コネクタ 54">
          <a:extLst>
            <a:ext uri="{FF2B5EF4-FFF2-40B4-BE49-F238E27FC236}">
              <a16:creationId xmlns:a16="http://schemas.microsoft.com/office/drawing/2014/main" id="{6C009505-659D-4DC7-95DF-8618673751D0}"/>
            </a:ext>
          </a:extLst>
        </xdr:cNvPr>
        <xdr:cNvCxnSpPr/>
      </xdr:nvCxnSpPr>
      <xdr:spPr>
        <a:xfrm flipV="1">
          <a:off x="4086225" y="5592318"/>
          <a:ext cx="0" cy="13274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50309</xdr:rowOff>
    </xdr:from>
    <xdr:ext cx="405111" cy="259045"/>
    <xdr:sp macro="" textlink="">
      <xdr:nvSpPr>
        <xdr:cNvPr id="56" name="【道路】&#10;有形固定資産減価償却率最小値テキスト">
          <a:extLst>
            <a:ext uri="{FF2B5EF4-FFF2-40B4-BE49-F238E27FC236}">
              <a16:creationId xmlns:a16="http://schemas.microsoft.com/office/drawing/2014/main" id="{05BCBCDE-D4D3-4085-B6FA-C2DAC2F39120}"/>
            </a:ext>
          </a:extLst>
        </xdr:cNvPr>
        <xdr:cNvSpPr txBox="1"/>
      </xdr:nvSpPr>
      <xdr:spPr>
        <a:xfrm>
          <a:off x="4124960" y="69235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46482</xdr:rowOff>
    </xdr:from>
    <xdr:to>
      <xdr:col>24</xdr:col>
      <xdr:colOff>152400</xdr:colOff>
      <xdr:row>41</xdr:row>
      <xdr:rowOff>46482</xdr:rowOff>
    </xdr:to>
    <xdr:cxnSp macro="">
      <xdr:nvCxnSpPr>
        <xdr:cNvPr id="57" name="直線コネクタ 56">
          <a:extLst>
            <a:ext uri="{FF2B5EF4-FFF2-40B4-BE49-F238E27FC236}">
              <a16:creationId xmlns:a16="http://schemas.microsoft.com/office/drawing/2014/main" id="{E4EFA92E-3841-4139-A98A-F88A163CF371}"/>
            </a:ext>
          </a:extLst>
        </xdr:cNvPr>
        <xdr:cNvCxnSpPr/>
      </xdr:nvCxnSpPr>
      <xdr:spPr>
        <a:xfrm>
          <a:off x="4020820" y="691972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6875</xdr:rowOff>
    </xdr:from>
    <xdr:ext cx="405111" cy="259045"/>
    <xdr:sp macro="" textlink="">
      <xdr:nvSpPr>
        <xdr:cNvPr id="58" name="【道路】&#10;有形固定資産減価償却率最大値テキスト">
          <a:extLst>
            <a:ext uri="{FF2B5EF4-FFF2-40B4-BE49-F238E27FC236}">
              <a16:creationId xmlns:a16="http://schemas.microsoft.com/office/drawing/2014/main" id="{31F0F583-6165-4DAC-9EE8-731D088C64BB}"/>
            </a:ext>
          </a:extLst>
        </xdr:cNvPr>
        <xdr:cNvSpPr txBox="1"/>
      </xdr:nvSpPr>
      <xdr:spPr>
        <a:xfrm>
          <a:off x="4124960" y="53713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60198</xdr:rowOff>
    </xdr:from>
    <xdr:to>
      <xdr:col>24</xdr:col>
      <xdr:colOff>152400</xdr:colOff>
      <xdr:row>33</xdr:row>
      <xdr:rowOff>60198</xdr:rowOff>
    </xdr:to>
    <xdr:cxnSp macro="">
      <xdr:nvCxnSpPr>
        <xdr:cNvPr id="59" name="直線コネクタ 58">
          <a:extLst>
            <a:ext uri="{FF2B5EF4-FFF2-40B4-BE49-F238E27FC236}">
              <a16:creationId xmlns:a16="http://schemas.microsoft.com/office/drawing/2014/main" id="{9D972BA1-54C7-4023-AFE6-DF5D3F8A0BA6}"/>
            </a:ext>
          </a:extLst>
        </xdr:cNvPr>
        <xdr:cNvCxnSpPr/>
      </xdr:nvCxnSpPr>
      <xdr:spPr>
        <a:xfrm>
          <a:off x="4020820" y="559231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68851</xdr:rowOff>
    </xdr:from>
    <xdr:ext cx="405111" cy="259045"/>
    <xdr:sp macro="" textlink="">
      <xdr:nvSpPr>
        <xdr:cNvPr id="60" name="【道路】&#10;有形固定資産減価償却率平均値テキスト">
          <a:extLst>
            <a:ext uri="{FF2B5EF4-FFF2-40B4-BE49-F238E27FC236}">
              <a16:creationId xmlns:a16="http://schemas.microsoft.com/office/drawing/2014/main" id="{B9C70974-E2B1-4B83-9717-00ABCEE0BBB0}"/>
            </a:ext>
          </a:extLst>
        </xdr:cNvPr>
        <xdr:cNvSpPr txBox="1"/>
      </xdr:nvSpPr>
      <xdr:spPr>
        <a:xfrm>
          <a:off x="4124960" y="61038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45974</xdr:rowOff>
    </xdr:from>
    <xdr:to>
      <xdr:col>24</xdr:col>
      <xdr:colOff>114300</xdr:colOff>
      <xdr:row>37</xdr:row>
      <xdr:rowOff>147574</xdr:rowOff>
    </xdr:to>
    <xdr:sp macro="" textlink="">
      <xdr:nvSpPr>
        <xdr:cNvPr id="61" name="フローチャート: 判断 60">
          <a:extLst>
            <a:ext uri="{FF2B5EF4-FFF2-40B4-BE49-F238E27FC236}">
              <a16:creationId xmlns:a16="http://schemas.microsoft.com/office/drawing/2014/main" id="{A0695959-853B-4291-9605-C0A1BCA5284B}"/>
            </a:ext>
          </a:extLst>
        </xdr:cNvPr>
        <xdr:cNvSpPr/>
      </xdr:nvSpPr>
      <xdr:spPr>
        <a:xfrm>
          <a:off x="4036060" y="6248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25400</xdr:rowOff>
    </xdr:from>
    <xdr:to>
      <xdr:col>20</xdr:col>
      <xdr:colOff>38100</xdr:colOff>
      <xdr:row>37</xdr:row>
      <xdr:rowOff>127000</xdr:rowOff>
    </xdr:to>
    <xdr:sp macro="" textlink="">
      <xdr:nvSpPr>
        <xdr:cNvPr id="62" name="フローチャート: 判断 61">
          <a:extLst>
            <a:ext uri="{FF2B5EF4-FFF2-40B4-BE49-F238E27FC236}">
              <a16:creationId xmlns:a16="http://schemas.microsoft.com/office/drawing/2014/main" id="{F64A9FCF-A127-4212-A522-E4491F7D43FA}"/>
            </a:ext>
          </a:extLst>
        </xdr:cNvPr>
        <xdr:cNvSpPr/>
      </xdr:nvSpPr>
      <xdr:spPr>
        <a:xfrm>
          <a:off x="3312160" y="62280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155702</xdr:rowOff>
    </xdr:from>
    <xdr:to>
      <xdr:col>15</xdr:col>
      <xdr:colOff>101600</xdr:colOff>
      <xdr:row>37</xdr:row>
      <xdr:rowOff>85852</xdr:rowOff>
    </xdr:to>
    <xdr:sp macro="" textlink="">
      <xdr:nvSpPr>
        <xdr:cNvPr id="63" name="フローチャート: 判断 62">
          <a:extLst>
            <a:ext uri="{FF2B5EF4-FFF2-40B4-BE49-F238E27FC236}">
              <a16:creationId xmlns:a16="http://schemas.microsoft.com/office/drawing/2014/main" id="{A6EA0B6A-9402-40C3-8FB6-9A57FAD8DFFE}"/>
            </a:ext>
          </a:extLst>
        </xdr:cNvPr>
        <xdr:cNvSpPr/>
      </xdr:nvSpPr>
      <xdr:spPr>
        <a:xfrm>
          <a:off x="2514600" y="619074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132842</xdr:rowOff>
    </xdr:from>
    <xdr:to>
      <xdr:col>10</xdr:col>
      <xdr:colOff>165100</xdr:colOff>
      <xdr:row>37</xdr:row>
      <xdr:rowOff>62992</xdr:rowOff>
    </xdr:to>
    <xdr:sp macro="" textlink="">
      <xdr:nvSpPr>
        <xdr:cNvPr id="64" name="フローチャート: 判断 63">
          <a:extLst>
            <a:ext uri="{FF2B5EF4-FFF2-40B4-BE49-F238E27FC236}">
              <a16:creationId xmlns:a16="http://schemas.microsoft.com/office/drawing/2014/main" id="{17BFC35E-EADB-49E7-997C-AF05E14BB703}"/>
            </a:ext>
          </a:extLst>
        </xdr:cNvPr>
        <xdr:cNvSpPr/>
      </xdr:nvSpPr>
      <xdr:spPr>
        <a:xfrm>
          <a:off x="1739900" y="616788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139700</xdr:rowOff>
    </xdr:from>
    <xdr:to>
      <xdr:col>6</xdr:col>
      <xdr:colOff>38100</xdr:colOff>
      <xdr:row>37</xdr:row>
      <xdr:rowOff>69850</xdr:rowOff>
    </xdr:to>
    <xdr:sp macro="" textlink="">
      <xdr:nvSpPr>
        <xdr:cNvPr id="65" name="フローチャート: 判断 64">
          <a:extLst>
            <a:ext uri="{FF2B5EF4-FFF2-40B4-BE49-F238E27FC236}">
              <a16:creationId xmlns:a16="http://schemas.microsoft.com/office/drawing/2014/main" id="{FB444083-0088-4D61-B7F8-038F8DDD2E16}"/>
            </a:ext>
          </a:extLst>
        </xdr:cNvPr>
        <xdr:cNvSpPr/>
      </xdr:nvSpPr>
      <xdr:spPr>
        <a:xfrm>
          <a:off x="965200" y="61747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7790CB37-4E83-4CEA-BBB9-3BE22067F4B5}"/>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6693CBB0-D372-4434-ACE4-8D9CC530E007}"/>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AF83A5EB-0B2A-4D9D-993B-C0797C645334}"/>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AC1ED8FA-4A92-4157-980C-131FB0B2CC30}"/>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DE75FE5B-9DA1-45AC-9050-0D853DDA156C}"/>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162560</xdr:rowOff>
    </xdr:from>
    <xdr:to>
      <xdr:col>24</xdr:col>
      <xdr:colOff>114300</xdr:colOff>
      <xdr:row>38</xdr:row>
      <xdr:rowOff>92710</xdr:rowOff>
    </xdr:to>
    <xdr:sp macro="" textlink="">
      <xdr:nvSpPr>
        <xdr:cNvPr id="71" name="楕円 70">
          <a:extLst>
            <a:ext uri="{FF2B5EF4-FFF2-40B4-BE49-F238E27FC236}">
              <a16:creationId xmlns:a16="http://schemas.microsoft.com/office/drawing/2014/main" id="{5B9A274E-CA5C-4014-9851-F3EFF2F8456F}"/>
            </a:ext>
          </a:extLst>
        </xdr:cNvPr>
        <xdr:cNvSpPr/>
      </xdr:nvSpPr>
      <xdr:spPr>
        <a:xfrm>
          <a:off x="4036060" y="63652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140987</xdr:rowOff>
    </xdr:from>
    <xdr:ext cx="405111" cy="259045"/>
    <xdr:sp macro="" textlink="">
      <xdr:nvSpPr>
        <xdr:cNvPr id="72" name="【道路】&#10;有形固定資産減価償却率該当値テキスト">
          <a:extLst>
            <a:ext uri="{FF2B5EF4-FFF2-40B4-BE49-F238E27FC236}">
              <a16:creationId xmlns:a16="http://schemas.microsoft.com/office/drawing/2014/main" id="{ABBB580B-09F9-4A21-8998-A2ABF4E0BF52}"/>
            </a:ext>
          </a:extLst>
        </xdr:cNvPr>
        <xdr:cNvSpPr txBox="1"/>
      </xdr:nvSpPr>
      <xdr:spPr>
        <a:xfrm>
          <a:off x="4124960" y="6343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114554</xdr:rowOff>
    </xdr:from>
    <xdr:to>
      <xdr:col>20</xdr:col>
      <xdr:colOff>38100</xdr:colOff>
      <xdr:row>38</xdr:row>
      <xdr:rowOff>44704</xdr:rowOff>
    </xdr:to>
    <xdr:sp macro="" textlink="">
      <xdr:nvSpPr>
        <xdr:cNvPr id="73" name="楕円 72">
          <a:extLst>
            <a:ext uri="{FF2B5EF4-FFF2-40B4-BE49-F238E27FC236}">
              <a16:creationId xmlns:a16="http://schemas.microsoft.com/office/drawing/2014/main" id="{F211290E-17DB-4995-AEDA-FEF6B0F83E2C}"/>
            </a:ext>
          </a:extLst>
        </xdr:cNvPr>
        <xdr:cNvSpPr/>
      </xdr:nvSpPr>
      <xdr:spPr>
        <a:xfrm>
          <a:off x="3312160" y="631723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165354</xdr:rowOff>
    </xdr:from>
    <xdr:to>
      <xdr:col>24</xdr:col>
      <xdr:colOff>63500</xdr:colOff>
      <xdr:row>38</xdr:row>
      <xdr:rowOff>41910</xdr:rowOff>
    </xdr:to>
    <xdr:cxnSp macro="">
      <xdr:nvCxnSpPr>
        <xdr:cNvPr id="74" name="直線コネクタ 73">
          <a:extLst>
            <a:ext uri="{FF2B5EF4-FFF2-40B4-BE49-F238E27FC236}">
              <a16:creationId xmlns:a16="http://schemas.microsoft.com/office/drawing/2014/main" id="{DF21D829-8AC0-4466-96E4-5FABA3440842}"/>
            </a:ext>
          </a:extLst>
        </xdr:cNvPr>
        <xdr:cNvCxnSpPr/>
      </xdr:nvCxnSpPr>
      <xdr:spPr>
        <a:xfrm>
          <a:off x="3355340" y="6368034"/>
          <a:ext cx="731520" cy="44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87122</xdr:rowOff>
    </xdr:from>
    <xdr:to>
      <xdr:col>15</xdr:col>
      <xdr:colOff>101600</xdr:colOff>
      <xdr:row>38</xdr:row>
      <xdr:rowOff>17272</xdr:rowOff>
    </xdr:to>
    <xdr:sp macro="" textlink="">
      <xdr:nvSpPr>
        <xdr:cNvPr id="75" name="楕円 74">
          <a:extLst>
            <a:ext uri="{FF2B5EF4-FFF2-40B4-BE49-F238E27FC236}">
              <a16:creationId xmlns:a16="http://schemas.microsoft.com/office/drawing/2014/main" id="{A5DBE6AF-B26B-4516-9637-8A3DFB4ACA00}"/>
            </a:ext>
          </a:extLst>
        </xdr:cNvPr>
        <xdr:cNvSpPr/>
      </xdr:nvSpPr>
      <xdr:spPr>
        <a:xfrm>
          <a:off x="2514600" y="628980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137922</xdr:rowOff>
    </xdr:from>
    <xdr:to>
      <xdr:col>19</xdr:col>
      <xdr:colOff>177800</xdr:colOff>
      <xdr:row>37</xdr:row>
      <xdr:rowOff>165354</xdr:rowOff>
    </xdr:to>
    <xdr:cxnSp macro="">
      <xdr:nvCxnSpPr>
        <xdr:cNvPr id="76" name="直線コネクタ 75">
          <a:extLst>
            <a:ext uri="{FF2B5EF4-FFF2-40B4-BE49-F238E27FC236}">
              <a16:creationId xmlns:a16="http://schemas.microsoft.com/office/drawing/2014/main" id="{8BC68B7A-7A0E-4955-8E6E-4CCF439552A6}"/>
            </a:ext>
          </a:extLst>
        </xdr:cNvPr>
        <xdr:cNvCxnSpPr/>
      </xdr:nvCxnSpPr>
      <xdr:spPr>
        <a:xfrm>
          <a:off x="2565400" y="6340602"/>
          <a:ext cx="78994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55118</xdr:rowOff>
    </xdr:from>
    <xdr:to>
      <xdr:col>10</xdr:col>
      <xdr:colOff>165100</xdr:colOff>
      <xdr:row>37</xdr:row>
      <xdr:rowOff>156718</xdr:rowOff>
    </xdr:to>
    <xdr:sp macro="" textlink="">
      <xdr:nvSpPr>
        <xdr:cNvPr id="77" name="楕円 76">
          <a:extLst>
            <a:ext uri="{FF2B5EF4-FFF2-40B4-BE49-F238E27FC236}">
              <a16:creationId xmlns:a16="http://schemas.microsoft.com/office/drawing/2014/main" id="{D4D46954-6101-4E97-A0C6-9EB64F0F1EA5}"/>
            </a:ext>
          </a:extLst>
        </xdr:cNvPr>
        <xdr:cNvSpPr/>
      </xdr:nvSpPr>
      <xdr:spPr>
        <a:xfrm>
          <a:off x="1739900" y="6257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105918</xdr:rowOff>
    </xdr:from>
    <xdr:to>
      <xdr:col>15</xdr:col>
      <xdr:colOff>50800</xdr:colOff>
      <xdr:row>37</xdr:row>
      <xdr:rowOff>137922</xdr:rowOff>
    </xdr:to>
    <xdr:cxnSp macro="">
      <xdr:nvCxnSpPr>
        <xdr:cNvPr id="78" name="直線コネクタ 77">
          <a:extLst>
            <a:ext uri="{FF2B5EF4-FFF2-40B4-BE49-F238E27FC236}">
              <a16:creationId xmlns:a16="http://schemas.microsoft.com/office/drawing/2014/main" id="{D87D55FA-B693-4A04-ACBD-49C84000DE97}"/>
            </a:ext>
          </a:extLst>
        </xdr:cNvPr>
        <xdr:cNvCxnSpPr/>
      </xdr:nvCxnSpPr>
      <xdr:spPr>
        <a:xfrm>
          <a:off x="1790700" y="6308598"/>
          <a:ext cx="7747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18542</xdr:rowOff>
    </xdr:from>
    <xdr:to>
      <xdr:col>6</xdr:col>
      <xdr:colOff>38100</xdr:colOff>
      <xdr:row>37</xdr:row>
      <xdr:rowOff>120142</xdr:rowOff>
    </xdr:to>
    <xdr:sp macro="" textlink="">
      <xdr:nvSpPr>
        <xdr:cNvPr id="79" name="楕円 78">
          <a:extLst>
            <a:ext uri="{FF2B5EF4-FFF2-40B4-BE49-F238E27FC236}">
              <a16:creationId xmlns:a16="http://schemas.microsoft.com/office/drawing/2014/main" id="{5B38F188-C73A-4E76-A400-BEA5991FF5B6}"/>
            </a:ext>
          </a:extLst>
        </xdr:cNvPr>
        <xdr:cNvSpPr/>
      </xdr:nvSpPr>
      <xdr:spPr>
        <a:xfrm>
          <a:off x="965200" y="622122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69342</xdr:rowOff>
    </xdr:from>
    <xdr:to>
      <xdr:col>10</xdr:col>
      <xdr:colOff>114300</xdr:colOff>
      <xdr:row>37</xdr:row>
      <xdr:rowOff>105918</xdr:rowOff>
    </xdr:to>
    <xdr:cxnSp macro="">
      <xdr:nvCxnSpPr>
        <xdr:cNvPr id="80" name="直線コネクタ 79">
          <a:extLst>
            <a:ext uri="{FF2B5EF4-FFF2-40B4-BE49-F238E27FC236}">
              <a16:creationId xmlns:a16="http://schemas.microsoft.com/office/drawing/2014/main" id="{8FC66D0E-0105-4F30-B604-98291B4C7BD7}"/>
            </a:ext>
          </a:extLst>
        </xdr:cNvPr>
        <xdr:cNvCxnSpPr/>
      </xdr:nvCxnSpPr>
      <xdr:spPr>
        <a:xfrm>
          <a:off x="1008380" y="6272022"/>
          <a:ext cx="78232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143527</xdr:rowOff>
    </xdr:from>
    <xdr:ext cx="405111" cy="259045"/>
    <xdr:sp macro="" textlink="">
      <xdr:nvSpPr>
        <xdr:cNvPr id="81" name="n_1aveValue【道路】&#10;有形固定資産減価償却率">
          <a:extLst>
            <a:ext uri="{FF2B5EF4-FFF2-40B4-BE49-F238E27FC236}">
              <a16:creationId xmlns:a16="http://schemas.microsoft.com/office/drawing/2014/main" id="{376D5993-3465-43A7-AD99-F259DFD61DFF}"/>
            </a:ext>
          </a:extLst>
        </xdr:cNvPr>
        <xdr:cNvSpPr txBox="1"/>
      </xdr:nvSpPr>
      <xdr:spPr>
        <a:xfrm>
          <a:off x="3170564" y="6010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102379</xdr:rowOff>
    </xdr:from>
    <xdr:ext cx="405111" cy="259045"/>
    <xdr:sp macro="" textlink="">
      <xdr:nvSpPr>
        <xdr:cNvPr id="82" name="n_2aveValue【道路】&#10;有形固定資産減価償却率">
          <a:extLst>
            <a:ext uri="{FF2B5EF4-FFF2-40B4-BE49-F238E27FC236}">
              <a16:creationId xmlns:a16="http://schemas.microsoft.com/office/drawing/2014/main" id="{FD2EE1AB-B5CF-4654-B171-2A5D5D0CE61C}"/>
            </a:ext>
          </a:extLst>
        </xdr:cNvPr>
        <xdr:cNvSpPr txBox="1"/>
      </xdr:nvSpPr>
      <xdr:spPr>
        <a:xfrm>
          <a:off x="2385704" y="5969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79519</xdr:rowOff>
    </xdr:from>
    <xdr:ext cx="405111" cy="259045"/>
    <xdr:sp macro="" textlink="">
      <xdr:nvSpPr>
        <xdr:cNvPr id="83" name="n_3aveValue【道路】&#10;有形固定資産減価償却率">
          <a:extLst>
            <a:ext uri="{FF2B5EF4-FFF2-40B4-BE49-F238E27FC236}">
              <a16:creationId xmlns:a16="http://schemas.microsoft.com/office/drawing/2014/main" id="{24232840-5F59-4916-B966-9BB71972F76E}"/>
            </a:ext>
          </a:extLst>
        </xdr:cNvPr>
        <xdr:cNvSpPr txBox="1"/>
      </xdr:nvSpPr>
      <xdr:spPr>
        <a:xfrm>
          <a:off x="1611004" y="59469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86377</xdr:rowOff>
    </xdr:from>
    <xdr:ext cx="405111" cy="259045"/>
    <xdr:sp macro="" textlink="">
      <xdr:nvSpPr>
        <xdr:cNvPr id="84" name="n_4aveValue【道路】&#10;有形固定資産減価償却率">
          <a:extLst>
            <a:ext uri="{FF2B5EF4-FFF2-40B4-BE49-F238E27FC236}">
              <a16:creationId xmlns:a16="http://schemas.microsoft.com/office/drawing/2014/main" id="{7EC4576E-A986-49F9-8645-19A3FD62C212}"/>
            </a:ext>
          </a:extLst>
        </xdr:cNvPr>
        <xdr:cNvSpPr txBox="1"/>
      </xdr:nvSpPr>
      <xdr:spPr>
        <a:xfrm>
          <a:off x="836304" y="5953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35831</xdr:rowOff>
    </xdr:from>
    <xdr:ext cx="405111" cy="259045"/>
    <xdr:sp macro="" textlink="">
      <xdr:nvSpPr>
        <xdr:cNvPr id="85" name="n_1mainValue【道路】&#10;有形固定資産減価償却率">
          <a:extLst>
            <a:ext uri="{FF2B5EF4-FFF2-40B4-BE49-F238E27FC236}">
              <a16:creationId xmlns:a16="http://schemas.microsoft.com/office/drawing/2014/main" id="{19C97410-0204-4F4B-91A5-6A572D11B5EA}"/>
            </a:ext>
          </a:extLst>
        </xdr:cNvPr>
        <xdr:cNvSpPr txBox="1"/>
      </xdr:nvSpPr>
      <xdr:spPr>
        <a:xfrm>
          <a:off x="3170564" y="64061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8399</xdr:rowOff>
    </xdr:from>
    <xdr:ext cx="405111" cy="259045"/>
    <xdr:sp macro="" textlink="">
      <xdr:nvSpPr>
        <xdr:cNvPr id="86" name="n_2mainValue【道路】&#10;有形固定資産減価償却率">
          <a:extLst>
            <a:ext uri="{FF2B5EF4-FFF2-40B4-BE49-F238E27FC236}">
              <a16:creationId xmlns:a16="http://schemas.microsoft.com/office/drawing/2014/main" id="{9E4503D4-4646-4B52-B693-1A8559AC51E5}"/>
            </a:ext>
          </a:extLst>
        </xdr:cNvPr>
        <xdr:cNvSpPr txBox="1"/>
      </xdr:nvSpPr>
      <xdr:spPr>
        <a:xfrm>
          <a:off x="2385704" y="63787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147845</xdr:rowOff>
    </xdr:from>
    <xdr:ext cx="405111" cy="259045"/>
    <xdr:sp macro="" textlink="">
      <xdr:nvSpPr>
        <xdr:cNvPr id="87" name="n_3mainValue【道路】&#10;有形固定資産減価償却率">
          <a:extLst>
            <a:ext uri="{FF2B5EF4-FFF2-40B4-BE49-F238E27FC236}">
              <a16:creationId xmlns:a16="http://schemas.microsoft.com/office/drawing/2014/main" id="{56E66FA6-3B60-4B3A-B9DA-510583A6F83E}"/>
            </a:ext>
          </a:extLst>
        </xdr:cNvPr>
        <xdr:cNvSpPr txBox="1"/>
      </xdr:nvSpPr>
      <xdr:spPr>
        <a:xfrm>
          <a:off x="1611004" y="6350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111269</xdr:rowOff>
    </xdr:from>
    <xdr:ext cx="405111" cy="259045"/>
    <xdr:sp macro="" textlink="">
      <xdr:nvSpPr>
        <xdr:cNvPr id="88" name="n_4mainValue【道路】&#10;有形固定資産減価償却率">
          <a:extLst>
            <a:ext uri="{FF2B5EF4-FFF2-40B4-BE49-F238E27FC236}">
              <a16:creationId xmlns:a16="http://schemas.microsoft.com/office/drawing/2014/main" id="{2A8B89DA-07A4-4C83-81A8-E82D2B875795}"/>
            </a:ext>
          </a:extLst>
        </xdr:cNvPr>
        <xdr:cNvSpPr txBox="1"/>
      </xdr:nvSpPr>
      <xdr:spPr>
        <a:xfrm>
          <a:off x="836304" y="63139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76592725-7CC3-4422-93AE-888B19CC6FB0}"/>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E609D01E-04E6-4808-A040-922DACF488D8}"/>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025BF776-3E25-4542-80F3-D366D95CAFC4}"/>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E69B1C7A-8E9F-4A56-870C-0BC2F0968F17}"/>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695E1447-E67C-4F33-900B-54642C0E6B7A}"/>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76905A1E-D4B0-419F-A553-FEA0F700C9F0}"/>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61F10862-758B-4E80-9886-2EFD2348CBE6}"/>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01DDE910-CAB3-42EE-82E1-3CD065079338}"/>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FC68DDE1-BF4E-486B-82E7-17C580FAE6CD}"/>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5A5443A6-17C9-4C50-866D-5B2C70FAE79A}"/>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EE70EAD3-09C5-4186-B66B-6D2D4609B94E}"/>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446251D1-57B4-4E9B-A0F5-58DF570D32B6}"/>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6BCCE77A-6215-4AD1-A390-E4DDB45CE64E}"/>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72EBB64E-84C4-411F-A0C2-24567746A541}"/>
            </a:ext>
          </a:extLst>
        </xdr:cNvPr>
        <xdr:cNvSpPr txBox="1"/>
      </xdr:nvSpPr>
      <xdr:spPr>
        <a:xfrm>
          <a:off x="5364041" y="65671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9082E5C5-6930-4E1C-B002-3AD1AF323EF5}"/>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6568E323-4BA8-47BA-A62B-F13FB717AEC0}"/>
            </a:ext>
          </a:extLst>
        </xdr:cNvPr>
        <xdr:cNvSpPr txBox="1"/>
      </xdr:nvSpPr>
      <xdr:spPr>
        <a:xfrm>
          <a:off x="5364041" y="61976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D1264BE4-5AB3-4C85-9A2D-3EFA5050F002}"/>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3504CF7C-A3A1-4990-9BB7-50E4C2F72617}"/>
            </a:ext>
          </a:extLst>
        </xdr:cNvPr>
        <xdr:cNvSpPr txBox="1"/>
      </xdr:nvSpPr>
      <xdr:spPr>
        <a:xfrm>
          <a:off x="5364041" y="58242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84ECA827-EF72-4647-9856-388DF66E0E3F}"/>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3A3EB992-404F-4F98-9748-C7FF8CAD9579}"/>
            </a:ext>
          </a:extLst>
        </xdr:cNvPr>
        <xdr:cNvSpPr txBox="1"/>
      </xdr:nvSpPr>
      <xdr:spPr>
        <a:xfrm>
          <a:off x="5364041" y="54508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B3574D1E-1421-46E5-B503-3276EEB3CAA9}"/>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D47C7F15-F29C-40CA-B299-0DA1BE96FCE7}"/>
            </a:ext>
          </a:extLst>
        </xdr:cNvPr>
        <xdr:cNvSpPr txBox="1"/>
      </xdr:nvSpPr>
      <xdr:spPr>
        <a:xfrm>
          <a:off x="5364041" y="5077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F3CFE533-1446-431E-ACF3-8C529270A382}"/>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79286</xdr:rowOff>
    </xdr:from>
    <xdr:to>
      <xdr:col>54</xdr:col>
      <xdr:colOff>189865</xdr:colOff>
      <xdr:row>41</xdr:row>
      <xdr:rowOff>127712</xdr:rowOff>
    </xdr:to>
    <xdr:cxnSp macro="">
      <xdr:nvCxnSpPr>
        <xdr:cNvPr id="112" name="直線コネクタ 111">
          <a:extLst>
            <a:ext uri="{FF2B5EF4-FFF2-40B4-BE49-F238E27FC236}">
              <a16:creationId xmlns:a16="http://schemas.microsoft.com/office/drawing/2014/main" id="{C54634FA-884B-4D1D-BD72-728A61557CB9}"/>
            </a:ext>
          </a:extLst>
        </xdr:cNvPr>
        <xdr:cNvCxnSpPr/>
      </xdr:nvCxnSpPr>
      <xdr:spPr>
        <a:xfrm flipV="1">
          <a:off x="9219565" y="5779046"/>
          <a:ext cx="0" cy="12219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131539</xdr:rowOff>
    </xdr:from>
    <xdr:ext cx="469744" cy="259045"/>
    <xdr:sp macro="" textlink="">
      <xdr:nvSpPr>
        <xdr:cNvPr id="113" name="【道路】&#10;一人当たり延長最小値テキスト">
          <a:extLst>
            <a:ext uri="{FF2B5EF4-FFF2-40B4-BE49-F238E27FC236}">
              <a16:creationId xmlns:a16="http://schemas.microsoft.com/office/drawing/2014/main" id="{79D2E480-D6C8-439A-8AFF-B308E821141D}"/>
            </a:ext>
          </a:extLst>
        </xdr:cNvPr>
        <xdr:cNvSpPr txBox="1"/>
      </xdr:nvSpPr>
      <xdr:spPr>
        <a:xfrm>
          <a:off x="9258300" y="7004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127712</xdr:rowOff>
    </xdr:from>
    <xdr:to>
      <xdr:col>55</xdr:col>
      <xdr:colOff>88900</xdr:colOff>
      <xdr:row>41</xdr:row>
      <xdr:rowOff>127712</xdr:rowOff>
    </xdr:to>
    <xdr:cxnSp macro="">
      <xdr:nvCxnSpPr>
        <xdr:cNvPr id="114" name="直線コネクタ 113">
          <a:extLst>
            <a:ext uri="{FF2B5EF4-FFF2-40B4-BE49-F238E27FC236}">
              <a16:creationId xmlns:a16="http://schemas.microsoft.com/office/drawing/2014/main" id="{7A974525-1549-47BC-AB84-CF70EF687A7C}"/>
            </a:ext>
          </a:extLst>
        </xdr:cNvPr>
        <xdr:cNvCxnSpPr/>
      </xdr:nvCxnSpPr>
      <xdr:spPr>
        <a:xfrm>
          <a:off x="9154160" y="700095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25963</xdr:rowOff>
    </xdr:from>
    <xdr:ext cx="534377" cy="259045"/>
    <xdr:sp macro="" textlink="">
      <xdr:nvSpPr>
        <xdr:cNvPr id="115" name="【道路】&#10;一人当たり延長最大値テキスト">
          <a:extLst>
            <a:ext uri="{FF2B5EF4-FFF2-40B4-BE49-F238E27FC236}">
              <a16:creationId xmlns:a16="http://schemas.microsoft.com/office/drawing/2014/main" id="{BADB8C34-362A-4DCE-AD86-001AC89E8933}"/>
            </a:ext>
          </a:extLst>
        </xdr:cNvPr>
        <xdr:cNvSpPr txBox="1"/>
      </xdr:nvSpPr>
      <xdr:spPr>
        <a:xfrm>
          <a:off x="9258300" y="5558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79286</xdr:rowOff>
    </xdr:from>
    <xdr:to>
      <xdr:col>55</xdr:col>
      <xdr:colOff>88900</xdr:colOff>
      <xdr:row>34</xdr:row>
      <xdr:rowOff>79286</xdr:rowOff>
    </xdr:to>
    <xdr:cxnSp macro="">
      <xdr:nvCxnSpPr>
        <xdr:cNvPr id="116" name="直線コネクタ 115">
          <a:extLst>
            <a:ext uri="{FF2B5EF4-FFF2-40B4-BE49-F238E27FC236}">
              <a16:creationId xmlns:a16="http://schemas.microsoft.com/office/drawing/2014/main" id="{5DF52F26-FFF2-477B-9AD0-91F755C20E74}"/>
            </a:ext>
          </a:extLst>
        </xdr:cNvPr>
        <xdr:cNvCxnSpPr/>
      </xdr:nvCxnSpPr>
      <xdr:spPr>
        <a:xfrm>
          <a:off x="9154160" y="57790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152899</xdr:rowOff>
    </xdr:from>
    <xdr:ext cx="469744" cy="259045"/>
    <xdr:sp macro="" textlink="">
      <xdr:nvSpPr>
        <xdr:cNvPr id="117" name="【道路】&#10;一人当たり延長平均値テキスト">
          <a:extLst>
            <a:ext uri="{FF2B5EF4-FFF2-40B4-BE49-F238E27FC236}">
              <a16:creationId xmlns:a16="http://schemas.microsoft.com/office/drawing/2014/main" id="{F869CF2A-3F65-4926-8683-D4B36E37F78A}"/>
            </a:ext>
          </a:extLst>
        </xdr:cNvPr>
        <xdr:cNvSpPr txBox="1"/>
      </xdr:nvSpPr>
      <xdr:spPr>
        <a:xfrm>
          <a:off x="9258300" y="65232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130022</xdr:rowOff>
    </xdr:from>
    <xdr:to>
      <xdr:col>55</xdr:col>
      <xdr:colOff>50800</xdr:colOff>
      <xdr:row>40</xdr:row>
      <xdr:rowOff>60172</xdr:rowOff>
    </xdr:to>
    <xdr:sp macro="" textlink="">
      <xdr:nvSpPr>
        <xdr:cNvPr id="118" name="フローチャート: 判断 117">
          <a:extLst>
            <a:ext uri="{FF2B5EF4-FFF2-40B4-BE49-F238E27FC236}">
              <a16:creationId xmlns:a16="http://schemas.microsoft.com/office/drawing/2014/main" id="{7FBD1CF7-5179-4E7E-B30C-574E0B6B177E}"/>
            </a:ext>
          </a:extLst>
        </xdr:cNvPr>
        <xdr:cNvSpPr/>
      </xdr:nvSpPr>
      <xdr:spPr>
        <a:xfrm>
          <a:off x="9192260" y="666798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122631</xdr:rowOff>
    </xdr:from>
    <xdr:to>
      <xdr:col>50</xdr:col>
      <xdr:colOff>165100</xdr:colOff>
      <xdr:row>40</xdr:row>
      <xdr:rowOff>52781</xdr:rowOff>
    </xdr:to>
    <xdr:sp macro="" textlink="">
      <xdr:nvSpPr>
        <xdr:cNvPr id="119" name="フローチャート: 判断 118">
          <a:extLst>
            <a:ext uri="{FF2B5EF4-FFF2-40B4-BE49-F238E27FC236}">
              <a16:creationId xmlns:a16="http://schemas.microsoft.com/office/drawing/2014/main" id="{34D28259-D4A8-4DA4-92DB-0DEA1BF1985D}"/>
            </a:ext>
          </a:extLst>
        </xdr:cNvPr>
        <xdr:cNvSpPr/>
      </xdr:nvSpPr>
      <xdr:spPr>
        <a:xfrm>
          <a:off x="8445500" y="666059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130670</xdr:rowOff>
    </xdr:from>
    <xdr:to>
      <xdr:col>46</xdr:col>
      <xdr:colOff>38100</xdr:colOff>
      <xdr:row>40</xdr:row>
      <xdr:rowOff>60820</xdr:rowOff>
    </xdr:to>
    <xdr:sp macro="" textlink="">
      <xdr:nvSpPr>
        <xdr:cNvPr id="120" name="フローチャート: 判断 119">
          <a:extLst>
            <a:ext uri="{FF2B5EF4-FFF2-40B4-BE49-F238E27FC236}">
              <a16:creationId xmlns:a16="http://schemas.microsoft.com/office/drawing/2014/main" id="{8CB09BEA-B7F3-4BC5-BA10-5C126609568C}"/>
            </a:ext>
          </a:extLst>
        </xdr:cNvPr>
        <xdr:cNvSpPr/>
      </xdr:nvSpPr>
      <xdr:spPr>
        <a:xfrm>
          <a:off x="7670800" y="66686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137643</xdr:rowOff>
    </xdr:from>
    <xdr:to>
      <xdr:col>41</xdr:col>
      <xdr:colOff>101600</xdr:colOff>
      <xdr:row>40</xdr:row>
      <xdr:rowOff>67793</xdr:rowOff>
    </xdr:to>
    <xdr:sp macro="" textlink="">
      <xdr:nvSpPr>
        <xdr:cNvPr id="121" name="フローチャート: 判断 120">
          <a:extLst>
            <a:ext uri="{FF2B5EF4-FFF2-40B4-BE49-F238E27FC236}">
              <a16:creationId xmlns:a16="http://schemas.microsoft.com/office/drawing/2014/main" id="{02063C7A-3CB9-45EC-9DE7-ADEE5500A23E}"/>
            </a:ext>
          </a:extLst>
        </xdr:cNvPr>
        <xdr:cNvSpPr/>
      </xdr:nvSpPr>
      <xdr:spPr>
        <a:xfrm>
          <a:off x="6873240" y="667560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154292</xdr:rowOff>
    </xdr:from>
    <xdr:to>
      <xdr:col>36</xdr:col>
      <xdr:colOff>165100</xdr:colOff>
      <xdr:row>40</xdr:row>
      <xdr:rowOff>84442</xdr:rowOff>
    </xdr:to>
    <xdr:sp macro="" textlink="">
      <xdr:nvSpPr>
        <xdr:cNvPr id="122" name="フローチャート: 判断 121">
          <a:extLst>
            <a:ext uri="{FF2B5EF4-FFF2-40B4-BE49-F238E27FC236}">
              <a16:creationId xmlns:a16="http://schemas.microsoft.com/office/drawing/2014/main" id="{237A9E38-CBBA-4842-B43A-BFC48892D4AF}"/>
            </a:ext>
          </a:extLst>
        </xdr:cNvPr>
        <xdr:cNvSpPr/>
      </xdr:nvSpPr>
      <xdr:spPr>
        <a:xfrm>
          <a:off x="6098540" y="66922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4835A9EA-F3F9-43BD-B523-E8153ABE49E6}"/>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7EF9EAA5-C68B-41BD-8A73-5CF1DE053AC8}"/>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9971C391-3833-42EA-882C-3C396350C36B}"/>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272C2B0F-9FBE-4CF6-85C0-C0908AA29799}"/>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EC21B000-A25E-486F-9FA2-28BDED21CFED}"/>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155131</xdr:rowOff>
    </xdr:from>
    <xdr:to>
      <xdr:col>55</xdr:col>
      <xdr:colOff>50800</xdr:colOff>
      <xdr:row>40</xdr:row>
      <xdr:rowOff>85281</xdr:rowOff>
    </xdr:to>
    <xdr:sp macro="" textlink="">
      <xdr:nvSpPr>
        <xdr:cNvPr id="128" name="楕円 127">
          <a:extLst>
            <a:ext uri="{FF2B5EF4-FFF2-40B4-BE49-F238E27FC236}">
              <a16:creationId xmlns:a16="http://schemas.microsoft.com/office/drawing/2014/main" id="{05553DA6-0A2D-45C6-94AF-981BB41074A6}"/>
            </a:ext>
          </a:extLst>
        </xdr:cNvPr>
        <xdr:cNvSpPr/>
      </xdr:nvSpPr>
      <xdr:spPr>
        <a:xfrm>
          <a:off x="9192260" y="669309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133558</xdr:rowOff>
    </xdr:from>
    <xdr:ext cx="469744" cy="259045"/>
    <xdr:sp macro="" textlink="">
      <xdr:nvSpPr>
        <xdr:cNvPr id="129" name="【道路】&#10;一人当たり延長該当値テキスト">
          <a:extLst>
            <a:ext uri="{FF2B5EF4-FFF2-40B4-BE49-F238E27FC236}">
              <a16:creationId xmlns:a16="http://schemas.microsoft.com/office/drawing/2014/main" id="{5384B03C-F6CA-4954-9743-CE7C934E0682}"/>
            </a:ext>
          </a:extLst>
        </xdr:cNvPr>
        <xdr:cNvSpPr txBox="1"/>
      </xdr:nvSpPr>
      <xdr:spPr>
        <a:xfrm>
          <a:off x="9258300" y="6671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156159</xdr:rowOff>
    </xdr:from>
    <xdr:to>
      <xdr:col>50</xdr:col>
      <xdr:colOff>165100</xdr:colOff>
      <xdr:row>40</xdr:row>
      <xdr:rowOff>86309</xdr:rowOff>
    </xdr:to>
    <xdr:sp macro="" textlink="">
      <xdr:nvSpPr>
        <xdr:cNvPr id="130" name="楕円 129">
          <a:extLst>
            <a:ext uri="{FF2B5EF4-FFF2-40B4-BE49-F238E27FC236}">
              <a16:creationId xmlns:a16="http://schemas.microsoft.com/office/drawing/2014/main" id="{D1F503B9-9527-487D-BA29-7E6181E28B2F}"/>
            </a:ext>
          </a:extLst>
        </xdr:cNvPr>
        <xdr:cNvSpPr/>
      </xdr:nvSpPr>
      <xdr:spPr>
        <a:xfrm>
          <a:off x="8445500" y="669411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34481</xdr:rowOff>
    </xdr:from>
    <xdr:to>
      <xdr:col>55</xdr:col>
      <xdr:colOff>0</xdr:colOff>
      <xdr:row>40</xdr:row>
      <xdr:rowOff>35509</xdr:rowOff>
    </xdr:to>
    <xdr:cxnSp macro="">
      <xdr:nvCxnSpPr>
        <xdr:cNvPr id="131" name="直線コネクタ 130">
          <a:extLst>
            <a:ext uri="{FF2B5EF4-FFF2-40B4-BE49-F238E27FC236}">
              <a16:creationId xmlns:a16="http://schemas.microsoft.com/office/drawing/2014/main" id="{BA78DDDB-0378-4D00-8EC1-0A9414B9B72E}"/>
            </a:ext>
          </a:extLst>
        </xdr:cNvPr>
        <xdr:cNvCxnSpPr/>
      </xdr:nvCxnSpPr>
      <xdr:spPr>
        <a:xfrm flipV="1">
          <a:off x="8496300" y="6740081"/>
          <a:ext cx="723900" cy="1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157950</xdr:rowOff>
    </xdr:from>
    <xdr:to>
      <xdr:col>46</xdr:col>
      <xdr:colOff>38100</xdr:colOff>
      <xdr:row>40</xdr:row>
      <xdr:rowOff>88100</xdr:rowOff>
    </xdr:to>
    <xdr:sp macro="" textlink="">
      <xdr:nvSpPr>
        <xdr:cNvPr id="132" name="楕円 131">
          <a:extLst>
            <a:ext uri="{FF2B5EF4-FFF2-40B4-BE49-F238E27FC236}">
              <a16:creationId xmlns:a16="http://schemas.microsoft.com/office/drawing/2014/main" id="{D86BA1EC-29E6-47A5-8FD2-F1C7E51D9AE7}"/>
            </a:ext>
          </a:extLst>
        </xdr:cNvPr>
        <xdr:cNvSpPr/>
      </xdr:nvSpPr>
      <xdr:spPr>
        <a:xfrm>
          <a:off x="7670800" y="66959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35509</xdr:rowOff>
    </xdr:from>
    <xdr:to>
      <xdr:col>50</xdr:col>
      <xdr:colOff>114300</xdr:colOff>
      <xdr:row>40</xdr:row>
      <xdr:rowOff>37300</xdr:rowOff>
    </xdr:to>
    <xdr:cxnSp macro="">
      <xdr:nvCxnSpPr>
        <xdr:cNvPr id="133" name="直線コネクタ 132">
          <a:extLst>
            <a:ext uri="{FF2B5EF4-FFF2-40B4-BE49-F238E27FC236}">
              <a16:creationId xmlns:a16="http://schemas.microsoft.com/office/drawing/2014/main" id="{8960EFFB-F16A-4281-946D-9EE29A4E2BC4}"/>
            </a:ext>
          </a:extLst>
        </xdr:cNvPr>
        <xdr:cNvCxnSpPr/>
      </xdr:nvCxnSpPr>
      <xdr:spPr>
        <a:xfrm flipV="1">
          <a:off x="7713980" y="6741109"/>
          <a:ext cx="782320" cy="1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157226</xdr:rowOff>
    </xdr:from>
    <xdr:to>
      <xdr:col>41</xdr:col>
      <xdr:colOff>101600</xdr:colOff>
      <xdr:row>40</xdr:row>
      <xdr:rowOff>87376</xdr:rowOff>
    </xdr:to>
    <xdr:sp macro="" textlink="">
      <xdr:nvSpPr>
        <xdr:cNvPr id="134" name="楕円 133">
          <a:extLst>
            <a:ext uri="{FF2B5EF4-FFF2-40B4-BE49-F238E27FC236}">
              <a16:creationId xmlns:a16="http://schemas.microsoft.com/office/drawing/2014/main" id="{6D9138F0-7BF8-442A-9A31-09D0F89D65E9}"/>
            </a:ext>
          </a:extLst>
        </xdr:cNvPr>
        <xdr:cNvSpPr/>
      </xdr:nvSpPr>
      <xdr:spPr>
        <a:xfrm>
          <a:off x="6873240" y="669518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36576</xdr:rowOff>
    </xdr:from>
    <xdr:to>
      <xdr:col>45</xdr:col>
      <xdr:colOff>177800</xdr:colOff>
      <xdr:row>40</xdr:row>
      <xdr:rowOff>37300</xdr:rowOff>
    </xdr:to>
    <xdr:cxnSp macro="">
      <xdr:nvCxnSpPr>
        <xdr:cNvPr id="135" name="直線コネクタ 134">
          <a:extLst>
            <a:ext uri="{FF2B5EF4-FFF2-40B4-BE49-F238E27FC236}">
              <a16:creationId xmlns:a16="http://schemas.microsoft.com/office/drawing/2014/main" id="{995204B5-77A6-427C-920A-546FEE6713A6}"/>
            </a:ext>
          </a:extLst>
        </xdr:cNvPr>
        <xdr:cNvCxnSpPr/>
      </xdr:nvCxnSpPr>
      <xdr:spPr>
        <a:xfrm>
          <a:off x="6924040" y="6742176"/>
          <a:ext cx="789940" cy="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157797</xdr:rowOff>
    </xdr:from>
    <xdr:to>
      <xdr:col>36</xdr:col>
      <xdr:colOff>165100</xdr:colOff>
      <xdr:row>40</xdr:row>
      <xdr:rowOff>87947</xdr:rowOff>
    </xdr:to>
    <xdr:sp macro="" textlink="">
      <xdr:nvSpPr>
        <xdr:cNvPr id="136" name="楕円 135">
          <a:extLst>
            <a:ext uri="{FF2B5EF4-FFF2-40B4-BE49-F238E27FC236}">
              <a16:creationId xmlns:a16="http://schemas.microsoft.com/office/drawing/2014/main" id="{BAF3E5F3-C666-4A30-A9D5-63A167F6B063}"/>
            </a:ext>
          </a:extLst>
        </xdr:cNvPr>
        <xdr:cNvSpPr/>
      </xdr:nvSpPr>
      <xdr:spPr>
        <a:xfrm>
          <a:off x="6098540" y="669575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36576</xdr:rowOff>
    </xdr:from>
    <xdr:to>
      <xdr:col>41</xdr:col>
      <xdr:colOff>50800</xdr:colOff>
      <xdr:row>40</xdr:row>
      <xdr:rowOff>37147</xdr:rowOff>
    </xdr:to>
    <xdr:cxnSp macro="">
      <xdr:nvCxnSpPr>
        <xdr:cNvPr id="137" name="直線コネクタ 136">
          <a:extLst>
            <a:ext uri="{FF2B5EF4-FFF2-40B4-BE49-F238E27FC236}">
              <a16:creationId xmlns:a16="http://schemas.microsoft.com/office/drawing/2014/main" id="{0B3D1ED9-AFAE-466C-B46D-0929A1DF1AB6}"/>
            </a:ext>
          </a:extLst>
        </xdr:cNvPr>
        <xdr:cNvCxnSpPr/>
      </xdr:nvCxnSpPr>
      <xdr:spPr>
        <a:xfrm flipV="1">
          <a:off x="6149340" y="6742176"/>
          <a:ext cx="774700" cy="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69308</xdr:rowOff>
    </xdr:from>
    <xdr:ext cx="469744" cy="259045"/>
    <xdr:sp macro="" textlink="">
      <xdr:nvSpPr>
        <xdr:cNvPr id="138" name="n_1aveValue【道路】&#10;一人当たり延長">
          <a:extLst>
            <a:ext uri="{FF2B5EF4-FFF2-40B4-BE49-F238E27FC236}">
              <a16:creationId xmlns:a16="http://schemas.microsoft.com/office/drawing/2014/main" id="{5C420BB6-5E4F-45A1-9844-02BBAC0B7939}"/>
            </a:ext>
          </a:extLst>
        </xdr:cNvPr>
        <xdr:cNvSpPr txBox="1"/>
      </xdr:nvSpPr>
      <xdr:spPr>
        <a:xfrm>
          <a:off x="8271587" y="6439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77347</xdr:rowOff>
    </xdr:from>
    <xdr:ext cx="469744" cy="259045"/>
    <xdr:sp macro="" textlink="">
      <xdr:nvSpPr>
        <xdr:cNvPr id="139" name="n_2aveValue【道路】&#10;一人当たり延長">
          <a:extLst>
            <a:ext uri="{FF2B5EF4-FFF2-40B4-BE49-F238E27FC236}">
              <a16:creationId xmlns:a16="http://schemas.microsoft.com/office/drawing/2014/main" id="{A44A786A-4BB3-442F-953F-21309F69301D}"/>
            </a:ext>
          </a:extLst>
        </xdr:cNvPr>
        <xdr:cNvSpPr txBox="1"/>
      </xdr:nvSpPr>
      <xdr:spPr>
        <a:xfrm>
          <a:off x="7509587" y="6447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84320</xdr:rowOff>
    </xdr:from>
    <xdr:ext cx="469744" cy="259045"/>
    <xdr:sp macro="" textlink="">
      <xdr:nvSpPr>
        <xdr:cNvPr id="140" name="n_3aveValue【道路】&#10;一人当たり延長">
          <a:extLst>
            <a:ext uri="{FF2B5EF4-FFF2-40B4-BE49-F238E27FC236}">
              <a16:creationId xmlns:a16="http://schemas.microsoft.com/office/drawing/2014/main" id="{89FF0384-42FE-43C2-96F9-0F1296ECBDE1}"/>
            </a:ext>
          </a:extLst>
        </xdr:cNvPr>
        <xdr:cNvSpPr txBox="1"/>
      </xdr:nvSpPr>
      <xdr:spPr>
        <a:xfrm>
          <a:off x="6712027" y="6454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100969</xdr:rowOff>
    </xdr:from>
    <xdr:ext cx="469744" cy="259045"/>
    <xdr:sp macro="" textlink="">
      <xdr:nvSpPr>
        <xdr:cNvPr id="141" name="n_4aveValue【道路】&#10;一人当たり延長">
          <a:extLst>
            <a:ext uri="{FF2B5EF4-FFF2-40B4-BE49-F238E27FC236}">
              <a16:creationId xmlns:a16="http://schemas.microsoft.com/office/drawing/2014/main" id="{65441E7F-1640-4051-B00A-468C3A221E16}"/>
            </a:ext>
          </a:extLst>
        </xdr:cNvPr>
        <xdr:cNvSpPr txBox="1"/>
      </xdr:nvSpPr>
      <xdr:spPr>
        <a:xfrm>
          <a:off x="5937327" y="6471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77436</xdr:rowOff>
    </xdr:from>
    <xdr:ext cx="469744" cy="259045"/>
    <xdr:sp macro="" textlink="">
      <xdr:nvSpPr>
        <xdr:cNvPr id="142" name="n_1mainValue【道路】&#10;一人当たり延長">
          <a:extLst>
            <a:ext uri="{FF2B5EF4-FFF2-40B4-BE49-F238E27FC236}">
              <a16:creationId xmlns:a16="http://schemas.microsoft.com/office/drawing/2014/main" id="{D2D267E6-5CA1-4016-957A-6CFD3409D875}"/>
            </a:ext>
          </a:extLst>
        </xdr:cNvPr>
        <xdr:cNvSpPr txBox="1"/>
      </xdr:nvSpPr>
      <xdr:spPr>
        <a:xfrm>
          <a:off x="8271587" y="6783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79227</xdr:rowOff>
    </xdr:from>
    <xdr:ext cx="469744" cy="259045"/>
    <xdr:sp macro="" textlink="">
      <xdr:nvSpPr>
        <xdr:cNvPr id="143" name="n_2mainValue【道路】&#10;一人当たり延長">
          <a:extLst>
            <a:ext uri="{FF2B5EF4-FFF2-40B4-BE49-F238E27FC236}">
              <a16:creationId xmlns:a16="http://schemas.microsoft.com/office/drawing/2014/main" id="{CDF5FA27-284D-4D08-8969-C3E76CC33306}"/>
            </a:ext>
          </a:extLst>
        </xdr:cNvPr>
        <xdr:cNvSpPr txBox="1"/>
      </xdr:nvSpPr>
      <xdr:spPr>
        <a:xfrm>
          <a:off x="7509587" y="678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78503</xdr:rowOff>
    </xdr:from>
    <xdr:ext cx="469744" cy="259045"/>
    <xdr:sp macro="" textlink="">
      <xdr:nvSpPr>
        <xdr:cNvPr id="144" name="n_3mainValue【道路】&#10;一人当たり延長">
          <a:extLst>
            <a:ext uri="{FF2B5EF4-FFF2-40B4-BE49-F238E27FC236}">
              <a16:creationId xmlns:a16="http://schemas.microsoft.com/office/drawing/2014/main" id="{08A5BC08-A50A-4F81-A28A-C2B57DB9F07B}"/>
            </a:ext>
          </a:extLst>
        </xdr:cNvPr>
        <xdr:cNvSpPr txBox="1"/>
      </xdr:nvSpPr>
      <xdr:spPr>
        <a:xfrm>
          <a:off x="6712027" y="6784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79074</xdr:rowOff>
    </xdr:from>
    <xdr:ext cx="469744" cy="259045"/>
    <xdr:sp macro="" textlink="">
      <xdr:nvSpPr>
        <xdr:cNvPr id="145" name="n_4mainValue【道路】&#10;一人当たり延長">
          <a:extLst>
            <a:ext uri="{FF2B5EF4-FFF2-40B4-BE49-F238E27FC236}">
              <a16:creationId xmlns:a16="http://schemas.microsoft.com/office/drawing/2014/main" id="{26B761EB-6F42-454C-B04C-CCCFD46B840D}"/>
            </a:ext>
          </a:extLst>
        </xdr:cNvPr>
        <xdr:cNvSpPr txBox="1"/>
      </xdr:nvSpPr>
      <xdr:spPr>
        <a:xfrm>
          <a:off x="5937327" y="6784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A2D5C2F1-87A0-4DF8-9C56-CFD64A3D3B29}"/>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899D87A9-79D6-495D-82EB-2465D8C4AE22}"/>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174F8AF5-CA14-4037-A6BD-65A00A50E7E8}"/>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5F138FCB-7D71-4C7C-AFFC-EFAFEEF547FD}"/>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9EEC9A41-73D8-4B2B-9A8F-76704B4F1367}"/>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AFCD7026-EE73-479B-AFDC-52E29DFD5B35}"/>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6D063C11-3A93-4459-9B6D-4CCD13126F4C}"/>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0EBAB0BF-67B6-45E6-A636-8A5C36C632A5}"/>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665FAFE9-7E14-43B7-A04F-B8F292F4706E}"/>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BC431A08-6E78-48CF-902B-E5BB57CF93C5}"/>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680BCE1E-6722-4945-A337-2B142AE41583}"/>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2CFE3A75-CA73-4CE7-BAD4-0759D4D48E4A}"/>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0510D02C-4C4F-4D63-A398-0024B016127C}"/>
            </a:ext>
          </a:extLst>
        </xdr:cNvPr>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45D1AB46-9B25-4FD6-8344-C0D7CF059D45}"/>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C6144EF1-DB71-4258-BDE9-A3F58B4698A0}"/>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763EB6F9-6E45-476E-9FF2-94445F590753}"/>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16A5D146-D0F6-4D85-8DD7-892791A9DF76}"/>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E453FF42-75ED-4624-B0FA-5828CF93D7A5}"/>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3D03605B-273A-4637-A251-A826C8A3553F}"/>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340B39B1-680F-4ADA-8569-AC11D549AE6A}"/>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04C92078-4D1C-4323-812D-249029B3D2A9}"/>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C70E59D1-B27A-44A9-A202-CF5999D507A1}"/>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AC0F32D4-3FE9-4586-92C1-34B7A3426177}"/>
            </a:ext>
          </a:extLst>
        </xdr:cNvPr>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229B6A9B-54DB-4CB0-BAEC-3D81DF8EF00D}"/>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B3A45D28-13B3-4036-984C-55F5B120B2C1}"/>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145324</xdr:rowOff>
    </xdr:from>
    <xdr:to>
      <xdr:col>24</xdr:col>
      <xdr:colOff>62865</xdr:colOff>
      <xdr:row>64</xdr:row>
      <xdr:rowOff>99604</xdr:rowOff>
    </xdr:to>
    <xdr:cxnSp macro="">
      <xdr:nvCxnSpPr>
        <xdr:cNvPr id="171" name="直線コネクタ 170">
          <a:extLst>
            <a:ext uri="{FF2B5EF4-FFF2-40B4-BE49-F238E27FC236}">
              <a16:creationId xmlns:a16="http://schemas.microsoft.com/office/drawing/2014/main" id="{4788B919-54C3-4184-B86F-5718F59D84EE}"/>
            </a:ext>
          </a:extLst>
        </xdr:cNvPr>
        <xdr:cNvCxnSpPr/>
      </xdr:nvCxnSpPr>
      <xdr:spPr>
        <a:xfrm flipV="1">
          <a:off x="4086225" y="9365524"/>
          <a:ext cx="0" cy="146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103431</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7F9A4460-03ED-4A5B-BE7B-9A47E2174220}"/>
            </a:ext>
          </a:extLst>
        </xdr:cNvPr>
        <xdr:cNvSpPr txBox="1"/>
      </xdr:nvSpPr>
      <xdr:spPr>
        <a:xfrm>
          <a:off x="4124960" y="10832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99604</xdr:rowOff>
    </xdr:from>
    <xdr:to>
      <xdr:col>24</xdr:col>
      <xdr:colOff>152400</xdr:colOff>
      <xdr:row>64</xdr:row>
      <xdr:rowOff>99604</xdr:rowOff>
    </xdr:to>
    <xdr:cxnSp macro="">
      <xdr:nvCxnSpPr>
        <xdr:cNvPr id="173" name="直線コネクタ 172">
          <a:extLst>
            <a:ext uri="{FF2B5EF4-FFF2-40B4-BE49-F238E27FC236}">
              <a16:creationId xmlns:a16="http://schemas.microsoft.com/office/drawing/2014/main" id="{45272F1C-65F2-4945-A600-DBE99F95865E}"/>
            </a:ext>
          </a:extLst>
        </xdr:cNvPr>
        <xdr:cNvCxnSpPr/>
      </xdr:nvCxnSpPr>
      <xdr:spPr>
        <a:xfrm>
          <a:off x="4020820" y="1082856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92001</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B159D9E6-4ED3-49E5-AD00-217C6A4AB139}"/>
            </a:ext>
          </a:extLst>
        </xdr:cNvPr>
        <xdr:cNvSpPr txBox="1"/>
      </xdr:nvSpPr>
      <xdr:spPr>
        <a:xfrm>
          <a:off x="4124960" y="914456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145324</xdr:rowOff>
    </xdr:from>
    <xdr:to>
      <xdr:col>24</xdr:col>
      <xdr:colOff>152400</xdr:colOff>
      <xdr:row>55</xdr:row>
      <xdr:rowOff>145324</xdr:rowOff>
    </xdr:to>
    <xdr:cxnSp macro="">
      <xdr:nvCxnSpPr>
        <xdr:cNvPr id="175" name="直線コネクタ 174">
          <a:extLst>
            <a:ext uri="{FF2B5EF4-FFF2-40B4-BE49-F238E27FC236}">
              <a16:creationId xmlns:a16="http://schemas.microsoft.com/office/drawing/2014/main" id="{6BFF8860-38E1-4701-8C51-6F325F36A83E}"/>
            </a:ext>
          </a:extLst>
        </xdr:cNvPr>
        <xdr:cNvCxnSpPr/>
      </xdr:nvCxnSpPr>
      <xdr:spPr>
        <a:xfrm>
          <a:off x="4020820" y="93655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42290</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57D2EFA8-4F49-4227-928B-0DA5AC972C97}"/>
            </a:ext>
          </a:extLst>
        </xdr:cNvPr>
        <xdr:cNvSpPr txBox="1"/>
      </xdr:nvSpPr>
      <xdr:spPr>
        <a:xfrm>
          <a:off x="4124960" y="101006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19413</xdr:rowOff>
    </xdr:from>
    <xdr:to>
      <xdr:col>24</xdr:col>
      <xdr:colOff>114300</xdr:colOff>
      <xdr:row>61</xdr:row>
      <xdr:rowOff>121013</xdr:rowOff>
    </xdr:to>
    <xdr:sp macro="" textlink="">
      <xdr:nvSpPr>
        <xdr:cNvPr id="177" name="フローチャート: 判断 176">
          <a:extLst>
            <a:ext uri="{FF2B5EF4-FFF2-40B4-BE49-F238E27FC236}">
              <a16:creationId xmlns:a16="http://schemas.microsoft.com/office/drawing/2014/main" id="{5BDC5AB7-FDF2-4866-ABED-E405C03F0BB6}"/>
            </a:ext>
          </a:extLst>
        </xdr:cNvPr>
        <xdr:cNvSpPr/>
      </xdr:nvSpPr>
      <xdr:spPr>
        <a:xfrm>
          <a:off x="4036060" y="10245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163104</xdr:rowOff>
    </xdr:from>
    <xdr:to>
      <xdr:col>20</xdr:col>
      <xdr:colOff>38100</xdr:colOff>
      <xdr:row>61</xdr:row>
      <xdr:rowOff>93254</xdr:rowOff>
    </xdr:to>
    <xdr:sp macro="" textlink="">
      <xdr:nvSpPr>
        <xdr:cNvPr id="178" name="フローチャート: 判断 177">
          <a:extLst>
            <a:ext uri="{FF2B5EF4-FFF2-40B4-BE49-F238E27FC236}">
              <a16:creationId xmlns:a16="http://schemas.microsoft.com/office/drawing/2014/main" id="{D615F085-F409-41A5-BD63-818848F73190}"/>
            </a:ext>
          </a:extLst>
        </xdr:cNvPr>
        <xdr:cNvSpPr/>
      </xdr:nvSpPr>
      <xdr:spPr>
        <a:xfrm>
          <a:off x="3312160" y="1022150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145143</xdr:rowOff>
    </xdr:from>
    <xdr:to>
      <xdr:col>15</xdr:col>
      <xdr:colOff>101600</xdr:colOff>
      <xdr:row>61</xdr:row>
      <xdr:rowOff>75293</xdr:rowOff>
    </xdr:to>
    <xdr:sp macro="" textlink="">
      <xdr:nvSpPr>
        <xdr:cNvPr id="179" name="フローチャート: 判断 178">
          <a:extLst>
            <a:ext uri="{FF2B5EF4-FFF2-40B4-BE49-F238E27FC236}">
              <a16:creationId xmlns:a16="http://schemas.microsoft.com/office/drawing/2014/main" id="{E7531FBB-021F-4AAF-8330-DFE52BAD0673}"/>
            </a:ext>
          </a:extLst>
        </xdr:cNvPr>
        <xdr:cNvSpPr/>
      </xdr:nvSpPr>
      <xdr:spPr>
        <a:xfrm>
          <a:off x="2514600" y="1020354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140244</xdr:rowOff>
    </xdr:from>
    <xdr:to>
      <xdr:col>10</xdr:col>
      <xdr:colOff>165100</xdr:colOff>
      <xdr:row>61</xdr:row>
      <xdr:rowOff>70394</xdr:rowOff>
    </xdr:to>
    <xdr:sp macro="" textlink="">
      <xdr:nvSpPr>
        <xdr:cNvPr id="180" name="フローチャート: 判断 179">
          <a:extLst>
            <a:ext uri="{FF2B5EF4-FFF2-40B4-BE49-F238E27FC236}">
              <a16:creationId xmlns:a16="http://schemas.microsoft.com/office/drawing/2014/main" id="{BA2383E7-75CB-43CC-8053-3C0DE104273C}"/>
            </a:ext>
          </a:extLst>
        </xdr:cNvPr>
        <xdr:cNvSpPr/>
      </xdr:nvSpPr>
      <xdr:spPr>
        <a:xfrm>
          <a:off x="1739900" y="101986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135346</xdr:rowOff>
    </xdr:from>
    <xdr:to>
      <xdr:col>6</xdr:col>
      <xdr:colOff>38100</xdr:colOff>
      <xdr:row>61</xdr:row>
      <xdr:rowOff>65496</xdr:rowOff>
    </xdr:to>
    <xdr:sp macro="" textlink="">
      <xdr:nvSpPr>
        <xdr:cNvPr id="181" name="フローチャート: 判断 180">
          <a:extLst>
            <a:ext uri="{FF2B5EF4-FFF2-40B4-BE49-F238E27FC236}">
              <a16:creationId xmlns:a16="http://schemas.microsoft.com/office/drawing/2014/main" id="{27798BCE-48F0-4F79-8C76-9F407AC5F356}"/>
            </a:ext>
          </a:extLst>
        </xdr:cNvPr>
        <xdr:cNvSpPr/>
      </xdr:nvSpPr>
      <xdr:spPr>
        <a:xfrm>
          <a:off x="965200" y="1019374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D25C36AF-5C8B-40C5-A1AF-75051C8E750F}"/>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68A54DC0-4F00-467F-9050-DDA78BE2266B}"/>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EED572D1-9AC4-4B7F-AD09-B6D21AD1E9CB}"/>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9CDDE759-5502-4120-B5BE-40628598906D}"/>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38AEED02-CF46-4164-90A1-81F40A14DAD2}"/>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22678</xdr:rowOff>
    </xdr:from>
    <xdr:to>
      <xdr:col>24</xdr:col>
      <xdr:colOff>114300</xdr:colOff>
      <xdr:row>61</xdr:row>
      <xdr:rowOff>124278</xdr:rowOff>
    </xdr:to>
    <xdr:sp macro="" textlink="">
      <xdr:nvSpPr>
        <xdr:cNvPr id="187" name="楕円 186">
          <a:extLst>
            <a:ext uri="{FF2B5EF4-FFF2-40B4-BE49-F238E27FC236}">
              <a16:creationId xmlns:a16="http://schemas.microsoft.com/office/drawing/2014/main" id="{D2CC1ABB-F823-4A74-9DDE-C85B3E80BAB2}"/>
            </a:ext>
          </a:extLst>
        </xdr:cNvPr>
        <xdr:cNvSpPr/>
      </xdr:nvSpPr>
      <xdr:spPr>
        <a:xfrm>
          <a:off x="4036060" y="10248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1105</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92229856-C85E-469E-A8D5-47C0453758A2}"/>
            </a:ext>
          </a:extLst>
        </xdr:cNvPr>
        <xdr:cNvSpPr txBox="1"/>
      </xdr:nvSpPr>
      <xdr:spPr>
        <a:xfrm>
          <a:off x="4124960" y="102271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1451</xdr:rowOff>
    </xdr:from>
    <xdr:to>
      <xdr:col>20</xdr:col>
      <xdr:colOff>38100</xdr:colOff>
      <xdr:row>61</xdr:row>
      <xdr:rowOff>103051</xdr:rowOff>
    </xdr:to>
    <xdr:sp macro="" textlink="">
      <xdr:nvSpPr>
        <xdr:cNvPr id="189" name="楕円 188">
          <a:extLst>
            <a:ext uri="{FF2B5EF4-FFF2-40B4-BE49-F238E27FC236}">
              <a16:creationId xmlns:a16="http://schemas.microsoft.com/office/drawing/2014/main" id="{A5D16D13-2A67-429C-81A5-E94A14D63CE5}"/>
            </a:ext>
          </a:extLst>
        </xdr:cNvPr>
        <xdr:cNvSpPr/>
      </xdr:nvSpPr>
      <xdr:spPr>
        <a:xfrm>
          <a:off x="3312160" y="1022749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52251</xdr:rowOff>
    </xdr:from>
    <xdr:to>
      <xdr:col>24</xdr:col>
      <xdr:colOff>63500</xdr:colOff>
      <xdr:row>61</xdr:row>
      <xdr:rowOff>73478</xdr:rowOff>
    </xdr:to>
    <xdr:cxnSp macro="">
      <xdr:nvCxnSpPr>
        <xdr:cNvPr id="190" name="直線コネクタ 189">
          <a:extLst>
            <a:ext uri="{FF2B5EF4-FFF2-40B4-BE49-F238E27FC236}">
              <a16:creationId xmlns:a16="http://schemas.microsoft.com/office/drawing/2014/main" id="{1C952EF9-36FB-4A06-8AC8-45BAA702FBA1}"/>
            </a:ext>
          </a:extLst>
        </xdr:cNvPr>
        <xdr:cNvCxnSpPr/>
      </xdr:nvCxnSpPr>
      <xdr:spPr>
        <a:xfrm>
          <a:off x="3355340" y="10278291"/>
          <a:ext cx="73152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156573</xdr:rowOff>
    </xdr:from>
    <xdr:to>
      <xdr:col>15</xdr:col>
      <xdr:colOff>101600</xdr:colOff>
      <xdr:row>61</xdr:row>
      <xdr:rowOff>86723</xdr:rowOff>
    </xdr:to>
    <xdr:sp macro="" textlink="">
      <xdr:nvSpPr>
        <xdr:cNvPr id="191" name="楕円 190">
          <a:extLst>
            <a:ext uri="{FF2B5EF4-FFF2-40B4-BE49-F238E27FC236}">
              <a16:creationId xmlns:a16="http://schemas.microsoft.com/office/drawing/2014/main" id="{AAFEDABE-CEA4-4626-A3CC-257861C94969}"/>
            </a:ext>
          </a:extLst>
        </xdr:cNvPr>
        <xdr:cNvSpPr/>
      </xdr:nvSpPr>
      <xdr:spPr>
        <a:xfrm>
          <a:off x="2514600" y="1021497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35923</xdr:rowOff>
    </xdr:from>
    <xdr:to>
      <xdr:col>19</xdr:col>
      <xdr:colOff>177800</xdr:colOff>
      <xdr:row>61</xdr:row>
      <xdr:rowOff>52251</xdr:rowOff>
    </xdr:to>
    <xdr:cxnSp macro="">
      <xdr:nvCxnSpPr>
        <xdr:cNvPr id="192" name="直線コネクタ 191">
          <a:extLst>
            <a:ext uri="{FF2B5EF4-FFF2-40B4-BE49-F238E27FC236}">
              <a16:creationId xmlns:a16="http://schemas.microsoft.com/office/drawing/2014/main" id="{BD9C9FE0-D569-4529-B753-C33760DDE41D}"/>
            </a:ext>
          </a:extLst>
        </xdr:cNvPr>
        <xdr:cNvCxnSpPr/>
      </xdr:nvCxnSpPr>
      <xdr:spPr>
        <a:xfrm>
          <a:off x="2565400" y="10261963"/>
          <a:ext cx="78994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136978</xdr:rowOff>
    </xdr:from>
    <xdr:to>
      <xdr:col>10</xdr:col>
      <xdr:colOff>165100</xdr:colOff>
      <xdr:row>61</xdr:row>
      <xdr:rowOff>67128</xdr:rowOff>
    </xdr:to>
    <xdr:sp macro="" textlink="">
      <xdr:nvSpPr>
        <xdr:cNvPr id="193" name="楕円 192">
          <a:extLst>
            <a:ext uri="{FF2B5EF4-FFF2-40B4-BE49-F238E27FC236}">
              <a16:creationId xmlns:a16="http://schemas.microsoft.com/office/drawing/2014/main" id="{FD0A33E5-5FAB-4384-B9F2-6AF27A6B0939}"/>
            </a:ext>
          </a:extLst>
        </xdr:cNvPr>
        <xdr:cNvSpPr/>
      </xdr:nvSpPr>
      <xdr:spPr>
        <a:xfrm>
          <a:off x="1739900" y="1019537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16328</xdr:rowOff>
    </xdr:from>
    <xdr:to>
      <xdr:col>15</xdr:col>
      <xdr:colOff>50800</xdr:colOff>
      <xdr:row>61</xdr:row>
      <xdr:rowOff>35923</xdr:rowOff>
    </xdr:to>
    <xdr:cxnSp macro="">
      <xdr:nvCxnSpPr>
        <xdr:cNvPr id="194" name="直線コネクタ 193">
          <a:extLst>
            <a:ext uri="{FF2B5EF4-FFF2-40B4-BE49-F238E27FC236}">
              <a16:creationId xmlns:a16="http://schemas.microsoft.com/office/drawing/2014/main" id="{3446C606-36B1-4645-88C7-2862F41385A1}"/>
            </a:ext>
          </a:extLst>
        </xdr:cNvPr>
        <xdr:cNvCxnSpPr/>
      </xdr:nvCxnSpPr>
      <xdr:spPr>
        <a:xfrm>
          <a:off x="1790700" y="10242368"/>
          <a:ext cx="7747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135346</xdr:rowOff>
    </xdr:from>
    <xdr:to>
      <xdr:col>6</xdr:col>
      <xdr:colOff>38100</xdr:colOff>
      <xdr:row>61</xdr:row>
      <xdr:rowOff>65496</xdr:rowOff>
    </xdr:to>
    <xdr:sp macro="" textlink="">
      <xdr:nvSpPr>
        <xdr:cNvPr id="195" name="楕円 194">
          <a:extLst>
            <a:ext uri="{FF2B5EF4-FFF2-40B4-BE49-F238E27FC236}">
              <a16:creationId xmlns:a16="http://schemas.microsoft.com/office/drawing/2014/main" id="{B5D3441B-EBF5-4FCA-AD4D-6F2B5B411FC0}"/>
            </a:ext>
          </a:extLst>
        </xdr:cNvPr>
        <xdr:cNvSpPr/>
      </xdr:nvSpPr>
      <xdr:spPr>
        <a:xfrm>
          <a:off x="965200" y="1019374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14696</xdr:rowOff>
    </xdr:from>
    <xdr:to>
      <xdr:col>10</xdr:col>
      <xdr:colOff>114300</xdr:colOff>
      <xdr:row>61</xdr:row>
      <xdr:rowOff>16328</xdr:rowOff>
    </xdr:to>
    <xdr:cxnSp macro="">
      <xdr:nvCxnSpPr>
        <xdr:cNvPr id="196" name="直線コネクタ 195">
          <a:extLst>
            <a:ext uri="{FF2B5EF4-FFF2-40B4-BE49-F238E27FC236}">
              <a16:creationId xmlns:a16="http://schemas.microsoft.com/office/drawing/2014/main" id="{BE7DD00A-74D2-42DD-B95E-8640A372F283}"/>
            </a:ext>
          </a:extLst>
        </xdr:cNvPr>
        <xdr:cNvCxnSpPr/>
      </xdr:nvCxnSpPr>
      <xdr:spPr>
        <a:xfrm>
          <a:off x="1008380" y="10240736"/>
          <a:ext cx="78232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109781</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AB0101E5-8311-4144-AE56-9FA9C20DFB41}"/>
            </a:ext>
          </a:extLst>
        </xdr:cNvPr>
        <xdr:cNvSpPr txBox="1"/>
      </xdr:nvSpPr>
      <xdr:spPr>
        <a:xfrm>
          <a:off x="3170564" y="10000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91820</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DE6AD0A3-3852-44E6-9B79-EF7D9848C9CA}"/>
            </a:ext>
          </a:extLst>
        </xdr:cNvPr>
        <xdr:cNvSpPr txBox="1"/>
      </xdr:nvSpPr>
      <xdr:spPr>
        <a:xfrm>
          <a:off x="2385704" y="9982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61521</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7551FB26-0D30-4ED2-8788-0D8D6AB397BD}"/>
            </a:ext>
          </a:extLst>
        </xdr:cNvPr>
        <xdr:cNvSpPr txBox="1"/>
      </xdr:nvSpPr>
      <xdr:spPr>
        <a:xfrm>
          <a:off x="1611004" y="10287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56623</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3669CCDB-5CDF-4EDF-801D-1C824BFC7F31}"/>
            </a:ext>
          </a:extLst>
        </xdr:cNvPr>
        <xdr:cNvSpPr txBox="1"/>
      </xdr:nvSpPr>
      <xdr:spPr>
        <a:xfrm>
          <a:off x="836304" y="10282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94178</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B1176B51-367D-4A9E-BAFC-E0E7B80CCC45}"/>
            </a:ext>
          </a:extLst>
        </xdr:cNvPr>
        <xdr:cNvSpPr txBox="1"/>
      </xdr:nvSpPr>
      <xdr:spPr>
        <a:xfrm>
          <a:off x="3170564" y="103202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77850</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999F6C42-CEAE-4D00-8787-E4EB98690A3C}"/>
            </a:ext>
          </a:extLst>
        </xdr:cNvPr>
        <xdr:cNvSpPr txBox="1"/>
      </xdr:nvSpPr>
      <xdr:spPr>
        <a:xfrm>
          <a:off x="2385704" y="10303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83655</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4093EBB9-9D8A-40B9-AFE5-0D4F9252AA22}"/>
            </a:ext>
          </a:extLst>
        </xdr:cNvPr>
        <xdr:cNvSpPr txBox="1"/>
      </xdr:nvSpPr>
      <xdr:spPr>
        <a:xfrm>
          <a:off x="1611004" y="9974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82023</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15814619-97E3-4DEA-81D9-BC9C48C415E8}"/>
            </a:ext>
          </a:extLst>
        </xdr:cNvPr>
        <xdr:cNvSpPr txBox="1"/>
      </xdr:nvSpPr>
      <xdr:spPr>
        <a:xfrm>
          <a:off x="836304" y="9972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7036D99C-5B74-4CF1-B0CF-7B36C33974A7}"/>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A01B8AF8-A969-4BAF-9AE3-C592E94C9ABB}"/>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22A83779-AB52-4F43-B597-5D3FC1C59DA0}"/>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B561A1AD-8204-4126-AFC3-3E52999C5DBF}"/>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3732BEB6-C064-45B5-81D7-867B21F6A86E}"/>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C17C16C3-D569-41FA-A5D4-CC00F54479CE}"/>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663A24A2-3B8B-4D94-8216-92F70F5E013A}"/>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94B98901-477B-47B4-B3DC-FE5B125DF7AF}"/>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25ED7E82-DA2F-4110-8846-B1DA445A6F53}"/>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184E0B7F-8DBD-425C-B23E-7DCEBDE87E16}"/>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12C539CE-9CE5-47E2-84FF-868D64E73000}"/>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a:extLst>
            <a:ext uri="{FF2B5EF4-FFF2-40B4-BE49-F238E27FC236}">
              <a16:creationId xmlns:a16="http://schemas.microsoft.com/office/drawing/2014/main" id="{5A5D07E5-154E-4B50-9BB6-1527FFE2AEDE}"/>
            </a:ext>
          </a:extLst>
        </xdr:cNvPr>
        <xdr:cNvSpPr txBox="1"/>
      </xdr:nvSpPr>
      <xdr:spPr>
        <a:xfrm>
          <a:off x="5600834" y="106667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6F7E1111-3869-421D-80BC-783FE0CFFE61}"/>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a:extLst>
            <a:ext uri="{FF2B5EF4-FFF2-40B4-BE49-F238E27FC236}">
              <a16:creationId xmlns:a16="http://schemas.microsoft.com/office/drawing/2014/main" id="{687FDD9E-2309-4AEE-8A9A-F592E37F0C28}"/>
            </a:ext>
          </a:extLst>
        </xdr:cNvPr>
        <xdr:cNvSpPr txBox="1"/>
      </xdr:nvSpPr>
      <xdr:spPr>
        <a:xfrm>
          <a:off x="5299921" y="102933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1BEF31F2-E5C4-453C-B8C1-D1B9800DDD8F}"/>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0" name="テキスト ボックス 219">
          <a:extLst>
            <a:ext uri="{FF2B5EF4-FFF2-40B4-BE49-F238E27FC236}">
              <a16:creationId xmlns:a16="http://schemas.microsoft.com/office/drawing/2014/main" id="{70452D49-C31B-4B1F-BED5-966CEE4FD324}"/>
            </a:ext>
          </a:extLst>
        </xdr:cNvPr>
        <xdr:cNvSpPr txBox="1"/>
      </xdr:nvSpPr>
      <xdr:spPr>
        <a:xfrm>
          <a:off x="5299921" y="99199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184AB54C-4EEE-4140-AFBC-6DAA6ABC4A99}"/>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2" name="テキスト ボックス 221">
          <a:extLst>
            <a:ext uri="{FF2B5EF4-FFF2-40B4-BE49-F238E27FC236}">
              <a16:creationId xmlns:a16="http://schemas.microsoft.com/office/drawing/2014/main" id="{F5A71817-DA74-43DA-8721-DFE4BA09CC84}"/>
            </a:ext>
          </a:extLst>
        </xdr:cNvPr>
        <xdr:cNvSpPr txBox="1"/>
      </xdr:nvSpPr>
      <xdr:spPr>
        <a:xfrm>
          <a:off x="5299921" y="95504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6A50D74F-FA6D-4BF6-9F7E-CC65E9011CCD}"/>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4" name="テキスト ボックス 223">
          <a:extLst>
            <a:ext uri="{FF2B5EF4-FFF2-40B4-BE49-F238E27FC236}">
              <a16:creationId xmlns:a16="http://schemas.microsoft.com/office/drawing/2014/main" id="{95F0B1B8-F998-466E-8C2E-68B0F800C958}"/>
            </a:ext>
          </a:extLst>
        </xdr:cNvPr>
        <xdr:cNvSpPr txBox="1"/>
      </xdr:nvSpPr>
      <xdr:spPr>
        <a:xfrm>
          <a:off x="5209768" y="917703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8913830B-8168-4149-BF68-4BA74D7F48A8}"/>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a:extLst>
            <a:ext uri="{FF2B5EF4-FFF2-40B4-BE49-F238E27FC236}">
              <a16:creationId xmlns:a16="http://schemas.microsoft.com/office/drawing/2014/main" id="{7E02E64C-8FA5-4A84-8BD1-D53EFF3D6DE0}"/>
            </a:ext>
          </a:extLst>
        </xdr:cNvPr>
        <xdr:cNvSpPr txBox="1"/>
      </xdr:nvSpPr>
      <xdr:spPr>
        <a:xfrm>
          <a:off x="5209768" y="88036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659625C4-549F-497A-A494-FB2DEDCA68CC}"/>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139936</xdr:rowOff>
    </xdr:from>
    <xdr:to>
      <xdr:col>54</xdr:col>
      <xdr:colOff>189865</xdr:colOff>
      <xdr:row>64</xdr:row>
      <xdr:rowOff>71654</xdr:rowOff>
    </xdr:to>
    <xdr:cxnSp macro="">
      <xdr:nvCxnSpPr>
        <xdr:cNvPr id="228" name="直線コネクタ 227">
          <a:extLst>
            <a:ext uri="{FF2B5EF4-FFF2-40B4-BE49-F238E27FC236}">
              <a16:creationId xmlns:a16="http://schemas.microsoft.com/office/drawing/2014/main" id="{EE7A284F-EE0B-4CA6-A4E2-0789501FA627}"/>
            </a:ext>
          </a:extLst>
        </xdr:cNvPr>
        <xdr:cNvCxnSpPr/>
      </xdr:nvCxnSpPr>
      <xdr:spPr>
        <a:xfrm flipV="1">
          <a:off x="9219565" y="9360136"/>
          <a:ext cx="0" cy="14404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75481</xdr:rowOff>
    </xdr:from>
    <xdr:ext cx="469744" cy="259045"/>
    <xdr:sp macro="" textlink="">
      <xdr:nvSpPr>
        <xdr:cNvPr id="229" name="【橋りょう・トンネル】&#10;一人当たり有形固定資産（償却資産）額最小値テキスト">
          <a:extLst>
            <a:ext uri="{FF2B5EF4-FFF2-40B4-BE49-F238E27FC236}">
              <a16:creationId xmlns:a16="http://schemas.microsoft.com/office/drawing/2014/main" id="{6DB5B929-FE1F-4F38-8382-AE7264D52C21}"/>
            </a:ext>
          </a:extLst>
        </xdr:cNvPr>
        <xdr:cNvSpPr txBox="1"/>
      </xdr:nvSpPr>
      <xdr:spPr>
        <a:xfrm>
          <a:off x="9258300" y="10804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71654</xdr:rowOff>
    </xdr:from>
    <xdr:to>
      <xdr:col>55</xdr:col>
      <xdr:colOff>88900</xdr:colOff>
      <xdr:row>64</xdr:row>
      <xdr:rowOff>71654</xdr:rowOff>
    </xdr:to>
    <xdr:cxnSp macro="">
      <xdr:nvCxnSpPr>
        <xdr:cNvPr id="230" name="直線コネクタ 229">
          <a:extLst>
            <a:ext uri="{FF2B5EF4-FFF2-40B4-BE49-F238E27FC236}">
              <a16:creationId xmlns:a16="http://schemas.microsoft.com/office/drawing/2014/main" id="{3B71A614-31C4-4424-91C0-CA955C13A12A}"/>
            </a:ext>
          </a:extLst>
        </xdr:cNvPr>
        <xdr:cNvCxnSpPr/>
      </xdr:nvCxnSpPr>
      <xdr:spPr>
        <a:xfrm>
          <a:off x="9154160" y="1080061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86613</xdr:rowOff>
    </xdr:from>
    <xdr:ext cx="690189" cy="259045"/>
    <xdr:sp macro="" textlink="">
      <xdr:nvSpPr>
        <xdr:cNvPr id="231" name="【橋りょう・トンネル】&#10;一人当たり有形固定資産（償却資産）額最大値テキスト">
          <a:extLst>
            <a:ext uri="{FF2B5EF4-FFF2-40B4-BE49-F238E27FC236}">
              <a16:creationId xmlns:a16="http://schemas.microsoft.com/office/drawing/2014/main" id="{6A89DFD1-A62C-4243-B15A-40AFB403339D}"/>
            </a:ext>
          </a:extLst>
        </xdr:cNvPr>
        <xdr:cNvSpPr txBox="1"/>
      </xdr:nvSpPr>
      <xdr:spPr>
        <a:xfrm>
          <a:off x="9258300" y="913917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1,164,814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139936</xdr:rowOff>
    </xdr:from>
    <xdr:to>
      <xdr:col>55</xdr:col>
      <xdr:colOff>88900</xdr:colOff>
      <xdr:row>55</xdr:row>
      <xdr:rowOff>139936</xdr:rowOff>
    </xdr:to>
    <xdr:cxnSp macro="">
      <xdr:nvCxnSpPr>
        <xdr:cNvPr id="232" name="直線コネクタ 231">
          <a:extLst>
            <a:ext uri="{FF2B5EF4-FFF2-40B4-BE49-F238E27FC236}">
              <a16:creationId xmlns:a16="http://schemas.microsoft.com/office/drawing/2014/main" id="{3651700C-3A76-440D-86B7-8A6FE121518C}"/>
            </a:ext>
          </a:extLst>
        </xdr:cNvPr>
        <xdr:cNvCxnSpPr/>
      </xdr:nvCxnSpPr>
      <xdr:spPr>
        <a:xfrm>
          <a:off x="9154160" y="93601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6536</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id="{2B375019-0C54-4761-83CA-CCE87A86E66E}"/>
            </a:ext>
          </a:extLst>
        </xdr:cNvPr>
        <xdr:cNvSpPr txBox="1"/>
      </xdr:nvSpPr>
      <xdr:spPr>
        <a:xfrm>
          <a:off x="9258300" y="1040021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167,867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155109</xdr:rowOff>
    </xdr:from>
    <xdr:to>
      <xdr:col>55</xdr:col>
      <xdr:colOff>50800</xdr:colOff>
      <xdr:row>63</xdr:row>
      <xdr:rowOff>85259</xdr:rowOff>
    </xdr:to>
    <xdr:sp macro="" textlink="">
      <xdr:nvSpPr>
        <xdr:cNvPr id="234" name="フローチャート: 判断 233">
          <a:extLst>
            <a:ext uri="{FF2B5EF4-FFF2-40B4-BE49-F238E27FC236}">
              <a16:creationId xmlns:a16="http://schemas.microsoft.com/office/drawing/2014/main" id="{13F095A9-59B8-4305-9FB6-B7C092164E1B}"/>
            </a:ext>
          </a:extLst>
        </xdr:cNvPr>
        <xdr:cNvSpPr/>
      </xdr:nvSpPr>
      <xdr:spPr>
        <a:xfrm>
          <a:off x="9192260" y="1054878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151995</xdr:rowOff>
    </xdr:from>
    <xdr:to>
      <xdr:col>50</xdr:col>
      <xdr:colOff>165100</xdr:colOff>
      <xdr:row>63</xdr:row>
      <xdr:rowOff>82145</xdr:rowOff>
    </xdr:to>
    <xdr:sp macro="" textlink="">
      <xdr:nvSpPr>
        <xdr:cNvPr id="235" name="フローチャート: 判断 234">
          <a:extLst>
            <a:ext uri="{FF2B5EF4-FFF2-40B4-BE49-F238E27FC236}">
              <a16:creationId xmlns:a16="http://schemas.microsoft.com/office/drawing/2014/main" id="{076B9BB3-03B4-42A6-A214-C03F9BB74178}"/>
            </a:ext>
          </a:extLst>
        </xdr:cNvPr>
        <xdr:cNvSpPr/>
      </xdr:nvSpPr>
      <xdr:spPr>
        <a:xfrm>
          <a:off x="8445500" y="105456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165999</xdr:rowOff>
    </xdr:from>
    <xdr:to>
      <xdr:col>46</xdr:col>
      <xdr:colOff>38100</xdr:colOff>
      <xdr:row>63</xdr:row>
      <xdr:rowOff>96149</xdr:rowOff>
    </xdr:to>
    <xdr:sp macro="" textlink="">
      <xdr:nvSpPr>
        <xdr:cNvPr id="236" name="フローチャート: 判断 235">
          <a:extLst>
            <a:ext uri="{FF2B5EF4-FFF2-40B4-BE49-F238E27FC236}">
              <a16:creationId xmlns:a16="http://schemas.microsoft.com/office/drawing/2014/main" id="{7D91EE66-5A2D-4F45-ADEC-DDD7C116309D}"/>
            </a:ext>
          </a:extLst>
        </xdr:cNvPr>
        <xdr:cNvSpPr/>
      </xdr:nvSpPr>
      <xdr:spPr>
        <a:xfrm>
          <a:off x="7670800" y="1055967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167225</xdr:rowOff>
    </xdr:from>
    <xdr:to>
      <xdr:col>41</xdr:col>
      <xdr:colOff>101600</xdr:colOff>
      <xdr:row>63</xdr:row>
      <xdr:rowOff>97375</xdr:rowOff>
    </xdr:to>
    <xdr:sp macro="" textlink="">
      <xdr:nvSpPr>
        <xdr:cNvPr id="237" name="フローチャート: 判断 236">
          <a:extLst>
            <a:ext uri="{FF2B5EF4-FFF2-40B4-BE49-F238E27FC236}">
              <a16:creationId xmlns:a16="http://schemas.microsoft.com/office/drawing/2014/main" id="{21DD63AB-017E-47C1-B8C4-C1462EB6F3BD}"/>
            </a:ext>
          </a:extLst>
        </xdr:cNvPr>
        <xdr:cNvSpPr/>
      </xdr:nvSpPr>
      <xdr:spPr>
        <a:xfrm>
          <a:off x="6873240" y="105609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162126</xdr:rowOff>
    </xdr:from>
    <xdr:to>
      <xdr:col>36</xdr:col>
      <xdr:colOff>165100</xdr:colOff>
      <xdr:row>63</xdr:row>
      <xdr:rowOff>92276</xdr:rowOff>
    </xdr:to>
    <xdr:sp macro="" textlink="">
      <xdr:nvSpPr>
        <xdr:cNvPr id="238" name="フローチャート: 判断 237">
          <a:extLst>
            <a:ext uri="{FF2B5EF4-FFF2-40B4-BE49-F238E27FC236}">
              <a16:creationId xmlns:a16="http://schemas.microsoft.com/office/drawing/2014/main" id="{DF653FC2-68B0-4A02-BFE8-F80E346186FA}"/>
            </a:ext>
          </a:extLst>
        </xdr:cNvPr>
        <xdr:cNvSpPr/>
      </xdr:nvSpPr>
      <xdr:spPr>
        <a:xfrm>
          <a:off x="6098540" y="1055580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D17A97FA-060E-4077-8322-C64980B3DB86}"/>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886E1B50-11F4-4D7C-A90B-C23445A146CD}"/>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9AB23996-BF33-418F-A33B-58B22D780060}"/>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ADE9DA71-D964-45C4-95E2-F9BAB22384F2}"/>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353893F1-6ADA-4C53-898C-53EEE3A8CAB9}"/>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30113</xdr:rowOff>
    </xdr:from>
    <xdr:to>
      <xdr:col>55</xdr:col>
      <xdr:colOff>50800</xdr:colOff>
      <xdr:row>63</xdr:row>
      <xdr:rowOff>131713</xdr:rowOff>
    </xdr:to>
    <xdr:sp macro="" textlink="">
      <xdr:nvSpPr>
        <xdr:cNvPr id="244" name="楕円 243">
          <a:extLst>
            <a:ext uri="{FF2B5EF4-FFF2-40B4-BE49-F238E27FC236}">
              <a16:creationId xmlns:a16="http://schemas.microsoft.com/office/drawing/2014/main" id="{C8DCB7D3-E345-4803-8A05-19B8B8EF388D}"/>
            </a:ext>
          </a:extLst>
        </xdr:cNvPr>
        <xdr:cNvSpPr/>
      </xdr:nvSpPr>
      <xdr:spPr>
        <a:xfrm>
          <a:off x="9192260" y="1059143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8540</xdr:rowOff>
    </xdr:from>
    <xdr:ext cx="599010" cy="259045"/>
    <xdr:sp macro="" textlink="">
      <xdr:nvSpPr>
        <xdr:cNvPr id="245" name="【橋りょう・トンネル】&#10;一人当たり有形固定資産（償却資産）額該当値テキスト">
          <a:extLst>
            <a:ext uri="{FF2B5EF4-FFF2-40B4-BE49-F238E27FC236}">
              <a16:creationId xmlns:a16="http://schemas.microsoft.com/office/drawing/2014/main" id="{8A5A40A2-B69F-49F5-8FA7-09A3D572E7D0}"/>
            </a:ext>
          </a:extLst>
        </xdr:cNvPr>
        <xdr:cNvSpPr txBox="1"/>
      </xdr:nvSpPr>
      <xdr:spPr>
        <a:xfrm>
          <a:off x="9258300" y="105698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31201</xdr:rowOff>
    </xdr:from>
    <xdr:to>
      <xdr:col>50</xdr:col>
      <xdr:colOff>165100</xdr:colOff>
      <xdr:row>63</xdr:row>
      <xdr:rowOff>132801</xdr:rowOff>
    </xdr:to>
    <xdr:sp macro="" textlink="">
      <xdr:nvSpPr>
        <xdr:cNvPr id="246" name="楕円 245">
          <a:extLst>
            <a:ext uri="{FF2B5EF4-FFF2-40B4-BE49-F238E27FC236}">
              <a16:creationId xmlns:a16="http://schemas.microsoft.com/office/drawing/2014/main" id="{34462B02-2753-4D6F-A589-B871629FDB30}"/>
            </a:ext>
          </a:extLst>
        </xdr:cNvPr>
        <xdr:cNvSpPr/>
      </xdr:nvSpPr>
      <xdr:spPr>
        <a:xfrm>
          <a:off x="8445500" y="10592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80913</xdr:rowOff>
    </xdr:from>
    <xdr:to>
      <xdr:col>55</xdr:col>
      <xdr:colOff>0</xdr:colOff>
      <xdr:row>63</xdr:row>
      <xdr:rowOff>82001</xdr:rowOff>
    </xdr:to>
    <xdr:cxnSp macro="">
      <xdr:nvCxnSpPr>
        <xdr:cNvPr id="247" name="直線コネクタ 246">
          <a:extLst>
            <a:ext uri="{FF2B5EF4-FFF2-40B4-BE49-F238E27FC236}">
              <a16:creationId xmlns:a16="http://schemas.microsoft.com/office/drawing/2014/main" id="{1B52E470-659A-4B60-953C-988A4565317C}"/>
            </a:ext>
          </a:extLst>
        </xdr:cNvPr>
        <xdr:cNvCxnSpPr/>
      </xdr:nvCxnSpPr>
      <xdr:spPr>
        <a:xfrm flipV="1">
          <a:off x="8496300" y="10642233"/>
          <a:ext cx="72390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33236</xdr:rowOff>
    </xdr:from>
    <xdr:to>
      <xdr:col>46</xdr:col>
      <xdr:colOff>38100</xdr:colOff>
      <xdr:row>63</xdr:row>
      <xdr:rowOff>134836</xdr:rowOff>
    </xdr:to>
    <xdr:sp macro="" textlink="">
      <xdr:nvSpPr>
        <xdr:cNvPr id="248" name="楕円 247">
          <a:extLst>
            <a:ext uri="{FF2B5EF4-FFF2-40B4-BE49-F238E27FC236}">
              <a16:creationId xmlns:a16="http://schemas.microsoft.com/office/drawing/2014/main" id="{2352E486-FAE8-450D-9ED7-73EEA59B007E}"/>
            </a:ext>
          </a:extLst>
        </xdr:cNvPr>
        <xdr:cNvSpPr/>
      </xdr:nvSpPr>
      <xdr:spPr>
        <a:xfrm>
          <a:off x="7670800" y="1059455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82001</xdr:rowOff>
    </xdr:from>
    <xdr:to>
      <xdr:col>50</xdr:col>
      <xdr:colOff>114300</xdr:colOff>
      <xdr:row>63</xdr:row>
      <xdr:rowOff>84036</xdr:rowOff>
    </xdr:to>
    <xdr:cxnSp macro="">
      <xdr:nvCxnSpPr>
        <xdr:cNvPr id="249" name="直線コネクタ 248">
          <a:extLst>
            <a:ext uri="{FF2B5EF4-FFF2-40B4-BE49-F238E27FC236}">
              <a16:creationId xmlns:a16="http://schemas.microsoft.com/office/drawing/2014/main" id="{ED1C6FCB-EDF3-410F-B66E-EED7D9513447}"/>
            </a:ext>
          </a:extLst>
        </xdr:cNvPr>
        <xdr:cNvCxnSpPr/>
      </xdr:nvCxnSpPr>
      <xdr:spPr>
        <a:xfrm flipV="1">
          <a:off x="7713980" y="10643321"/>
          <a:ext cx="782320" cy="2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33576</xdr:rowOff>
    </xdr:from>
    <xdr:to>
      <xdr:col>41</xdr:col>
      <xdr:colOff>101600</xdr:colOff>
      <xdr:row>63</xdr:row>
      <xdr:rowOff>135176</xdr:rowOff>
    </xdr:to>
    <xdr:sp macro="" textlink="">
      <xdr:nvSpPr>
        <xdr:cNvPr id="250" name="楕円 249">
          <a:extLst>
            <a:ext uri="{FF2B5EF4-FFF2-40B4-BE49-F238E27FC236}">
              <a16:creationId xmlns:a16="http://schemas.microsoft.com/office/drawing/2014/main" id="{88583EAE-D4E2-4A77-9CC6-6C83A23B0223}"/>
            </a:ext>
          </a:extLst>
        </xdr:cNvPr>
        <xdr:cNvSpPr/>
      </xdr:nvSpPr>
      <xdr:spPr>
        <a:xfrm>
          <a:off x="6873240" y="10594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84036</xdr:rowOff>
    </xdr:from>
    <xdr:to>
      <xdr:col>45</xdr:col>
      <xdr:colOff>177800</xdr:colOff>
      <xdr:row>63</xdr:row>
      <xdr:rowOff>84376</xdr:rowOff>
    </xdr:to>
    <xdr:cxnSp macro="">
      <xdr:nvCxnSpPr>
        <xdr:cNvPr id="251" name="直線コネクタ 250">
          <a:extLst>
            <a:ext uri="{FF2B5EF4-FFF2-40B4-BE49-F238E27FC236}">
              <a16:creationId xmlns:a16="http://schemas.microsoft.com/office/drawing/2014/main" id="{DF277A45-62CA-4E3F-875A-194477246CF5}"/>
            </a:ext>
          </a:extLst>
        </xdr:cNvPr>
        <xdr:cNvCxnSpPr/>
      </xdr:nvCxnSpPr>
      <xdr:spPr>
        <a:xfrm flipV="1">
          <a:off x="6924040" y="10645356"/>
          <a:ext cx="789940" cy="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37623</xdr:rowOff>
    </xdr:from>
    <xdr:to>
      <xdr:col>36</xdr:col>
      <xdr:colOff>165100</xdr:colOff>
      <xdr:row>63</xdr:row>
      <xdr:rowOff>139223</xdr:rowOff>
    </xdr:to>
    <xdr:sp macro="" textlink="">
      <xdr:nvSpPr>
        <xdr:cNvPr id="252" name="楕円 251">
          <a:extLst>
            <a:ext uri="{FF2B5EF4-FFF2-40B4-BE49-F238E27FC236}">
              <a16:creationId xmlns:a16="http://schemas.microsoft.com/office/drawing/2014/main" id="{4A42CCE3-AC4E-45FE-81F2-BEE03F377F08}"/>
            </a:ext>
          </a:extLst>
        </xdr:cNvPr>
        <xdr:cNvSpPr/>
      </xdr:nvSpPr>
      <xdr:spPr>
        <a:xfrm>
          <a:off x="6098540" y="10598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84376</xdr:rowOff>
    </xdr:from>
    <xdr:to>
      <xdr:col>41</xdr:col>
      <xdr:colOff>50800</xdr:colOff>
      <xdr:row>63</xdr:row>
      <xdr:rowOff>88423</xdr:rowOff>
    </xdr:to>
    <xdr:cxnSp macro="">
      <xdr:nvCxnSpPr>
        <xdr:cNvPr id="253" name="直線コネクタ 252">
          <a:extLst>
            <a:ext uri="{FF2B5EF4-FFF2-40B4-BE49-F238E27FC236}">
              <a16:creationId xmlns:a16="http://schemas.microsoft.com/office/drawing/2014/main" id="{96B6C84B-DD23-4A66-BAD2-C123CC43ED48}"/>
            </a:ext>
          </a:extLst>
        </xdr:cNvPr>
        <xdr:cNvCxnSpPr/>
      </xdr:nvCxnSpPr>
      <xdr:spPr>
        <a:xfrm flipV="1">
          <a:off x="6149340" y="10645696"/>
          <a:ext cx="774700" cy="4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98672</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id="{58E5B78B-06DA-4079-86E9-61F56E0FFA98}"/>
            </a:ext>
          </a:extLst>
        </xdr:cNvPr>
        <xdr:cNvSpPr txBox="1"/>
      </xdr:nvSpPr>
      <xdr:spPr>
        <a:xfrm>
          <a:off x="8214575" y="103247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112676</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id="{90296B30-C81C-4BFD-BCCE-78F2B9FC20F3}"/>
            </a:ext>
          </a:extLst>
        </xdr:cNvPr>
        <xdr:cNvSpPr txBox="1"/>
      </xdr:nvSpPr>
      <xdr:spPr>
        <a:xfrm>
          <a:off x="7444955" y="103387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113902</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id="{FF8B7AFE-BB45-4D2E-9789-1D4392E5B67E}"/>
            </a:ext>
          </a:extLst>
        </xdr:cNvPr>
        <xdr:cNvSpPr txBox="1"/>
      </xdr:nvSpPr>
      <xdr:spPr>
        <a:xfrm>
          <a:off x="6670255" y="103399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108803</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id="{7CCC7A3C-2DB4-4024-90A2-976A39092326}"/>
            </a:ext>
          </a:extLst>
        </xdr:cNvPr>
        <xdr:cNvSpPr txBox="1"/>
      </xdr:nvSpPr>
      <xdr:spPr>
        <a:xfrm>
          <a:off x="5872695" y="103348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123928</xdr:rowOff>
    </xdr:from>
    <xdr:ext cx="599010" cy="259045"/>
    <xdr:sp macro="" textlink="">
      <xdr:nvSpPr>
        <xdr:cNvPr id="258" name="n_1mainValue【橋りょう・トンネル】&#10;一人当たり有形固定資産（償却資産）額">
          <a:extLst>
            <a:ext uri="{FF2B5EF4-FFF2-40B4-BE49-F238E27FC236}">
              <a16:creationId xmlns:a16="http://schemas.microsoft.com/office/drawing/2014/main" id="{06FE8198-A79F-4FDB-8E7B-2BA06BC376F0}"/>
            </a:ext>
          </a:extLst>
        </xdr:cNvPr>
        <xdr:cNvSpPr txBox="1"/>
      </xdr:nvSpPr>
      <xdr:spPr>
        <a:xfrm>
          <a:off x="8214575" y="106852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125963</xdr:rowOff>
    </xdr:from>
    <xdr:ext cx="599010" cy="259045"/>
    <xdr:sp macro="" textlink="">
      <xdr:nvSpPr>
        <xdr:cNvPr id="259" name="n_2mainValue【橋りょう・トンネル】&#10;一人当たり有形固定資産（償却資産）額">
          <a:extLst>
            <a:ext uri="{FF2B5EF4-FFF2-40B4-BE49-F238E27FC236}">
              <a16:creationId xmlns:a16="http://schemas.microsoft.com/office/drawing/2014/main" id="{8DF1E3D6-7D26-4A77-828D-C97F18AC2C61}"/>
            </a:ext>
          </a:extLst>
        </xdr:cNvPr>
        <xdr:cNvSpPr txBox="1"/>
      </xdr:nvSpPr>
      <xdr:spPr>
        <a:xfrm>
          <a:off x="7444955" y="106872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126303</xdr:rowOff>
    </xdr:from>
    <xdr:ext cx="599010" cy="259045"/>
    <xdr:sp macro="" textlink="">
      <xdr:nvSpPr>
        <xdr:cNvPr id="260" name="n_3mainValue【橋りょう・トンネル】&#10;一人当たり有形固定資産（償却資産）額">
          <a:extLst>
            <a:ext uri="{FF2B5EF4-FFF2-40B4-BE49-F238E27FC236}">
              <a16:creationId xmlns:a16="http://schemas.microsoft.com/office/drawing/2014/main" id="{7B186F54-FC58-4A57-8391-74B83D9EEC01}"/>
            </a:ext>
          </a:extLst>
        </xdr:cNvPr>
        <xdr:cNvSpPr txBox="1"/>
      </xdr:nvSpPr>
      <xdr:spPr>
        <a:xfrm>
          <a:off x="6670255" y="106876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130350</xdr:rowOff>
    </xdr:from>
    <xdr:ext cx="599010" cy="259045"/>
    <xdr:sp macro="" textlink="">
      <xdr:nvSpPr>
        <xdr:cNvPr id="261" name="n_4mainValue【橋りょう・トンネル】&#10;一人当たり有形固定資産（償却資産）額">
          <a:extLst>
            <a:ext uri="{FF2B5EF4-FFF2-40B4-BE49-F238E27FC236}">
              <a16:creationId xmlns:a16="http://schemas.microsoft.com/office/drawing/2014/main" id="{068FFDE8-84E4-4562-8AB2-C4254B8E552F}"/>
            </a:ext>
          </a:extLst>
        </xdr:cNvPr>
        <xdr:cNvSpPr txBox="1"/>
      </xdr:nvSpPr>
      <xdr:spPr>
        <a:xfrm>
          <a:off x="5872695" y="106916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0BC40E70-D30B-4F35-8BE6-958E6AA3387C}"/>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F6F14542-B797-4237-9437-4E82B359D806}"/>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A2457313-2EFE-4BC9-A67B-ACBDA835238E}"/>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C259F9B4-A5D0-419C-90DA-BDDE7F97FD06}"/>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AF47C29F-75BC-42C7-808E-F1845B56B2FB}"/>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D18ED6E3-274F-4EB9-B52A-AB3469654CC3}"/>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E26343B9-CF7D-40C3-9DCA-9FBF26214070}"/>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C2D1E64D-8093-42E5-B364-C6FCF2649AA9}"/>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124E1DFB-5885-475C-9B3D-44668F684C32}"/>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C47962D6-9162-4AA7-9946-35CDFEEB445A}"/>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477DE651-9871-4DEA-B409-F27312095A4B}"/>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a:extLst>
            <a:ext uri="{FF2B5EF4-FFF2-40B4-BE49-F238E27FC236}">
              <a16:creationId xmlns:a16="http://schemas.microsoft.com/office/drawing/2014/main" id="{0EB42E28-580C-4A28-B689-C0ADA45B0894}"/>
            </a:ext>
          </a:extLst>
        </xdr:cNvPr>
        <xdr:cNvCxnSpPr/>
      </xdr:nvCxnSpPr>
      <xdr:spPr>
        <a:xfrm>
          <a:off x="67056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4" name="テキスト ボックス 273">
          <a:extLst>
            <a:ext uri="{FF2B5EF4-FFF2-40B4-BE49-F238E27FC236}">
              <a16:creationId xmlns:a16="http://schemas.microsoft.com/office/drawing/2014/main" id="{0CCFFE25-2E38-4E10-86B0-FE87090751E3}"/>
            </a:ext>
          </a:extLst>
        </xdr:cNvPr>
        <xdr:cNvSpPr txBox="1"/>
      </xdr:nvSpPr>
      <xdr:spPr>
        <a:xfrm>
          <a:off x="27196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a:extLst>
            <a:ext uri="{FF2B5EF4-FFF2-40B4-BE49-F238E27FC236}">
              <a16:creationId xmlns:a16="http://schemas.microsoft.com/office/drawing/2014/main" id="{2E3610C4-C2D5-4610-8647-2B28F9D51E30}"/>
            </a:ext>
          </a:extLst>
        </xdr:cNvPr>
        <xdr:cNvCxnSpPr/>
      </xdr:nvCxnSpPr>
      <xdr:spPr>
        <a:xfrm>
          <a:off x="67056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6" name="テキスト ボックス 275">
          <a:extLst>
            <a:ext uri="{FF2B5EF4-FFF2-40B4-BE49-F238E27FC236}">
              <a16:creationId xmlns:a16="http://schemas.microsoft.com/office/drawing/2014/main" id="{388F9858-911A-4BB4-97E5-08C1463D8450}"/>
            </a:ext>
          </a:extLst>
        </xdr:cNvPr>
        <xdr:cNvSpPr txBox="1"/>
      </xdr:nvSpPr>
      <xdr:spPr>
        <a:xfrm>
          <a:off x="33608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a:extLst>
            <a:ext uri="{FF2B5EF4-FFF2-40B4-BE49-F238E27FC236}">
              <a16:creationId xmlns:a16="http://schemas.microsoft.com/office/drawing/2014/main" id="{A8A7897E-9E15-433C-8B07-A9F51EE194A6}"/>
            </a:ext>
          </a:extLst>
        </xdr:cNvPr>
        <xdr:cNvCxnSpPr/>
      </xdr:nvCxnSpPr>
      <xdr:spPr>
        <a:xfrm>
          <a:off x="67056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8" name="テキスト ボックス 277">
          <a:extLst>
            <a:ext uri="{FF2B5EF4-FFF2-40B4-BE49-F238E27FC236}">
              <a16:creationId xmlns:a16="http://schemas.microsoft.com/office/drawing/2014/main" id="{C139C22C-5802-4D44-8683-F0B293A36878}"/>
            </a:ext>
          </a:extLst>
        </xdr:cNvPr>
        <xdr:cNvSpPr txBox="1"/>
      </xdr:nvSpPr>
      <xdr:spPr>
        <a:xfrm>
          <a:off x="33608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a:extLst>
            <a:ext uri="{FF2B5EF4-FFF2-40B4-BE49-F238E27FC236}">
              <a16:creationId xmlns:a16="http://schemas.microsoft.com/office/drawing/2014/main" id="{41066E58-F68F-4180-8D59-EBF1D470FA19}"/>
            </a:ext>
          </a:extLst>
        </xdr:cNvPr>
        <xdr:cNvCxnSpPr/>
      </xdr:nvCxnSpPr>
      <xdr:spPr>
        <a:xfrm>
          <a:off x="67056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0" name="テキスト ボックス 279">
          <a:extLst>
            <a:ext uri="{FF2B5EF4-FFF2-40B4-BE49-F238E27FC236}">
              <a16:creationId xmlns:a16="http://schemas.microsoft.com/office/drawing/2014/main" id="{079D4F65-9113-4AD8-8A2E-A0A47D24A3B2}"/>
            </a:ext>
          </a:extLst>
        </xdr:cNvPr>
        <xdr:cNvSpPr txBox="1"/>
      </xdr:nvSpPr>
      <xdr:spPr>
        <a:xfrm>
          <a:off x="33608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a:extLst>
            <a:ext uri="{FF2B5EF4-FFF2-40B4-BE49-F238E27FC236}">
              <a16:creationId xmlns:a16="http://schemas.microsoft.com/office/drawing/2014/main" id="{67E8C4D7-EBF8-4796-AD3D-CE41044184A2}"/>
            </a:ext>
          </a:extLst>
        </xdr:cNvPr>
        <xdr:cNvCxnSpPr/>
      </xdr:nvCxnSpPr>
      <xdr:spPr>
        <a:xfrm>
          <a:off x="67056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2" name="テキスト ボックス 281">
          <a:extLst>
            <a:ext uri="{FF2B5EF4-FFF2-40B4-BE49-F238E27FC236}">
              <a16:creationId xmlns:a16="http://schemas.microsoft.com/office/drawing/2014/main" id="{34F25AAA-8D4E-43FE-A5E8-7C9A1FC44FFA}"/>
            </a:ext>
          </a:extLst>
        </xdr:cNvPr>
        <xdr:cNvSpPr txBox="1"/>
      </xdr:nvSpPr>
      <xdr:spPr>
        <a:xfrm>
          <a:off x="33608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a:extLst>
            <a:ext uri="{FF2B5EF4-FFF2-40B4-BE49-F238E27FC236}">
              <a16:creationId xmlns:a16="http://schemas.microsoft.com/office/drawing/2014/main" id="{EC4B795B-DF36-4DA7-9284-63E612D114B3}"/>
            </a:ext>
          </a:extLst>
        </xdr:cNvPr>
        <xdr:cNvCxnSpPr/>
      </xdr:nvCxnSpPr>
      <xdr:spPr>
        <a:xfrm>
          <a:off x="67056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4" name="テキスト ボックス 283">
          <a:extLst>
            <a:ext uri="{FF2B5EF4-FFF2-40B4-BE49-F238E27FC236}">
              <a16:creationId xmlns:a16="http://schemas.microsoft.com/office/drawing/2014/main" id="{670577F3-1EFE-49EB-A420-D762E8653F8F}"/>
            </a:ext>
          </a:extLst>
        </xdr:cNvPr>
        <xdr:cNvSpPr txBox="1"/>
      </xdr:nvSpPr>
      <xdr:spPr>
        <a:xfrm>
          <a:off x="37734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1E314F87-4975-4098-90D1-E3C33BAAEB58}"/>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64435690-3C54-4F1F-BD28-BCDA87886DCA}"/>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44631</xdr:rowOff>
    </xdr:from>
    <xdr:to>
      <xdr:col>24</xdr:col>
      <xdr:colOff>62865</xdr:colOff>
      <xdr:row>86</xdr:row>
      <xdr:rowOff>168729</xdr:rowOff>
    </xdr:to>
    <xdr:cxnSp macro="">
      <xdr:nvCxnSpPr>
        <xdr:cNvPr id="287" name="直線コネクタ 286">
          <a:extLst>
            <a:ext uri="{FF2B5EF4-FFF2-40B4-BE49-F238E27FC236}">
              <a16:creationId xmlns:a16="http://schemas.microsoft.com/office/drawing/2014/main" id="{CBF4DD97-A6A8-4C3A-A98B-D1963F9DD0AC}"/>
            </a:ext>
          </a:extLst>
        </xdr:cNvPr>
        <xdr:cNvCxnSpPr/>
      </xdr:nvCxnSpPr>
      <xdr:spPr>
        <a:xfrm flipV="1">
          <a:off x="4086225" y="13120551"/>
          <a:ext cx="0" cy="14652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8" name="【公営住宅】&#10;有形固定資産減価償却率最小値テキスト">
          <a:extLst>
            <a:ext uri="{FF2B5EF4-FFF2-40B4-BE49-F238E27FC236}">
              <a16:creationId xmlns:a16="http://schemas.microsoft.com/office/drawing/2014/main" id="{BDCE4CB2-FFBB-491B-8572-4845133BE16D}"/>
            </a:ext>
          </a:extLst>
        </xdr:cNvPr>
        <xdr:cNvSpPr txBox="1"/>
      </xdr:nvSpPr>
      <xdr:spPr>
        <a:xfrm>
          <a:off x="4124960" y="1458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9" name="直線コネクタ 288">
          <a:extLst>
            <a:ext uri="{FF2B5EF4-FFF2-40B4-BE49-F238E27FC236}">
              <a16:creationId xmlns:a16="http://schemas.microsoft.com/office/drawing/2014/main" id="{9D2C9583-D8F6-417C-8DF2-F0E26193D48C}"/>
            </a:ext>
          </a:extLst>
        </xdr:cNvPr>
        <xdr:cNvCxnSpPr/>
      </xdr:nvCxnSpPr>
      <xdr:spPr>
        <a:xfrm>
          <a:off x="4020820" y="14585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162758</xdr:rowOff>
    </xdr:from>
    <xdr:ext cx="340478" cy="259045"/>
    <xdr:sp macro="" textlink="">
      <xdr:nvSpPr>
        <xdr:cNvPr id="290" name="【公営住宅】&#10;有形固定資産減価償却率最大値テキスト">
          <a:extLst>
            <a:ext uri="{FF2B5EF4-FFF2-40B4-BE49-F238E27FC236}">
              <a16:creationId xmlns:a16="http://schemas.microsoft.com/office/drawing/2014/main" id="{B222EF64-3DD9-4FD0-AEAA-F5EAE7EC6F1B}"/>
            </a:ext>
          </a:extLst>
        </xdr:cNvPr>
        <xdr:cNvSpPr txBox="1"/>
      </xdr:nvSpPr>
      <xdr:spPr>
        <a:xfrm>
          <a:off x="4124960" y="1290339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44631</xdr:rowOff>
    </xdr:from>
    <xdr:to>
      <xdr:col>24</xdr:col>
      <xdr:colOff>152400</xdr:colOff>
      <xdr:row>78</xdr:row>
      <xdr:rowOff>44631</xdr:rowOff>
    </xdr:to>
    <xdr:cxnSp macro="">
      <xdr:nvCxnSpPr>
        <xdr:cNvPr id="291" name="直線コネクタ 290">
          <a:extLst>
            <a:ext uri="{FF2B5EF4-FFF2-40B4-BE49-F238E27FC236}">
              <a16:creationId xmlns:a16="http://schemas.microsoft.com/office/drawing/2014/main" id="{FBF6E9B8-C402-40FB-A663-FA149381277A}"/>
            </a:ext>
          </a:extLst>
        </xdr:cNvPr>
        <xdr:cNvCxnSpPr/>
      </xdr:nvCxnSpPr>
      <xdr:spPr>
        <a:xfrm>
          <a:off x="4020820" y="1312055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96719</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29E52684-A0F3-468F-B1D8-419CCBE1FB60}"/>
            </a:ext>
          </a:extLst>
        </xdr:cNvPr>
        <xdr:cNvSpPr txBox="1"/>
      </xdr:nvSpPr>
      <xdr:spPr>
        <a:xfrm>
          <a:off x="4124960" y="138431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73842</xdr:rowOff>
    </xdr:from>
    <xdr:to>
      <xdr:col>24</xdr:col>
      <xdr:colOff>114300</xdr:colOff>
      <xdr:row>84</xdr:row>
      <xdr:rowOff>3992</xdr:rowOff>
    </xdr:to>
    <xdr:sp macro="" textlink="">
      <xdr:nvSpPr>
        <xdr:cNvPr id="293" name="フローチャート: 判断 292">
          <a:extLst>
            <a:ext uri="{FF2B5EF4-FFF2-40B4-BE49-F238E27FC236}">
              <a16:creationId xmlns:a16="http://schemas.microsoft.com/office/drawing/2014/main" id="{BD2E5E97-5BF3-4701-B73D-EFFEF9174092}"/>
            </a:ext>
          </a:extLst>
        </xdr:cNvPr>
        <xdr:cNvSpPr/>
      </xdr:nvSpPr>
      <xdr:spPr>
        <a:xfrm>
          <a:off x="4036060" y="1398796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64044</xdr:rowOff>
    </xdr:from>
    <xdr:to>
      <xdr:col>20</xdr:col>
      <xdr:colOff>38100</xdr:colOff>
      <xdr:row>83</xdr:row>
      <xdr:rowOff>165644</xdr:rowOff>
    </xdr:to>
    <xdr:sp macro="" textlink="">
      <xdr:nvSpPr>
        <xdr:cNvPr id="294" name="フローチャート: 判断 293">
          <a:extLst>
            <a:ext uri="{FF2B5EF4-FFF2-40B4-BE49-F238E27FC236}">
              <a16:creationId xmlns:a16="http://schemas.microsoft.com/office/drawing/2014/main" id="{D997A5D2-7035-4E04-8094-4EE49A97A140}"/>
            </a:ext>
          </a:extLst>
        </xdr:cNvPr>
        <xdr:cNvSpPr/>
      </xdr:nvSpPr>
      <xdr:spPr>
        <a:xfrm>
          <a:off x="3312160" y="1397816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158750</xdr:rowOff>
    </xdr:from>
    <xdr:to>
      <xdr:col>15</xdr:col>
      <xdr:colOff>101600</xdr:colOff>
      <xdr:row>83</xdr:row>
      <xdr:rowOff>88900</xdr:rowOff>
    </xdr:to>
    <xdr:sp macro="" textlink="">
      <xdr:nvSpPr>
        <xdr:cNvPr id="295" name="フローチャート: 判断 294">
          <a:extLst>
            <a:ext uri="{FF2B5EF4-FFF2-40B4-BE49-F238E27FC236}">
              <a16:creationId xmlns:a16="http://schemas.microsoft.com/office/drawing/2014/main" id="{067E1302-3724-4F16-A41D-8B519FDE7E39}"/>
            </a:ext>
          </a:extLst>
        </xdr:cNvPr>
        <xdr:cNvSpPr/>
      </xdr:nvSpPr>
      <xdr:spPr>
        <a:xfrm>
          <a:off x="2514600" y="139052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140788</xdr:rowOff>
    </xdr:from>
    <xdr:to>
      <xdr:col>10</xdr:col>
      <xdr:colOff>165100</xdr:colOff>
      <xdr:row>83</xdr:row>
      <xdr:rowOff>70938</xdr:rowOff>
    </xdr:to>
    <xdr:sp macro="" textlink="">
      <xdr:nvSpPr>
        <xdr:cNvPr id="296" name="フローチャート: 判断 295">
          <a:extLst>
            <a:ext uri="{FF2B5EF4-FFF2-40B4-BE49-F238E27FC236}">
              <a16:creationId xmlns:a16="http://schemas.microsoft.com/office/drawing/2014/main" id="{A3D06D03-CE7F-4CDC-BF23-09162D805C1D}"/>
            </a:ext>
          </a:extLst>
        </xdr:cNvPr>
        <xdr:cNvSpPr/>
      </xdr:nvSpPr>
      <xdr:spPr>
        <a:xfrm>
          <a:off x="1739900" y="1388726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41184</xdr:rowOff>
    </xdr:from>
    <xdr:to>
      <xdr:col>6</xdr:col>
      <xdr:colOff>38100</xdr:colOff>
      <xdr:row>83</xdr:row>
      <xdr:rowOff>142784</xdr:rowOff>
    </xdr:to>
    <xdr:sp macro="" textlink="">
      <xdr:nvSpPr>
        <xdr:cNvPr id="297" name="フローチャート: 判断 296">
          <a:extLst>
            <a:ext uri="{FF2B5EF4-FFF2-40B4-BE49-F238E27FC236}">
              <a16:creationId xmlns:a16="http://schemas.microsoft.com/office/drawing/2014/main" id="{29D45AFB-90EE-44DB-8F62-2F0382CBAE7B}"/>
            </a:ext>
          </a:extLst>
        </xdr:cNvPr>
        <xdr:cNvSpPr/>
      </xdr:nvSpPr>
      <xdr:spPr>
        <a:xfrm>
          <a:off x="965200" y="1395530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293A15F4-7379-4733-8540-FDC0C443C561}"/>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6FE07516-57C3-495C-BA13-566E1B30B37A}"/>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EF62454C-CD6F-4D55-AD36-4266D3EC20D8}"/>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A8645B24-5731-4130-91D3-C32FFCB05B4B}"/>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D3688FA2-0342-4854-AA47-82D5FD390F09}"/>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18324</xdr:rowOff>
    </xdr:from>
    <xdr:to>
      <xdr:col>24</xdr:col>
      <xdr:colOff>114300</xdr:colOff>
      <xdr:row>84</xdr:row>
      <xdr:rowOff>119924</xdr:rowOff>
    </xdr:to>
    <xdr:sp macro="" textlink="">
      <xdr:nvSpPr>
        <xdr:cNvPr id="303" name="楕円 302">
          <a:extLst>
            <a:ext uri="{FF2B5EF4-FFF2-40B4-BE49-F238E27FC236}">
              <a16:creationId xmlns:a16="http://schemas.microsoft.com/office/drawing/2014/main" id="{60D748C7-9445-4C75-85A2-7DB04E61EFF5}"/>
            </a:ext>
          </a:extLst>
        </xdr:cNvPr>
        <xdr:cNvSpPr/>
      </xdr:nvSpPr>
      <xdr:spPr>
        <a:xfrm>
          <a:off x="4036060" y="14100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168201</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A89DC984-BBB0-459B-84FE-B3A7B67EC94E}"/>
            </a:ext>
          </a:extLst>
        </xdr:cNvPr>
        <xdr:cNvSpPr txBox="1"/>
      </xdr:nvSpPr>
      <xdr:spPr>
        <a:xfrm>
          <a:off x="4124960" y="140823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166914</xdr:rowOff>
    </xdr:from>
    <xdr:to>
      <xdr:col>20</xdr:col>
      <xdr:colOff>38100</xdr:colOff>
      <xdr:row>84</xdr:row>
      <xdr:rowOff>97064</xdr:rowOff>
    </xdr:to>
    <xdr:sp macro="" textlink="">
      <xdr:nvSpPr>
        <xdr:cNvPr id="305" name="楕円 304">
          <a:extLst>
            <a:ext uri="{FF2B5EF4-FFF2-40B4-BE49-F238E27FC236}">
              <a16:creationId xmlns:a16="http://schemas.microsoft.com/office/drawing/2014/main" id="{2694CAA5-CFA5-4007-92BD-4C84F974F0DE}"/>
            </a:ext>
          </a:extLst>
        </xdr:cNvPr>
        <xdr:cNvSpPr/>
      </xdr:nvSpPr>
      <xdr:spPr>
        <a:xfrm>
          <a:off x="3312160" y="1408103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46264</xdr:rowOff>
    </xdr:from>
    <xdr:to>
      <xdr:col>24</xdr:col>
      <xdr:colOff>63500</xdr:colOff>
      <xdr:row>84</xdr:row>
      <xdr:rowOff>69124</xdr:rowOff>
    </xdr:to>
    <xdr:cxnSp macro="">
      <xdr:nvCxnSpPr>
        <xdr:cNvPr id="306" name="直線コネクタ 305">
          <a:extLst>
            <a:ext uri="{FF2B5EF4-FFF2-40B4-BE49-F238E27FC236}">
              <a16:creationId xmlns:a16="http://schemas.microsoft.com/office/drawing/2014/main" id="{21154647-0FE7-46BE-AE66-FFFB5F2F3718}"/>
            </a:ext>
          </a:extLst>
        </xdr:cNvPr>
        <xdr:cNvCxnSpPr/>
      </xdr:nvCxnSpPr>
      <xdr:spPr>
        <a:xfrm>
          <a:off x="3355340" y="14128024"/>
          <a:ext cx="73152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144055</xdr:rowOff>
    </xdr:from>
    <xdr:to>
      <xdr:col>15</xdr:col>
      <xdr:colOff>101600</xdr:colOff>
      <xdr:row>84</xdr:row>
      <xdr:rowOff>74205</xdr:rowOff>
    </xdr:to>
    <xdr:sp macro="" textlink="">
      <xdr:nvSpPr>
        <xdr:cNvPr id="307" name="楕円 306">
          <a:extLst>
            <a:ext uri="{FF2B5EF4-FFF2-40B4-BE49-F238E27FC236}">
              <a16:creationId xmlns:a16="http://schemas.microsoft.com/office/drawing/2014/main" id="{E6AB4FC9-8395-4840-9189-0C9D69EB622E}"/>
            </a:ext>
          </a:extLst>
        </xdr:cNvPr>
        <xdr:cNvSpPr/>
      </xdr:nvSpPr>
      <xdr:spPr>
        <a:xfrm>
          <a:off x="2514600" y="140581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23405</xdr:rowOff>
    </xdr:from>
    <xdr:to>
      <xdr:col>19</xdr:col>
      <xdr:colOff>177800</xdr:colOff>
      <xdr:row>84</xdr:row>
      <xdr:rowOff>46264</xdr:rowOff>
    </xdr:to>
    <xdr:cxnSp macro="">
      <xdr:nvCxnSpPr>
        <xdr:cNvPr id="308" name="直線コネクタ 307">
          <a:extLst>
            <a:ext uri="{FF2B5EF4-FFF2-40B4-BE49-F238E27FC236}">
              <a16:creationId xmlns:a16="http://schemas.microsoft.com/office/drawing/2014/main" id="{E69BC8B4-CF8C-4C21-96F9-FA6BAC437DD7}"/>
            </a:ext>
          </a:extLst>
        </xdr:cNvPr>
        <xdr:cNvCxnSpPr/>
      </xdr:nvCxnSpPr>
      <xdr:spPr>
        <a:xfrm>
          <a:off x="2565400" y="14105165"/>
          <a:ext cx="78994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121194</xdr:rowOff>
    </xdr:from>
    <xdr:to>
      <xdr:col>10</xdr:col>
      <xdr:colOff>165100</xdr:colOff>
      <xdr:row>84</xdr:row>
      <xdr:rowOff>51344</xdr:rowOff>
    </xdr:to>
    <xdr:sp macro="" textlink="">
      <xdr:nvSpPr>
        <xdr:cNvPr id="309" name="楕円 308">
          <a:extLst>
            <a:ext uri="{FF2B5EF4-FFF2-40B4-BE49-F238E27FC236}">
              <a16:creationId xmlns:a16="http://schemas.microsoft.com/office/drawing/2014/main" id="{C92C27AE-2C61-49D0-B495-1DA8440E303C}"/>
            </a:ext>
          </a:extLst>
        </xdr:cNvPr>
        <xdr:cNvSpPr/>
      </xdr:nvSpPr>
      <xdr:spPr>
        <a:xfrm>
          <a:off x="1739900" y="1403531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544</xdr:rowOff>
    </xdr:from>
    <xdr:to>
      <xdr:col>15</xdr:col>
      <xdr:colOff>50800</xdr:colOff>
      <xdr:row>84</xdr:row>
      <xdr:rowOff>23405</xdr:rowOff>
    </xdr:to>
    <xdr:cxnSp macro="">
      <xdr:nvCxnSpPr>
        <xdr:cNvPr id="310" name="直線コネクタ 309">
          <a:extLst>
            <a:ext uri="{FF2B5EF4-FFF2-40B4-BE49-F238E27FC236}">
              <a16:creationId xmlns:a16="http://schemas.microsoft.com/office/drawing/2014/main" id="{FB0D07FC-F177-4853-940C-8DAE3A57F831}"/>
            </a:ext>
          </a:extLst>
        </xdr:cNvPr>
        <xdr:cNvCxnSpPr/>
      </xdr:nvCxnSpPr>
      <xdr:spPr>
        <a:xfrm>
          <a:off x="1790700" y="14082304"/>
          <a:ext cx="7747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98334</xdr:rowOff>
    </xdr:from>
    <xdr:to>
      <xdr:col>6</xdr:col>
      <xdr:colOff>38100</xdr:colOff>
      <xdr:row>84</xdr:row>
      <xdr:rowOff>28484</xdr:rowOff>
    </xdr:to>
    <xdr:sp macro="" textlink="">
      <xdr:nvSpPr>
        <xdr:cNvPr id="311" name="楕円 310">
          <a:extLst>
            <a:ext uri="{FF2B5EF4-FFF2-40B4-BE49-F238E27FC236}">
              <a16:creationId xmlns:a16="http://schemas.microsoft.com/office/drawing/2014/main" id="{355C7356-B0EC-4DC4-8D07-A924981729D8}"/>
            </a:ext>
          </a:extLst>
        </xdr:cNvPr>
        <xdr:cNvSpPr/>
      </xdr:nvSpPr>
      <xdr:spPr>
        <a:xfrm>
          <a:off x="965200" y="1401245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149134</xdr:rowOff>
    </xdr:from>
    <xdr:to>
      <xdr:col>10</xdr:col>
      <xdr:colOff>114300</xdr:colOff>
      <xdr:row>84</xdr:row>
      <xdr:rowOff>544</xdr:rowOff>
    </xdr:to>
    <xdr:cxnSp macro="">
      <xdr:nvCxnSpPr>
        <xdr:cNvPr id="312" name="直線コネクタ 311">
          <a:extLst>
            <a:ext uri="{FF2B5EF4-FFF2-40B4-BE49-F238E27FC236}">
              <a16:creationId xmlns:a16="http://schemas.microsoft.com/office/drawing/2014/main" id="{093DBD42-FC30-491E-A421-9108794FD3D5}"/>
            </a:ext>
          </a:extLst>
        </xdr:cNvPr>
        <xdr:cNvCxnSpPr/>
      </xdr:nvCxnSpPr>
      <xdr:spPr>
        <a:xfrm>
          <a:off x="1008380" y="14063254"/>
          <a:ext cx="78232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10721</xdr:rowOff>
    </xdr:from>
    <xdr:ext cx="405111" cy="259045"/>
    <xdr:sp macro="" textlink="">
      <xdr:nvSpPr>
        <xdr:cNvPr id="313" name="n_1aveValue【公営住宅】&#10;有形固定資産減価償却率">
          <a:extLst>
            <a:ext uri="{FF2B5EF4-FFF2-40B4-BE49-F238E27FC236}">
              <a16:creationId xmlns:a16="http://schemas.microsoft.com/office/drawing/2014/main" id="{136B69C9-5D5F-40FF-8FEE-0BA6A8D0C7CA}"/>
            </a:ext>
          </a:extLst>
        </xdr:cNvPr>
        <xdr:cNvSpPr txBox="1"/>
      </xdr:nvSpPr>
      <xdr:spPr>
        <a:xfrm>
          <a:off x="3170564" y="137572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105427</xdr:rowOff>
    </xdr:from>
    <xdr:ext cx="405111" cy="259045"/>
    <xdr:sp macro="" textlink="">
      <xdr:nvSpPr>
        <xdr:cNvPr id="314" name="n_2aveValue【公営住宅】&#10;有形固定資産減価償却率">
          <a:extLst>
            <a:ext uri="{FF2B5EF4-FFF2-40B4-BE49-F238E27FC236}">
              <a16:creationId xmlns:a16="http://schemas.microsoft.com/office/drawing/2014/main" id="{EC39525E-18F2-457B-9F32-8AF1EDC33DD6}"/>
            </a:ext>
          </a:extLst>
        </xdr:cNvPr>
        <xdr:cNvSpPr txBox="1"/>
      </xdr:nvSpPr>
      <xdr:spPr>
        <a:xfrm>
          <a:off x="2385704" y="13684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87465</xdr:rowOff>
    </xdr:from>
    <xdr:ext cx="405111" cy="259045"/>
    <xdr:sp macro="" textlink="">
      <xdr:nvSpPr>
        <xdr:cNvPr id="315" name="n_3aveValue【公営住宅】&#10;有形固定資産減価償却率">
          <a:extLst>
            <a:ext uri="{FF2B5EF4-FFF2-40B4-BE49-F238E27FC236}">
              <a16:creationId xmlns:a16="http://schemas.microsoft.com/office/drawing/2014/main" id="{729B733C-8D77-40A5-95D1-03E38DD89EEE}"/>
            </a:ext>
          </a:extLst>
        </xdr:cNvPr>
        <xdr:cNvSpPr txBox="1"/>
      </xdr:nvSpPr>
      <xdr:spPr>
        <a:xfrm>
          <a:off x="1611004" y="136663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159311</xdr:rowOff>
    </xdr:from>
    <xdr:ext cx="405111" cy="259045"/>
    <xdr:sp macro="" textlink="">
      <xdr:nvSpPr>
        <xdr:cNvPr id="316" name="n_4aveValue【公営住宅】&#10;有形固定資産減価償却率">
          <a:extLst>
            <a:ext uri="{FF2B5EF4-FFF2-40B4-BE49-F238E27FC236}">
              <a16:creationId xmlns:a16="http://schemas.microsoft.com/office/drawing/2014/main" id="{C9AB9F65-1519-42B7-934B-3E23E22BC126}"/>
            </a:ext>
          </a:extLst>
        </xdr:cNvPr>
        <xdr:cNvSpPr txBox="1"/>
      </xdr:nvSpPr>
      <xdr:spPr>
        <a:xfrm>
          <a:off x="836304" y="137381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88191</xdr:rowOff>
    </xdr:from>
    <xdr:ext cx="405111" cy="259045"/>
    <xdr:sp macro="" textlink="">
      <xdr:nvSpPr>
        <xdr:cNvPr id="317" name="n_1mainValue【公営住宅】&#10;有形固定資産減価償却率">
          <a:extLst>
            <a:ext uri="{FF2B5EF4-FFF2-40B4-BE49-F238E27FC236}">
              <a16:creationId xmlns:a16="http://schemas.microsoft.com/office/drawing/2014/main" id="{53C6F802-085E-41B1-A650-D4B2E60D2D21}"/>
            </a:ext>
          </a:extLst>
        </xdr:cNvPr>
        <xdr:cNvSpPr txBox="1"/>
      </xdr:nvSpPr>
      <xdr:spPr>
        <a:xfrm>
          <a:off x="3170564" y="14169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65332</xdr:rowOff>
    </xdr:from>
    <xdr:ext cx="405111" cy="259045"/>
    <xdr:sp macro="" textlink="">
      <xdr:nvSpPr>
        <xdr:cNvPr id="318" name="n_2mainValue【公営住宅】&#10;有形固定資産減価償却率">
          <a:extLst>
            <a:ext uri="{FF2B5EF4-FFF2-40B4-BE49-F238E27FC236}">
              <a16:creationId xmlns:a16="http://schemas.microsoft.com/office/drawing/2014/main" id="{0F8D0973-A1DA-4B03-AB84-A998EFF4D84A}"/>
            </a:ext>
          </a:extLst>
        </xdr:cNvPr>
        <xdr:cNvSpPr txBox="1"/>
      </xdr:nvSpPr>
      <xdr:spPr>
        <a:xfrm>
          <a:off x="2385704" y="14147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42471</xdr:rowOff>
    </xdr:from>
    <xdr:ext cx="405111" cy="259045"/>
    <xdr:sp macro="" textlink="">
      <xdr:nvSpPr>
        <xdr:cNvPr id="319" name="n_3mainValue【公営住宅】&#10;有形固定資産減価償却率">
          <a:extLst>
            <a:ext uri="{FF2B5EF4-FFF2-40B4-BE49-F238E27FC236}">
              <a16:creationId xmlns:a16="http://schemas.microsoft.com/office/drawing/2014/main" id="{99F07A98-9DC1-4A2D-BDF1-5D8DB6AB4C12}"/>
            </a:ext>
          </a:extLst>
        </xdr:cNvPr>
        <xdr:cNvSpPr txBox="1"/>
      </xdr:nvSpPr>
      <xdr:spPr>
        <a:xfrm>
          <a:off x="1611004" y="14124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19611</xdr:rowOff>
    </xdr:from>
    <xdr:ext cx="405111" cy="259045"/>
    <xdr:sp macro="" textlink="">
      <xdr:nvSpPr>
        <xdr:cNvPr id="320" name="n_4mainValue【公営住宅】&#10;有形固定資産減価償却率">
          <a:extLst>
            <a:ext uri="{FF2B5EF4-FFF2-40B4-BE49-F238E27FC236}">
              <a16:creationId xmlns:a16="http://schemas.microsoft.com/office/drawing/2014/main" id="{AAC78163-EB10-4B1B-8E21-39765DBA3D98}"/>
            </a:ext>
          </a:extLst>
        </xdr:cNvPr>
        <xdr:cNvSpPr txBox="1"/>
      </xdr:nvSpPr>
      <xdr:spPr>
        <a:xfrm>
          <a:off x="836304" y="14101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3C691D64-A564-4C1D-8642-8E33A243D963}"/>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5427E462-FAC1-47A3-A154-73F37F20C419}"/>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2BE47553-B2FA-457F-874A-75ACBAFF8F80}"/>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8455FBC8-5A98-499C-91CA-4E45AE3DE923}"/>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C81CBB4D-814B-47FE-8733-7E0128C2D4E2}"/>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47087426-2167-439B-9BE0-14EA7C6D7E6B}"/>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832FFC18-F246-4AF7-AED8-4318E3CA7C57}"/>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4753A7D8-2F0D-4918-A24B-E7E53EE7A9BB}"/>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B738E516-C376-4CD2-864D-D435C20A1D87}"/>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C32A0EA9-A560-48E5-9BFE-BF791DBD22E2}"/>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EB26B11A-4C69-4868-A70A-F5D262372CCD}"/>
            </a:ext>
          </a:extLst>
        </xdr:cNvPr>
        <xdr:cNvCxnSpPr/>
      </xdr:nvCxnSpPr>
      <xdr:spPr>
        <a:xfrm>
          <a:off x="5826760" y="14455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EACBEE8F-E704-430F-9A98-2312D4650F17}"/>
            </a:ext>
          </a:extLst>
        </xdr:cNvPr>
        <xdr:cNvSpPr txBox="1"/>
      </xdr:nvSpPr>
      <xdr:spPr>
        <a:xfrm>
          <a:off x="540530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D6ABC60C-15A5-4793-95C7-B5FD6483FCB8}"/>
            </a:ext>
          </a:extLst>
        </xdr:cNvPr>
        <xdr:cNvCxnSpPr/>
      </xdr:nvCxnSpPr>
      <xdr:spPr>
        <a:xfrm>
          <a:off x="5826760" y="140093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4" name="テキスト ボックス 333">
          <a:extLst>
            <a:ext uri="{FF2B5EF4-FFF2-40B4-BE49-F238E27FC236}">
              <a16:creationId xmlns:a16="http://schemas.microsoft.com/office/drawing/2014/main" id="{6341247C-0869-4D77-87CD-4ACE2BE7F451}"/>
            </a:ext>
          </a:extLst>
        </xdr:cNvPr>
        <xdr:cNvSpPr txBox="1"/>
      </xdr:nvSpPr>
      <xdr:spPr>
        <a:xfrm>
          <a:off x="540530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7786E6C1-794D-4A62-8CCD-4B744BED6F69}"/>
            </a:ext>
          </a:extLst>
        </xdr:cNvPr>
        <xdr:cNvCxnSpPr/>
      </xdr:nvCxnSpPr>
      <xdr:spPr>
        <a:xfrm>
          <a:off x="5826760" y="13563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6" name="テキスト ボックス 335">
          <a:extLst>
            <a:ext uri="{FF2B5EF4-FFF2-40B4-BE49-F238E27FC236}">
              <a16:creationId xmlns:a16="http://schemas.microsoft.com/office/drawing/2014/main" id="{976532AF-CD69-4ED8-AC44-2A94AA8236E3}"/>
            </a:ext>
          </a:extLst>
        </xdr:cNvPr>
        <xdr:cNvSpPr txBox="1"/>
      </xdr:nvSpPr>
      <xdr:spPr>
        <a:xfrm>
          <a:off x="540530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8715441C-E96D-4C16-B800-2421722A2C8D}"/>
            </a:ext>
          </a:extLst>
        </xdr:cNvPr>
        <xdr:cNvCxnSpPr/>
      </xdr:nvCxnSpPr>
      <xdr:spPr>
        <a:xfrm>
          <a:off x="5826760" y="131140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8" name="テキスト ボックス 337">
          <a:extLst>
            <a:ext uri="{FF2B5EF4-FFF2-40B4-BE49-F238E27FC236}">
              <a16:creationId xmlns:a16="http://schemas.microsoft.com/office/drawing/2014/main" id="{E9B2F55F-8746-4521-96F0-F7B2019D24F3}"/>
            </a:ext>
          </a:extLst>
        </xdr:cNvPr>
        <xdr:cNvSpPr txBox="1"/>
      </xdr:nvSpPr>
      <xdr:spPr>
        <a:xfrm>
          <a:off x="540530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115ACC02-25B8-442B-A611-996472141864}"/>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10AA4561-0B7D-4F20-B951-461FB44441F2}"/>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18D6C773-B1AB-4B74-A8A2-2AE881D875BF}"/>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37185</xdr:rowOff>
    </xdr:from>
    <xdr:to>
      <xdr:col>54</xdr:col>
      <xdr:colOff>189865</xdr:colOff>
      <xdr:row>86</xdr:row>
      <xdr:rowOff>35128</xdr:rowOff>
    </xdr:to>
    <xdr:cxnSp macro="">
      <xdr:nvCxnSpPr>
        <xdr:cNvPr id="342" name="直線コネクタ 341">
          <a:extLst>
            <a:ext uri="{FF2B5EF4-FFF2-40B4-BE49-F238E27FC236}">
              <a16:creationId xmlns:a16="http://schemas.microsoft.com/office/drawing/2014/main" id="{6AF795DE-FA5F-400C-A77D-86506DA78842}"/>
            </a:ext>
          </a:extLst>
        </xdr:cNvPr>
        <xdr:cNvCxnSpPr/>
      </xdr:nvCxnSpPr>
      <xdr:spPr>
        <a:xfrm flipV="1">
          <a:off x="9219565" y="13113105"/>
          <a:ext cx="0" cy="13390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38955</xdr:rowOff>
    </xdr:from>
    <xdr:ext cx="469744" cy="259045"/>
    <xdr:sp macro="" textlink="">
      <xdr:nvSpPr>
        <xdr:cNvPr id="343" name="【公営住宅】&#10;一人当たり面積最小値テキスト">
          <a:extLst>
            <a:ext uri="{FF2B5EF4-FFF2-40B4-BE49-F238E27FC236}">
              <a16:creationId xmlns:a16="http://schemas.microsoft.com/office/drawing/2014/main" id="{F817147A-3174-4D25-998F-46038E05B854}"/>
            </a:ext>
          </a:extLst>
        </xdr:cNvPr>
        <xdr:cNvSpPr txBox="1"/>
      </xdr:nvSpPr>
      <xdr:spPr>
        <a:xfrm>
          <a:off x="9258300" y="14455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35128</xdr:rowOff>
    </xdr:from>
    <xdr:to>
      <xdr:col>55</xdr:col>
      <xdr:colOff>88900</xdr:colOff>
      <xdr:row>86</xdr:row>
      <xdr:rowOff>35128</xdr:rowOff>
    </xdr:to>
    <xdr:cxnSp macro="">
      <xdr:nvCxnSpPr>
        <xdr:cNvPr id="344" name="直線コネクタ 343">
          <a:extLst>
            <a:ext uri="{FF2B5EF4-FFF2-40B4-BE49-F238E27FC236}">
              <a16:creationId xmlns:a16="http://schemas.microsoft.com/office/drawing/2014/main" id="{2392C4E1-4DC8-4C2E-A491-6DC9BB633BC9}"/>
            </a:ext>
          </a:extLst>
        </xdr:cNvPr>
        <xdr:cNvCxnSpPr/>
      </xdr:nvCxnSpPr>
      <xdr:spPr>
        <a:xfrm>
          <a:off x="9154160" y="144521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155312</xdr:rowOff>
    </xdr:from>
    <xdr:ext cx="469744" cy="259045"/>
    <xdr:sp macro="" textlink="">
      <xdr:nvSpPr>
        <xdr:cNvPr id="345" name="【公営住宅】&#10;一人当たり面積最大値テキスト">
          <a:extLst>
            <a:ext uri="{FF2B5EF4-FFF2-40B4-BE49-F238E27FC236}">
              <a16:creationId xmlns:a16="http://schemas.microsoft.com/office/drawing/2014/main" id="{812F8F24-7EF1-4CAA-AFAE-8A632E57AB0F}"/>
            </a:ext>
          </a:extLst>
        </xdr:cNvPr>
        <xdr:cNvSpPr txBox="1"/>
      </xdr:nvSpPr>
      <xdr:spPr>
        <a:xfrm>
          <a:off x="9258300" y="12895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37185</xdr:rowOff>
    </xdr:from>
    <xdr:to>
      <xdr:col>55</xdr:col>
      <xdr:colOff>88900</xdr:colOff>
      <xdr:row>78</xdr:row>
      <xdr:rowOff>37185</xdr:rowOff>
    </xdr:to>
    <xdr:cxnSp macro="">
      <xdr:nvCxnSpPr>
        <xdr:cNvPr id="346" name="直線コネクタ 345">
          <a:extLst>
            <a:ext uri="{FF2B5EF4-FFF2-40B4-BE49-F238E27FC236}">
              <a16:creationId xmlns:a16="http://schemas.microsoft.com/office/drawing/2014/main" id="{476B1A5F-90F5-467E-84DD-4D6FFEBABAB4}"/>
            </a:ext>
          </a:extLst>
        </xdr:cNvPr>
        <xdr:cNvCxnSpPr/>
      </xdr:nvCxnSpPr>
      <xdr:spPr>
        <a:xfrm>
          <a:off x="9154160" y="131131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52697</xdr:rowOff>
    </xdr:from>
    <xdr:ext cx="469744" cy="259045"/>
    <xdr:sp macro="" textlink="">
      <xdr:nvSpPr>
        <xdr:cNvPr id="347" name="【公営住宅】&#10;一人当たり面積平均値テキスト">
          <a:extLst>
            <a:ext uri="{FF2B5EF4-FFF2-40B4-BE49-F238E27FC236}">
              <a16:creationId xmlns:a16="http://schemas.microsoft.com/office/drawing/2014/main" id="{CBD2FE6A-FAE4-48E1-9C1C-74DD269E3DBB}"/>
            </a:ext>
          </a:extLst>
        </xdr:cNvPr>
        <xdr:cNvSpPr txBox="1"/>
      </xdr:nvSpPr>
      <xdr:spPr>
        <a:xfrm>
          <a:off x="9258300" y="141344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29820</xdr:rowOff>
    </xdr:from>
    <xdr:to>
      <xdr:col>55</xdr:col>
      <xdr:colOff>50800</xdr:colOff>
      <xdr:row>85</xdr:row>
      <xdr:rowOff>131420</xdr:rowOff>
    </xdr:to>
    <xdr:sp macro="" textlink="">
      <xdr:nvSpPr>
        <xdr:cNvPr id="348" name="フローチャート: 判断 347">
          <a:extLst>
            <a:ext uri="{FF2B5EF4-FFF2-40B4-BE49-F238E27FC236}">
              <a16:creationId xmlns:a16="http://schemas.microsoft.com/office/drawing/2014/main" id="{D8A17521-0098-494A-8115-7C7F64476FF2}"/>
            </a:ext>
          </a:extLst>
        </xdr:cNvPr>
        <xdr:cNvSpPr/>
      </xdr:nvSpPr>
      <xdr:spPr>
        <a:xfrm>
          <a:off x="9192260" y="142792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30505</xdr:rowOff>
    </xdr:from>
    <xdr:to>
      <xdr:col>50</xdr:col>
      <xdr:colOff>165100</xdr:colOff>
      <xdr:row>85</xdr:row>
      <xdr:rowOff>132105</xdr:rowOff>
    </xdr:to>
    <xdr:sp macro="" textlink="">
      <xdr:nvSpPr>
        <xdr:cNvPr id="349" name="フローチャート: 判断 348">
          <a:extLst>
            <a:ext uri="{FF2B5EF4-FFF2-40B4-BE49-F238E27FC236}">
              <a16:creationId xmlns:a16="http://schemas.microsoft.com/office/drawing/2014/main" id="{31015FDC-F737-475F-ACF1-98DCA3F1D1FB}"/>
            </a:ext>
          </a:extLst>
        </xdr:cNvPr>
        <xdr:cNvSpPr/>
      </xdr:nvSpPr>
      <xdr:spPr>
        <a:xfrm>
          <a:off x="8445500" y="14279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27076</xdr:rowOff>
    </xdr:from>
    <xdr:to>
      <xdr:col>46</xdr:col>
      <xdr:colOff>38100</xdr:colOff>
      <xdr:row>85</xdr:row>
      <xdr:rowOff>128676</xdr:rowOff>
    </xdr:to>
    <xdr:sp macro="" textlink="">
      <xdr:nvSpPr>
        <xdr:cNvPr id="350" name="フローチャート: 判断 349">
          <a:extLst>
            <a:ext uri="{FF2B5EF4-FFF2-40B4-BE49-F238E27FC236}">
              <a16:creationId xmlns:a16="http://schemas.microsoft.com/office/drawing/2014/main" id="{940AE8C4-9685-4105-AC27-8DB005FA17C5}"/>
            </a:ext>
          </a:extLst>
        </xdr:cNvPr>
        <xdr:cNvSpPr/>
      </xdr:nvSpPr>
      <xdr:spPr>
        <a:xfrm>
          <a:off x="7670800" y="1427647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27991</xdr:rowOff>
    </xdr:from>
    <xdr:to>
      <xdr:col>41</xdr:col>
      <xdr:colOff>101600</xdr:colOff>
      <xdr:row>85</xdr:row>
      <xdr:rowOff>129591</xdr:rowOff>
    </xdr:to>
    <xdr:sp macro="" textlink="">
      <xdr:nvSpPr>
        <xdr:cNvPr id="351" name="フローチャート: 判断 350">
          <a:extLst>
            <a:ext uri="{FF2B5EF4-FFF2-40B4-BE49-F238E27FC236}">
              <a16:creationId xmlns:a16="http://schemas.microsoft.com/office/drawing/2014/main" id="{AF82F76D-ED54-416D-A902-4E444EAA850E}"/>
            </a:ext>
          </a:extLst>
        </xdr:cNvPr>
        <xdr:cNvSpPr/>
      </xdr:nvSpPr>
      <xdr:spPr>
        <a:xfrm>
          <a:off x="6873240" y="14277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34162</xdr:rowOff>
    </xdr:from>
    <xdr:to>
      <xdr:col>36</xdr:col>
      <xdr:colOff>165100</xdr:colOff>
      <xdr:row>85</xdr:row>
      <xdr:rowOff>135762</xdr:rowOff>
    </xdr:to>
    <xdr:sp macro="" textlink="">
      <xdr:nvSpPr>
        <xdr:cNvPr id="352" name="フローチャート: 判断 351">
          <a:extLst>
            <a:ext uri="{FF2B5EF4-FFF2-40B4-BE49-F238E27FC236}">
              <a16:creationId xmlns:a16="http://schemas.microsoft.com/office/drawing/2014/main" id="{90E03490-AF6F-4392-89B1-FA695E11BDEB}"/>
            </a:ext>
          </a:extLst>
        </xdr:cNvPr>
        <xdr:cNvSpPr/>
      </xdr:nvSpPr>
      <xdr:spPr>
        <a:xfrm>
          <a:off x="6098540" y="14283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DD779825-5499-41BC-898E-623E1116267D}"/>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D174DE28-7F79-431B-B04A-EF2FC218FFA4}"/>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439542EF-D7DE-498D-8D3D-FB28F03BADE8}"/>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C36ECBCB-B2FA-47DD-AEA7-7207CF862837}"/>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9D487BFB-83B0-433B-8CBA-068D147E9AE5}"/>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69138</xdr:rowOff>
    </xdr:from>
    <xdr:to>
      <xdr:col>55</xdr:col>
      <xdr:colOff>50800</xdr:colOff>
      <xdr:row>85</xdr:row>
      <xdr:rowOff>170738</xdr:rowOff>
    </xdr:to>
    <xdr:sp macro="" textlink="">
      <xdr:nvSpPr>
        <xdr:cNvPr id="358" name="楕円 357">
          <a:extLst>
            <a:ext uri="{FF2B5EF4-FFF2-40B4-BE49-F238E27FC236}">
              <a16:creationId xmlns:a16="http://schemas.microsoft.com/office/drawing/2014/main" id="{F05A602A-6918-47B7-BD05-C49AFA0A79C0}"/>
            </a:ext>
          </a:extLst>
        </xdr:cNvPr>
        <xdr:cNvSpPr/>
      </xdr:nvSpPr>
      <xdr:spPr>
        <a:xfrm>
          <a:off x="9192260" y="1431853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8246</xdr:rowOff>
    </xdr:from>
    <xdr:ext cx="469744" cy="259045"/>
    <xdr:sp macro="" textlink="">
      <xdr:nvSpPr>
        <xdr:cNvPr id="359" name="【公営住宅】&#10;一人当たり面積該当値テキスト">
          <a:extLst>
            <a:ext uri="{FF2B5EF4-FFF2-40B4-BE49-F238E27FC236}">
              <a16:creationId xmlns:a16="http://schemas.microsoft.com/office/drawing/2014/main" id="{DCE94D03-A724-47D7-A0A0-183E4195BEF6}"/>
            </a:ext>
          </a:extLst>
        </xdr:cNvPr>
        <xdr:cNvSpPr txBox="1"/>
      </xdr:nvSpPr>
      <xdr:spPr>
        <a:xfrm>
          <a:off x="9258300" y="14257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69368</xdr:rowOff>
    </xdr:from>
    <xdr:to>
      <xdr:col>50</xdr:col>
      <xdr:colOff>165100</xdr:colOff>
      <xdr:row>85</xdr:row>
      <xdr:rowOff>170968</xdr:rowOff>
    </xdr:to>
    <xdr:sp macro="" textlink="">
      <xdr:nvSpPr>
        <xdr:cNvPr id="360" name="楕円 359">
          <a:extLst>
            <a:ext uri="{FF2B5EF4-FFF2-40B4-BE49-F238E27FC236}">
              <a16:creationId xmlns:a16="http://schemas.microsoft.com/office/drawing/2014/main" id="{27CF0147-C197-4D44-8099-C9F792893D2C}"/>
            </a:ext>
          </a:extLst>
        </xdr:cNvPr>
        <xdr:cNvSpPr/>
      </xdr:nvSpPr>
      <xdr:spPr>
        <a:xfrm>
          <a:off x="8445500" y="14318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119938</xdr:rowOff>
    </xdr:from>
    <xdr:to>
      <xdr:col>55</xdr:col>
      <xdr:colOff>0</xdr:colOff>
      <xdr:row>85</xdr:row>
      <xdr:rowOff>120168</xdr:rowOff>
    </xdr:to>
    <xdr:cxnSp macro="">
      <xdr:nvCxnSpPr>
        <xdr:cNvPr id="361" name="直線コネクタ 360">
          <a:extLst>
            <a:ext uri="{FF2B5EF4-FFF2-40B4-BE49-F238E27FC236}">
              <a16:creationId xmlns:a16="http://schemas.microsoft.com/office/drawing/2014/main" id="{F16C9ED8-F7B4-42FA-B17F-DD6F6E10E300}"/>
            </a:ext>
          </a:extLst>
        </xdr:cNvPr>
        <xdr:cNvCxnSpPr/>
      </xdr:nvCxnSpPr>
      <xdr:spPr>
        <a:xfrm flipV="1">
          <a:off x="8496300" y="14369338"/>
          <a:ext cx="723900" cy="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69596</xdr:rowOff>
    </xdr:from>
    <xdr:to>
      <xdr:col>46</xdr:col>
      <xdr:colOff>38100</xdr:colOff>
      <xdr:row>85</xdr:row>
      <xdr:rowOff>171196</xdr:rowOff>
    </xdr:to>
    <xdr:sp macro="" textlink="">
      <xdr:nvSpPr>
        <xdr:cNvPr id="362" name="楕円 361">
          <a:extLst>
            <a:ext uri="{FF2B5EF4-FFF2-40B4-BE49-F238E27FC236}">
              <a16:creationId xmlns:a16="http://schemas.microsoft.com/office/drawing/2014/main" id="{9FEC6563-2DAB-4F76-86F6-CEFB3D88D604}"/>
            </a:ext>
          </a:extLst>
        </xdr:cNvPr>
        <xdr:cNvSpPr/>
      </xdr:nvSpPr>
      <xdr:spPr>
        <a:xfrm>
          <a:off x="7670800" y="1431899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120168</xdr:rowOff>
    </xdr:from>
    <xdr:to>
      <xdr:col>50</xdr:col>
      <xdr:colOff>114300</xdr:colOff>
      <xdr:row>85</xdr:row>
      <xdr:rowOff>120396</xdr:rowOff>
    </xdr:to>
    <xdr:cxnSp macro="">
      <xdr:nvCxnSpPr>
        <xdr:cNvPr id="363" name="直線コネクタ 362">
          <a:extLst>
            <a:ext uri="{FF2B5EF4-FFF2-40B4-BE49-F238E27FC236}">
              <a16:creationId xmlns:a16="http://schemas.microsoft.com/office/drawing/2014/main" id="{D296F499-576A-4551-99B8-CF93B217E2CD}"/>
            </a:ext>
          </a:extLst>
        </xdr:cNvPr>
        <xdr:cNvCxnSpPr/>
      </xdr:nvCxnSpPr>
      <xdr:spPr>
        <a:xfrm flipV="1">
          <a:off x="7713980" y="14369568"/>
          <a:ext cx="782320" cy="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69368</xdr:rowOff>
    </xdr:from>
    <xdr:to>
      <xdr:col>41</xdr:col>
      <xdr:colOff>101600</xdr:colOff>
      <xdr:row>85</xdr:row>
      <xdr:rowOff>170968</xdr:rowOff>
    </xdr:to>
    <xdr:sp macro="" textlink="">
      <xdr:nvSpPr>
        <xdr:cNvPr id="364" name="楕円 363">
          <a:extLst>
            <a:ext uri="{FF2B5EF4-FFF2-40B4-BE49-F238E27FC236}">
              <a16:creationId xmlns:a16="http://schemas.microsoft.com/office/drawing/2014/main" id="{6C078A0C-ED6B-40FC-B0D4-9038F01248A0}"/>
            </a:ext>
          </a:extLst>
        </xdr:cNvPr>
        <xdr:cNvSpPr/>
      </xdr:nvSpPr>
      <xdr:spPr>
        <a:xfrm>
          <a:off x="6873240" y="14318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120168</xdr:rowOff>
    </xdr:from>
    <xdr:to>
      <xdr:col>45</xdr:col>
      <xdr:colOff>177800</xdr:colOff>
      <xdr:row>85</xdr:row>
      <xdr:rowOff>120396</xdr:rowOff>
    </xdr:to>
    <xdr:cxnSp macro="">
      <xdr:nvCxnSpPr>
        <xdr:cNvPr id="365" name="直線コネクタ 364">
          <a:extLst>
            <a:ext uri="{FF2B5EF4-FFF2-40B4-BE49-F238E27FC236}">
              <a16:creationId xmlns:a16="http://schemas.microsoft.com/office/drawing/2014/main" id="{C859E86B-A3DD-4E9F-828C-4C7D9E003ACE}"/>
            </a:ext>
          </a:extLst>
        </xdr:cNvPr>
        <xdr:cNvCxnSpPr/>
      </xdr:nvCxnSpPr>
      <xdr:spPr>
        <a:xfrm>
          <a:off x="6924040" y="14369568"/>
          <a:ext cx="789940" cy="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69596</xdr:rowOff>
    </xdr:from>
    <xdr:to>
      <xdr:col>36</xdr:col>
      <xdr:colOff>165100</xdr:colOff>
      <xdr:row>85</xdr:row>
      <xdr:rowOff>171196</xdr:rowOff>
    </xdr:to>
    <xdr:sp macro="" textlink="">
      <xdr:nvSpPr>
        <xdr:cNvPr id="366" name="楕円 365">
          <a:extLst>
            <a:ext uri="{FF2B5EF4-FFF2-40B4-BE49-F238E27FC236}">
              <a16:creationId xmlns:a16="http://schemas.microsoft.com/office/drawing/2014/main" id="{E7B2718E-229E-40DF-9E44-170B57E4CD6C}"/>
            </a:ext>
          </a:extLst>
        </xdr:cNvPr>
        <xdr:cNvSpPr/>
      </xdr:nvSpPr>
      <xdr:spPr>
        <a:xfrm>
          <a:off x="6098540" y="14318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120168</xdr:rowOff>
    </xdr:from>
    <xdr:to>
      <xdr:col>41</xdr:col>
      <xdr:colOff>50800</xdr:colOff>
      <xdr:row>85</xdr:row>
      <xdr:rowOff>120396</xdr:rowOff>
    </xdr:to>
    <xdr:cxnSp macro="">
      <xdr:nvCxnSpPr>
        <xdr:cNvPr id="367" name="直線コネクタ 366">
          <a:extLst>
            <a:ext uri="{FF2B5EF4-FFF2-40B4-BE49-F238E27FC236}">
              <a16:creationId xmlns:a16="http://schemas.microsoft.com/office/drawing/2014/main" id="{D6E4F845-1E8C-4202-9CD1-B957A2F5A6CB}"/>
            </a:ext>
          </a:extLst>
        </xdr:cNvPr>
        <xdr:cNvCxnSpPr/>
      </xdr:nvCxnSpPr>
      <xdr:spPr>
        <a:xfrm flipV="1">
          <a:off x="6149340" y="14369568"/>
          <a:ext cx="774700" cy="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148632</xdr:rowOff>
    </xdr:from>
    <xdr:ext cx="469744" cy="259045"/>
    <xdr:sp macro="" textlink="">
      <xdr:nvSpPr>
        <xdr:cNvPr id="368" name="n_1aveValue【公営住宅】&#10;一人当たり面積">
          <a:extLst>
            <a:ext uri="{FF2B5EF4-FFF2-40B4-BE49-F238E27FC236}">
              <a16:creationId xmlns:a16="http://schemas.microsoft.com/office/drawing/2014/main" id="{12E53547-3A7B-4D50-9074-3701A9FEA389}"/>
            </a:ext>
          </a:extLst>
        </xdr:cNvPr>
        <xdr:cNvSpPr txBox="1"/>
      </xdr:nvSpPr>
      <xdr:spPr>
        <a:xfrm>
          <a:off x="8271587" y="14062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145203</xdr:rowOff>
    </xdr:from>
    <xdr:ext cx="469744" cy="259045"/>
    <xdr:sp macro="" textlink="">
      <xdr:nvSpPr>
        <xdr:cNvPr id="369" name="n_2aveValue【公営住宅】&#10;一人当たり面積">
          <a:extLst>
            <a:ext uri="{FF2B5EF4-FFF2-40B4-BE49-F238E27FC236}">
              <a16:creationId xmlns:a16="http://schemas.microsoft.com/office/drawing/2014/main" id="{6C1B97BF-EC1C-4C1B-BFA7-E21C4C8F81B4}"/>
            </a:ext>
          </a:extLst>
        </xdr:cNvPr>
        <xdr:cNvSpPr txBox="1"/>
      </xdr:nvSpPr>
      <xdr:spPr>
        <a:xfrm>
          <a:off x="7509587" y="14059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146118</xdr:rowOff>
    </xdr:from>
    <xdr:ext cx="469744" cy="259045"/>
    <xdr:sp macro="" textlink="">
      <xdr:nvSpPr>
        <xdr:cNvPr id="370" name="n_3aveValue【公営住宅】&#10;一人当たり面積">
          <a:extLst>
            <a:ext uri="{FF2B5EF4-FFF2-40B4-BE49-F238E27FC236}">
              <a16:creationId xmlns:a16="http://schemas.microsoft.com/office/drawing/2014/main" id="{01549A15-A625-405D-AE61-A9B045F801B7}"/>
            </a:ext>
          </a:extLst>
        </xdr:cNvPr>
        <xdr:cNvSpPr txBox="1"/>
      </xdr:nvSpPr>
      <xdr:spPr>
        <a:xfrm>
          <a:off x="6712027" y="14060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152289</xdr:rowOff>
    </xdr:from>
    <xdr:ext cx="469744" cy="259045"/>
    <xdr:sp macro="" textlink="">
      <xdr:nvSpPr>
        <xdr:cNvPr id="371" name="n_4aveValue【公営住宅】&#10;一人当たり面積">
          <a:extLst>
            <a:ext uri="{FF2B5EF4-FFF2-40B4-BE49-F238E27FC236}">
              <a16:creationId xmlns:a16="http://schemas.microsoft.com/office/drawing/2014/main" id="{1F67C570-B10D-4525-97FE-7F760EFB5B7C}"/>
            </a:ext>
          </a:extLst>
        </xdr:cNvPr>
        <xdr:cNvSpPr txBox="1"/>
      </xdr:nvSpPr>
      <xdr:spPr>
        <a:xfrm>
          <a:off x="5937327" y="14066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162095</xdr:rowOff>
    </xdr:from>
    <xdr:ext cx="469744" cy="259045"/>
    <xdr:sp macro="" textlink="">
      <xdr:nvSpPr>
        <xdr:cNvPr id="372" name="n_1mainValue【公営住宅】&#10;一人当たり面積">
          <a:extLst>
            <a:ext uri="{FF2B5EF4-FFF2-40B4-BE49-F238E27FC236}">
              <a16:creationId xmlns:a16="http://schemas.microsoft.com/office/drawing/2014/main" id="{108C49E9-FE3C-47BE-A522-225CA36BC67C}"/>
            </a:ext>
          </a:extLst>
        </xdr:cNvPr>
        <xdr:cNvSpPr txBox="1"/>
      </xdr:nvSpPr>
      <xdr:spPr>
        <a:xfrm>
          <a:off x="8271587" y="14411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162323</xdr:rowOff>
    </xdr:from>
    <xdr:ext cx="469744" cy="259045"/>
    <xdr:sp macro="" textlink="">
      <xdr:nvSpPr>
        <xdr:cNvPr id="373" name="n_2mainValue【公営住宅】&#10;一人当たり面積">
          <a:extLst>
            <a:ext uri="{FF2B5EF4-FFF2-40B4-BE49-F238E27FC236}">
              <a16:creationId xmlns:a16="http://schemas.microsoft.com/office/drawing/2014/main" id="{11A6E910-1591-493C-8355-22D9912059CF}"/>
            </a:ext>
          </a:extLst>
        </xdr:cNvPr>
        <xdr:cNvSpPr txBox="1"/>
      </xdr:nvSpPr>
      <xdr:spPr>
        <a:xfrm>
          <a:off x="7509587" y="14411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162095</xdr:rowOff>
    </xdr:from>
    <xdr:ext cx="469744" cy="259045"/>
    <xdr:sp macro="" textlink="">
      <xdr:nvSpPr>
        <xdr:cNvPr id="374" name="n_3mainValue【公営住宅】&#10;一人当たり面積">
          <a:extLst>
            <a:ext uri="{FF2B5EF4-FFF2-40B4-BE49-F238E27FC236}">
              <a16:creationId xmlns:a16="http://schemas.microsoft.com/office/drawing/2014/main" id="{A2A9EFC3-A1EF-458E-85D4-364B77E97356}"/>
            </a:ext>
          </a:extLst>
        </xdr:cNvPr>
        <xdr:cNvSpPr txBox="1"/>
      </xdr:nvSpPr>
      <xdr:spPr>
        <a:xfrm>
          <a:off x="6712027" y="14411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162323</xdr:rowOff>
    </xdr:from>
    <xdr:ext cx="469744" cy="259045"/>
    <xdr:sp macro="" textlink="">
      <xdr:nvSpPr>
        <xdr:cNvPr id="375" name="n_4mainValue【公営住宅】&#10;一人当たり面積">
          <a:extLst>
            <a:ext uri="{FF2B5EF4-FFF2-40B4-BE49-F238E27FC236}">
              <a16:creationId xmlns:a16="http://schemas.microsoft.com/office/drawing/2014/main" id="{5E85A8F3-06E5-4FC5-8A4F-F406C4121949}"/>
            </a:ext>
          </a:extLst>
        </xdr:cNvPr>
        <xdr:cNvSpPr txBox="1"/>
      </xdr:nvSpPr>
      <xdr:spPr>
        <a:xfrm>
          <a:off x="5937327" y="14411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589FC839-90E8-4898-BD91-92DFC1D2AD3F}"/>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F11D4F10-3465-4CAF-91E1-2AAD409FF627}"/>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4A1A38E8-BDA6-4D47-8030-ED8B536DA650}"/>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5360EF95-7048-4EE7-A244-57378A7CA24F}"/>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2436974B-B6CB-4EE7-B4F0-880957106153}"/>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C178B514-1A43-49ED-A0D1-E3DE0F5B0C54}"/>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3521D6AB-4629-4326-A8EA-A2E9716A6405}"/>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566A3AA9-7437-4A4F-AEB6-7E15960CC051}"/>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13BD41D7-C1F7-4C03-8509-FB144841A067}"/>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A47A0D2B-ED49-4FDD-A9F6-81C2958DDD2E}"/>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417DAF0B-CD87-4313-B918-793761C9AE75}"/>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76200</xdr:rowOff>
    </xdr:from>
    <xdr:to>
      <xdr:col>28</xdr:col>
      <xdr:colOff>114300</xdr:colOff>
      <xdr:row>108</xdr:row>
      <xdr:rowOff>76200</xdr:rowOff>
    </xdr:to>
    <xdr:cxnSp macro="">
      <xdr:nvCxnSpPr>
        <xdr:cNvPr id="387" name="直線コネクタ 386">
          <a:extLst>
            <a:ext uri="{FF2B5EF4-FFF2-40B4-BE49-F238E27FC236}">
              <a16:creationId xmlns:a16="http://schemas.microsoft.com/office/drawing/2014/main" id="{F45A8DDD-759B-42B0-9E8F-46C4E5D53E98}"/>
            </a:ext>
          </a:extLst>
        </xdr:cNvPr>
        <xdr:cNvCxnSpPr/>
      </xdr:nvCxnSpPr>
      <xdr:spPr>
        <a:xfrm>
          <a:off x="670560" y="18181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107</xdr:row>
      <xdr:rowOff>105427</xdr:rowOff>
    </xdr:from>
    <xdr:ext cx="403059" cy="259045"/>
    <xdr:sp macro="" textlink="">
      <xdr:nvSpPr>
        <xdr:cNvPr id="388" name="テキスト ボックス 387">
          <a:extLst>
            <a:ext uri="{FF2B5EF4-FFF2-40B4-BE49-F238E27FC236}">
              <a16:creationId xmlns:a16="http://schemas.microsoft.com/office/drawing/2014/main" id="{764DBF77-F55B-415B-A6A4-75E560C77CFE}"/>
            </a:ext>
          </a:extLst>
        </xdr:cNvPr>
        <xdr:cNvSpPr txBox="1"/>
      </xdr:nvSpPr>
      <xdr:spPr>
        <a:xfrm>
          <a:off x="336081" y="180429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133350</xdr:rowOff>
    </xdr:from>
    <xdr:to>
      <xdr:col>28</xdr:col>
      <xdr:colOff>114300</xdr:colOff>
      <xdr:row>105</xdr:row>
      <xdr:rowOff>133350</xdr:rowOff>
    </xdr:to>
    <xdr:cxnSp macro="">
      <xdr:nvCxnSpPr>
        <xdr:cNvPr id="389" name="直線コネクタ 388">
          <a:extLst>
            <a:ext uri="{FF2B5EF4-FFF2-40B4-BE49-F238E27FC236}">
              <a16:creationId xmlns:a16="http://schemas.microsoft.com/office/drawing/2014/main" id="{94299684-FCEF-4B2A-A93D-B466C95C2929}"/>
            </a:ext>
          </a:extLst>
        </xdr:cNvPr>
        <xdr:cNvCxnSpPr/>
      </xdr:nvCxnSpPr>
      <xdr:spPr>
        <a:xfrm>
          <a:off x="670560" y="177355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162577</xdr:rowOff>
    </xdr:from>
    <xdr:ext cx="403059" cy="259045"/>
    <xdr:sp macro="" textlink="">
      <xdr:nvSpPr>
        <xdr:cNvPr id="390" name="テキスト ボックス 389">
          <a:extLst>
            <a:ext uri="{FF2B5EF4-FFF2-40B4-BE49-F238E27FC236}">
              <a16:creationId xmlns:a16="http://schemas.microsoft.com/office/drawing/2014/main" id="{734596FE-75AE-4CE0-B541-FDF2CBC4AD3A}"/>
            </a:ext>
          </a:extLst>
        </xdr:cNvPr>
        <xdr:cNvSpPr txBox="1"/>
      </xdr:nvSpPr>
      <xdr:spPr>
        <a:xfrm>
          <a:off x="336081" y="175971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19050</xdr:rowOff>
    </xdr:from>
    <xdr:to>
      <xdr:col>28</xdr:col>
      <xdr:colOff>114300</xdr:colOff>
      <xdr:row>103</xdr:row>
      <xdr:rowOff>19050</xdr:rowOff>
    </xdr:to>
    <xdr:cxnSp macro="">
      <xdr:nvCxnSpPr>
        <xdr:cNvPr id="391" name="直線コネクタ 390">
          <a:extLst>
            <a:ext uri="{FF2B5EF4-FFF2-40B4-BE49-F238E27FC236}">
              <a16:creationId xmlns:a16="http://schemas.microsoft.com/office/drawing/2014/main" id="{8E4D7F1E-D53A-479C-A4E9-34E3F01FF06F}"/>
            </a:ext>
          </a:extLst>
        </xdr:cNvPr>
        <xdr:cNvCxnSpPr/>
      </xdr:nvCxnSpPr>
      <xdr:spPr>
        <a:xfrm>
          <a:off x="670560" y="172859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48277</xdr:rowOff>
    </xdr:from>
    <xdr:ext cx="403059" cy="259045"/>
    <xdr:sp macro="" textlink="">
      <xdr:nvSpPr>
        <xdr:cNvPr id="392" name="テキスト ボックス 391">
          <a:extLst>
            <a:ext uri="{FF2B5EF4-FFF2-40B4-BE49-F238E27FC236}">
              <a16:creationId xmlns:a16="http://schemas.microsoft.com/office/drawing/2014/main" id="{763D4967-926D-45C7-BE78-98D256D264CF}"/>
            </a:ext>
          </a:extLst>
        </xdr:cNvPr>
        <xdr:cNvSpPr txBox="1"/>
      </xdr:nvSpPr>
      <xdr:spPr>
        <a:xfrm>
          <a:off x="336081" y="171475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76200</xdr:rowOff>
    </xdr:from>
    <xdr:to>
      <xdr:col>28</xdr:col>
      <xdr:colOff>114300</xdr:colOff>
      <xdr:row>100</xdr:row>
      <xdr:rowOff>76200</xdr:rowOff>
    </xdr:to>
    <xdr:cxnSp macro="">
      <xdr:nvCxnSpPr>
        <xdr:cNvPr id="393" name="直線コネクタ 392">
          <a:extLst>
            <a:ext uri="{FF2B5EF4-FFF2-40B4-BE49-F238E27FC236}">
              <a16:creationId xmlns:a16="http://schemas.microsoft.com/office/drawing/2014/main" id="{F5A960D1-4655-4BFF-A1B7-71711D4BBDB4}"/>
            </a:ext>
          </a:extLst>
        </xdr:cNvPr>
        <xdr:cNvCxnSpPr/>
      </xdr:nvCxnSpPr>
      <xdr:spPr>
        <a:xfrm>
          <a:off x="670560" y="1684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105427</xdr:rowOff>
    </xdr:from>
    <xdr:ext cx="403059" cy="259045"/>
    <xdr:sp macro="" textlink="">
      <xdr:nvSpPr>
        <xdr:cNvPr id="394" name="テキスト ボックス 393">
          <a:extLst>
            <a:ext uri="{FF2B5EF4-FFF2-40B4-BE49-F238E27FC236}">
              <a16:creationId xmlns:a16="http://schemas.microsoft.com/office/drawing/2014/main" id="{F66CCC7F-F60F-4BB8-B1FF-AB836DD1E95F}"/>
            </a:ext>
          </a:extLst>
        </xdr:cNvPr>
        <xdr:cNvSpPr txBox="1"/>
      </xdr:nvSpPr>
      <xdr:spPr>
        <a:xfrm>
          <a:off x="336081" y="16701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5" name="直線コネクタ 394">
          <a:extLst>
            <a:ext uri="{FF2B5EF4-FFF2-40B4-BE49-F238E27FC236}">
              <a16:creationId xmlns:a16="http://schemas.microsoft.com/office/drawing/2014/main" id="{DC830ED2-A8E1-4C66-AEF7-CCC75F635DBF}"/>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6" name="テキスト ボックス 395">
          <a:extLst>
            <a:ext uri="{FF2B5EF4-FFF2-40B4-BE49-F238E27FC236}">
              <a16:creationId xmlns:a16="http://schemas.microsoft.com/office/drawing/2014/main" id="{2BB712F6-C499-4E2B-8651-3864CB1282F9}"/>
            </a:ext>
          </a:extLst>
        </xdr:cNvPr>
        <xdr:cNvSpPr txBox="1"/>
      </xdr:nvSpPr>
      <xdr:spPr>
        <a:xfrm>
          <a:off x="37734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7" name="【港湾・漁港】&#10;有形固定資産減価償却率グラフ枠">
          <a:extLst>
            <a:ext uri="{FF2B5EF4-FFF2-40B4-BE49-F238E27FC236}">
              <a16:creationId xmlns:a16="http://schemas.microsoft.com/office/drawing/2014/main" id="{85AAD668-14D6-4AAE-BCD6-8CF114813D22}"/>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101</xdr:row>
      <xdr:rowOff>44196</xdr:rowOff>
    </xdr:from>
    <xdr:to>
      <xdr:col>24</xdr:col>
      <xdr:colOff>62865</xdr:colOff>
      <xdr:row>108</xdr:row>
      <xdr:rowOff>76200</xdr:rowOff>
    </xdr:to>
    <xdr:cxnSp macro="">
      <xdr:nvCxnSpPr>
        <xdr:cNvPr id="398" name="直線コネクタ 397">
          <a:extLst>
            <a:ext uri="{FF2B5EF4-FFF2-40B4-BE49-F238E27FC236}">
              <a16:creationId xmlns:a16="http://schemas.microsoft.com/office/drawing/2014/main" id="{F7CBE470-2033-4B73-8E05-FAD51157C11D}"/>
            </a:ext>
          </a:extLst>
        </xdr:cNvPr>
        <xdr:cNvCxnSpPr/>
      </xdr:nvCxnSpPr>
      <xdr:spPr>
        <a:xfrm flipV="1">
          <a:off x="4086225" y="16975836"/>
          <a:ext cx="0" cy="12054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80027</xdr:rowOff>
    </xdr:from>
    <xdr:ext cx="405111" cy="259045"/>
    <xdr:sp macro="" textlink="">
      <xdr:nvSpPr>
        <xdr:cNvPr id="399" name="【港湾・漁港】&#10;有形固定資産減価償却率最小値テキスト">
          <a:extLst>
            <a:ext uri="{FF2B5EF4-FFF2-40B4-BE49-F238E27FC236}">
              <a16:creationId xmlns:a16="http://schemas.microsoft.com/office/drawing/2014/main" id="{D1983475-1332-454B-8275-4CCC8933345A}"/>
            </a:ext>
          </a:extLst>
        </xdr:cNvPr>
        <xdr:cNvSpPr txBox="1"/>
      </xdr:nvSpPr>
      <xdr:spPr>
        <a:xfrm>
          <a:off x="4124960" y="18185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76200</xdr:rowOff>
    </xdr:from>
    <xdr:to>
      <xdr:col>24</xdr:col>
      <xdr:colOff>152400</xdr:colOff>
      <xdr:row>108</xdr:row>
      <xdr:rowOff>76200</xdr:rowOff>
    </xdr:to>
    <xdr:cxnSp macro="">
      <xdr:nvCxnSpPr>
        <xdr:cNvPr id="400" name="直線コネクタ 399">
          <a:extLst>
            <a:ext uri="{FF2B5EF4-FFF2-40B4-BE49-F238E27FC236}">
              <a16:creationId xmlns:a16="http://schemas.microsoft.com/office/drawing/2014/main" id="{338E6689-2768-46F7-B95B-441EE368AD65}"/>
            </a:ext>
          </a:extLst>
        </xdr:cNvPr>
        <xdr:cNvCxnSpPr/>
      </xdr:nvCxnSpPr>
      <xdr:spPr>
        <a:xfrm>
          <a:off x="4020820" y="181813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162323</xdr:rowOff>
    </xdr:from>
    <xdr:ext cx="405111" cy="259045"/>
    <xdr:sp macro="" textlink="">
      <xdr:nvSpPr>
        <xdr:cNvPr id="401" name="【港湾・漁港】&#10;有形固定資産減価償却率最大値テキスト">
          <a:extLst>
            <a:ext uri="{FF2B5EF4-FFF2-40B4-BE49-F238E27FC236}">
              <a16:creationId xmlns:a16="http://schemas.microsoft.com/office/drawing/2014/main" id="{4CA65104-2854-49DC-A75C-7ED9C4E5975B}"/>
            </a:ext>
          </a:extLst>
        </xdr:cNvPr>
        <xdr:cNvSpPr txBox="1"/>
      </xdr:nvSpPr>
      <xdr:spPr>
        <a:xfrm>
          <a:off x="4124960" y="16758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101</xdr:row>
      <xdr:rowOff>44196</xdr:rowOff>
    </xdr:from>
    <xdr:to>
      <xdr:col>24</xdr:col>
      <xdr:colOff>152400</xdr:colOff>
      <xdr:row>101</xdr:row>
      <xdr:rowOff>44196</xdr:rowOff>
    </xdr:to>
    <xdr:cxnSp macro="">
      <xdr:nvCxnSpPr>
        <xdr:cNvPr id="402" name="直線コネクタ 401">
          <a:extLst>
            <a:ext uri="{FF2B5EF4-FFF2-40B4-BE49-F238E27FC236}">
              <a16:creationId xmlns:a16="http://schemas.microsoft.com/office/drawing/2014/main" id="{64C30C24-C986-49E0-B07A-D55E3F27C718}"/>
            </a:ext>
          </a:extLst>
        </xdr:cNvPr>
        <xdr:cNvCxnSpPr/>
      </xdr:nvCxnSpPr>
      <xdr:spPr>
        <a:xfrm>
          <a:off x="4020820" y="169758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82566</xdr:rowOff>
    </xdr:from>
    <xdr:ext cx="405111" cy="259045"/>
    <xdr:sp macro="" textlink="">
      <xdr:nvSpPr>
        <xdr:cNvPr id="403" name="【港湾・漁港】&#10;有形固定資産減価償却率平均値テキスト">
          <a:extLst>
            <a:ext uri="{FF2B5EF4-FFF2-40B4-BE49-F238E27FC236}">
              <a16:creationId xmlns:a16="http://schemas.microsoft.com/office/drawing/2014/main" id="{DA6475A3-CB91-47FE-B348-6F28FFD6E29B}"/>
            </a:ext>
          </a:extLst>
        </xdr:cNvPr>
        <xdr:cNvSpPr txBox="1"/>
      </xdr:nvSpPr>
      <xdr:spPr>
        <a:xfrm>
          <a:off x="4124960" y="1751712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59689</xdr:rowOff>
    </xdr:from>
    <xdr:to>
      <xdr:col>24</xdr:col>
      <xdr:colOff>114300</xdr:colOff>
      <xdr:row>105</xdr:row>
      <xdr:rowOff>161289</xdr:rowOff>
    </xdr:to>
    <xdr:sp macro="" textlink="">
      <xdr:nvSpPr>
        <xdr:cNvPr id="404" name="フローチャート: 判断 403">
          <a:extLst>
            <a:ext uri="{FF2B5EF4-FFF2-40B4-BE49-F238E27FC236}">
              <a16:creationId xmlns:a16="http://schemas.microsoft.com/office/drawing/2014/main" id="{11B5FDAD-AD4E-44FF-BAD6-4BE0FB30B840}"/>
            </a:ext>
          </a:extLst>
        </xdr:cNvPr>
        <xdr:cNvSpPr/>
      </xdr:nvSpPr>
      <xdr:spPr>
        <a:xfrm>
          <a:off x="4036060" y="17661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18542</xdr:rowOff>
    </xdr:from>
    <xdr:to>
      <xdr:col>20</xdr:col>
      <xdr:colOff>38100</xdr:colOff>
      <xdr:row>105</xdr:row>
      <xdr:rowOff>120142</xdr:rowOff>
    </xdr:to>
    <xdr:sp macro="" textlink="">
      <xdr:nvSpPr>
        <xdr:cNvPr id="405" name="フローチャート: 判断 404">
          <a:extLst>
            <a:ext uri="{FF2B5EF4-FFF2-40B4-BE49-F238E27FC236}">
              <a16:creationId xmlns:a16="http://schemas.microsoft.com/office/drawing/2014/main" id="{087A458B-B987-4F08-B2A9-938B475EF714}"/>
            </a:ext>
          </a:extLst>
        </xdr:cNvPr>
        <xdr:cNvSpPr/>
      </xdr:nvSpPr>
      <xdr:spPr>
        <a:xfrm>
          <a:off x="3312160" y="1762074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137413</xdr:rowOff>
    </xdr:from>
    <xdr:to>
      <xdr:col>15</xdr:col>
      <xdr:colOff>101600</xdr:colOff>
      <xdr:row>105</xdr:row>
      <xdr:rowOff>67563</xdr:rowOff>
    </xdr:to>
    <xdr:sp macro="" textlink="">
      <xdr:nvSpPr>
        <xdr:cNvPr id="406" name="フローチャート: 判断 405">
          <a:extLst>
            <a:ext uri="{FF2B5EF4-FFF2-40B4-BE49-F238E27FC236}">
              <a16:creationId xmlns:a16="http://schemas.microsoft.com/office/drawing/2014/main" id="{53C21D3A-4D42-4A16-8431-4AE281FABBB6}"/>
            </a:ext>
          </a:extLst>
        </xdr:cNvPr>
        <xdr:cNvSpPr/>
      </xdr:nvSpPr>
      <xdr:spPr>
        <a:xfrm>
          <a:off x="2514600" y="1757197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84837</xdr:rowOff>
    </xdr:from>
    <xdr:to>
      <xdr:col>10</xdr:col>
      <xdr:colOff>165100</xdr:colOff>
      <xdr:row>105</xdr:row>
      <xdr:rowOff>14987</xdr:rowOff>
    </xdr:to>
    <xdr:sp macro="" textlink="">
      <xdr:nvSpPr>
        <xdr:cNvPr id="407" name="フローチャート: 判断 406">
          <a:extLst>
            <a:ext uri="{FF2B5EF4-FFF2-40B4-BE49-F238E27FC236}">
              <a16:creationId xmlns:a16="http://schemas.microsoft.com/office/drawing/2014/main" id="{57B19654-BD0C-4B05-901D-7BBDD8C0F01B}"/>
            </a:ext>
          </a:extLst>
        </xdr:cNvPr>
        <xdr:cNvSpPr/>
      </xdr:nvSpPr>
      <xdr:spPr>
        <a:xfrm>
          <a:off x="1739900" y="1751939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77978</xdr:rowOff>
    </xdr:from>
    <xdr:to>
      <xdr:col>6</xdr:col>
      <xdr:colOff>38100</xdr:colOff>
      <xdr:row>105</xdr:row>
      <xdr:rowOff>8128</xdr:rowOff>
    </xdr:to>
    <xdr:sp macro="" textlink="">
      <xdr:nvSpPr>
        <xdr:cNvPr id="408" name="フローチャート: 判断 407">
          <a:extLst>
            <a:ext uri="{FF2B5EF4-FFF2-40B4-BE49-F238E27FC236}">
              <a16:creationId xmlns:a16="http://schemas.microsoft.com/office/drawing/2014/main" id="{C52D4A44-AC89-429C-ADB3-F25E88531074}"/>
            </a:ext>
          </a:extLst>
        </xdr:cNvPr>
        <xdr:cNvSpPr/>
      </xdr:nvSpPr>
      <xdr:spPr>
        <a:xfrm>
          <a:off x="965200" y="1751253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EB685077-D500-4B5B-B3D3-F54541EDACA8}"/>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FF60ADF5-8164-494D-A09A-E77655B93FC5}"/>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6715617C-04F5-4E34-A365-E92F73367415}"/>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A9CB5F77-B0D3-4B99-B886-6D27E8BE1F8C}"/>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C1AABD5D-8F84-47F5-8CBE-6D3D7DF9FA56}"/>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108</xdr:row>
      <xdr:rowOff>20828</xdr:rowOff>
    </xdr:from>
    <xdr:to>
      <xdr:col>24</xdr:col>
      <xdr:colOff>114300</xdr:colOff>
      <xdr:row>108</xdr:row>
      <xdr:rowOff>122428</xdr:rowOff>
    </xdr:to>
    <xdr:sp macro="" textlink="">
      <xdr:nvSpPr>
        <xdr:cNvPr id="414" name="楕円 413">
          <a:extLst>
            <a:ext uri="{FF2B5EF4-FFF2-40B4-BE49-F238E27FC236}">
              <a16:creationId xmlns:a16="http://schemas.microsoft.com/office/drawing/2014/main" id="{72B18BF1-8377-49B8-95D4-BA2C3283C8DD}"/>
            </a:ext>
          </a:extLst>
        </xdr:cNvPr>
        <xdr:cNvSpPr/>
      </xdr:nvSpPr>
      <xdr:spPr>
        <a:xfrm>
          <a:off x="4036060" y="18125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107205</xdr:rowOff>
    </xdr:from>
    <xdr:ext cx="405111" cy="259045"/>
    <xdr:sp macro="" textlink="">
      <xdr:nvSpPr>
        <xdr:cNvPr id="415" name="【港湾・漁港】&#10;有形固定資産減価償却率該当値テキスト">
          <a:extLst>
            <a:ext uri="{FF2B5EF4-FFF2-40B4-BE49-F238E27FC236}">
              <a16:creationId xmlns:a16="http://schemas.microsoft.com/office/drawing/2014/main" id="{23961B81-3B2E-465D-A93A-61F23352EB1D}"/>
            </a:ext>
          </a:extLst>
        </xdr:cNvPr>
        <xdr:cNvSpPr txBox="1"/>
      </xdr:nvSpPr>
      <xdr:spPr>
        <a:xfrm>
          <a:off x="4124960" y="180446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107</xdr:row>
      <xdr:rowOff>153415</xdr:rowOff>
    </xdr:from>
    <xdr:to>
      <xdr:col>20</xdr:col>
      <xdr:colOff>38100</xdr:colOff>
      <xdr:row>108</xdr:row>
      <xdr:rowOff>83565</xdr:rowOff>
    </xdr:to>
    <xdr:sp macro="" textlink="">
      <xdr:nvSpPr>
        <xdr:cNvPr id="416" name="楕円 415">
          <a:extLst>
            <a:ext uri="{FF2B5EF4-FFF2-40B4-BE49-F238E27FC236}">
              <a16:creationId xmlns:a16="http://schemas.microsoft.com/office/drawing/2014/main" id="{93595C20-144A-41D9-B33B-C9B27516CFE7}"/>
            </a:ext>
          </a:extLst>
        </xdr:cNvPr>
        <xdr:cNvSpPr/>
      </xdr:nvSpPr>
      <xdr:spPr>
        <a:xfrm>
          <a:off x="3312160" y="1809089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108</xdr:row>
      <xdr:rowOff>32765</xdr:rowOff>
    </xdr:from>
    <xdr:to>
      <xdr:col>24</xdr:col>
      <xdr:colOff>63500</xdr:colOff>
      <xdr:row>108</xdr:row>
      <xdr:rowOff>71628</xdr:rowOff>
    </xdr:to>
    <xdr:cxnSp macro="">
      <xdr:nvCxnSpPr>
        <xdr:cNvPr id="417" name="直線コネクタ 416">
          <a:extLst>
            <a:ext uri="{FF2B5EF4-FFF2-40B4-BE49-F238E27FC236}">
              <a16:creationId xmlns:a16="http://schemas.microsoft.com/office/drawing/2014/main" id="{0017B084-1B37-4D65-8D8C-E4EB6A7E4A3D}"/>
            </a:ext>
          </a:extLst>
        </xdr:cNvPr>
        <xdr:cNvCxnSpPr/>
      </xdr:nvCxnSpPr>
      <xdr:spPr>
        <a:xfrm>
          <a:off x="3355340" y="18137885"/>
          <a:ext cx="731520" cy="38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107</xdr:row>
      <xdr:rowOff>107696</xdr:rowOff>
    </xdr:from>
    <xdr:to>
      <xdr:col>15</xdr:col>
      <xdr:colOff>101600</xdr:colOff>
      <xdr:row>108</xdr:row>
      <xdr:rowOff>37846</xdr:rowOff>
    </xdr:to>
    <xdr:sp macro="" textlink="">
      <xdr:nvSpPr>
        <xdr:cNvPr id="418" name="楕円 417">
          <a:extLst>
            <a:ext uri="{FF2B5EF4-FFF2-40B4-BE49-F238E27FC236}">
              <a16:creationId xmlns:a16="http://schemas.microsoft.com/office/drawing/2014/main" id="{C9E07637-440B-4E12-8895-247AD6F5B191}"/>
            </a:ext>
          </a:extLst>
        </xdr:cNvPr>
        <xdr:cNvSpPr/>
      </xdr:nvSpPr>
      <xdr:spPr>
        <a:xfrm>
          <a:off x="2514600" y="1804517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107</xdr:row>
      <xdr:rowOff>158496</xdr:rowOff>
    </xdr:from>
    <xdr:to>
      <xdr:col>19</xdr:col>
      <xdr:colOff>177800</xdr:colOff>
      <xdr:row>108</xdr:row>
      <xdr:rowOff>32765</xdr:rowOff>
    </xdr:to>
    <xdr:cxnSp macro="">
      <xdr:nvCxnSpPr>
        <xdr:cNvPr id="419" name="直線コネクタ 418">
          <a:extLst>
            <a:ext uri="{FF2B5EF4-FFF2-40B4-BE49-F238E27FC236}">
              <a16:creationId xmlns:a16="http://schemas.microsoft.com/office/drawing/2014/main" id="{83A0A934-A7B8-4832-87B5-18DE4A5937AB}"/>
            </a:ext>
          </a:extLst>
        </xdr:cNvPr>
        <xdr:cNvCxnSpPr/>
      </xdr:nvCxnSpPr>
      <xdr:spPr>
        <a:xfrm>
          <a:off x="2565400" y="18095976"/>
          <a:ext cx="78994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107</xdr:row>
      <xdr:rowOff>61976</xdr:rowOff>
    </xdr:from>
    <xdr:to>
      <xdr:col>10</xdr:col>
      <xdr:colOff>165100</xdr:colOff>
      <xdr:row>107</xdr:row>
      <xdr:rowOff>163576</xdr:rowOff>
    </xdr:to>
    <xdr:sp macro="" textlink="">
      <xdr:nvSpPr>
        <xdr:cNvPr id="420" name="楕円 419">
          <a:extLst>
            <a:ext uri="{FF2B5EF4-FFF2-40B4-BE49-F238E27FC236}">
              <a16:creationId xmlns:a16="http://schemas.microsoft.com/office/drawing/2014/main" id="{4DE976DF-63F3-4002-BC0C-6E449FC3F57E}"/>
            </a:ext>
          </a:extLst>
        </xdr:cNvPr>
        <xdr:cNvSpPr/>
      </xdr:nvSpPr>
      <xdr:spPr>
        <a:xfrm>
          <a:off x="1739900" y="17999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107</xdr:row>
      <xdr:rowOff>112776</xdr:rowOff>
    </xdr:from>
    <xdr:to>
      <xdr:col>15</xdr:col>
      <xdr:colOff>50800</xdr:colOff>
      <xdr:row>107</xdr:row>
      <xdr:rowOff>158496</xdr:rowOff>
    </xdr:to>
    <xdr:cxnSp macro="">
      <xdr:nvCxnSpPr>
        <xdr:cNvPr id="421" name="直線コネクタ 420">
          <a:extLst>
            <a:ext uri="{FF2B5EF4-FFF2-40B4-BE49-F238E27FC236}">
              <a16:creationId xmlns:a16="http://schemas.microsoft.com/office/drawing/2014/main" id="{09658219-45DE-4012-A619-0D382E3A67CE}"/>
            </a:ext>
          </a:extLst>
        </xdr:cNvPr>
        <xdr:cNvCxnSpPr/>
      </xdr:nvCxnSpPr>
      <xdr:spPr>
        <a:xfrm>
          <a:off x="1790700" y="18050256"/>
          <a:ext cx="7747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107</xdr:row>
      <xdr:rowOff>16256</xdr:rowOff>
    </xdr:from>
    <xdr:to>
      <xdr:col>6</xdr:col>
      <xdr:colOff>38100</xdr:colOff>
      <xdr:row>107</xdr:row>
      <xdr:rowOff>117856</xdr:rowOff>
    </xdr:to>
    <xdr:sp macro="" textlink="">
      <xdr:nvSpPr>
        <xdr:cNvPr id="422" name="楕円 421">
          <a:extLst>
            <a:ext uri="{FF2B5EF4-FFF2-40B4-BE49-F238E27FC236}">
              <a16:creationId xmlns:a16="http://schemas.microsoft.com/office/drawing/2014/main" id="{289A22F6-16A1-4C5D-8A17-1F9A58F8D4A6}"/>
            </a:ext>
          </a:extLst>
        </xdr:cNvPr>
        <xdr:cNvSpPr/>
      </xdr:nvSpPr>
      <xdr:spPr>
        <a:xfrm>
          <a:off x="965200" y="1795373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107</xdr:row>
      <xdr:rowOff>67056</xdr:rowOff>
    </xdr:from>
    <xdr:to>
      <xdr:col>10</xdr:col>
      <xdr:colOff>114300</xdr:colOff>
      <xdr:row>107</xdr:row>
      <xdr:rowOff>112776</xdr:rowOff>
    </xdr:to>
    <xdr:cxnSp macro="">
      <xdr:nvCxnSpPr>
        <xdr:cNvPr id="423" name="直線コネクタ 422">
          <a:extLst>
            <a:ext uri="{FF2B5EF4-FFF2-40B4-BE49-F238E27FC236}">
              <a16:creationId xmlns:a16="http://schemas.microsoft.com/office/drawing/2014/main" id="{81B89E30-0625-44E1-9CFE-82E36AC36046}"/>
            </a:ext>
          </a:extLst>
        </xdr:cNvPr>
        <xdr:cNvCxnSpPr/>
      </xdr:nvCxnSpPr>
      <xdr:spPr>
        <a:xfrm>
          <a:off x="1008380" y="18004536"/>
          <a:ext cx="78232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136669</xdr:rowOff>
    </xdr:from>
    <xdr:ext cx="405111" cy="259045"/>
    <xdr:sp macro="" textlink="">
      <xdr:nvSpPr>
        <xdr:cNvPr id="424" name="n_1aveValue【港湾・漁港】&#10;有形固定資産減価償却率">
          <a:extLst>
            <a:ext uri="{FF2B5EF4-FFF2-40B4-BE49-F238E27FC236}">
              <a16:creationId xmlns:a16="http://schemas.microsoft.com/office/drawing/2014/main" id="{D49D93F7-6441-4D45-AE8A-F25EF5FE9C35}"/>
            </a:ext>
          </a:extLst>
        </xdr:cNvPr>
        <xdr:cNvSpPr txBox="1"/>
      </xdr:nvSpPr>
      <xdr:spPr>
        <a:xfrm>
          <a:off x="3170564" y="174035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84090</xdr:rowOff>
    </xdr:from>
    <xdr:ext cx="405111" cy="259045"/>
    <xdr:sp macro="" textlink="">
      <xdr:nvSpPr>
        <xdr:cNvPr id="425" name="n_2aveValue【港湾・漁港】&#10;有形固定資産減価償却率">
          <a:extLst>
            <a:ext uri="{FF2B5EF4-FFF2-40B4-BE49-F238E27FC236}">
              <a16:creationId xmlns:a16="http://schemas.microsoft.com/office/drawing/2014/main" id="{1F6AA1F2-F8A4-4D6D-AD93-E0C99D1FB76F}"/>
            </a:ext>
          </a:extLst>
        </xdr:cNvPr>
        <xdr:cNvSpPr txBox="1"/>
      </xdr:nvSpPr>
      <xdr:spPr>
        <a:xfrm>
          <a:off x="2385704" y="173510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31514</xdr:rowOff>
    </xdr:from>
    <xdr:ext cx="405111" cy="259045"/>
    <xdr:sp macro="" textlink="">
      <xdr:nvSpPr>
        <xdr:cNvPr id="426" name="n_3aveValue【港湾・漁港】&#10;有形固定資産減価償却率">
          <a:extLst>
            <a:ext uri="{FF2B5EF4-FFF2-40B4-BE49-F238E27FC236}">
              <a16:creationId xmlns:a16="http://schemas.microsoft.com/office/drawing/2014/main" id="{AC606736-4242-42EF-9DFE-AF7DCA4F8795}"/>
            </a:ext>
          </a:extLst>
        </xdr:cNvPr>
        <xdr:cNvSpPr txBox="1"/>
      </xdr:nvSpPr>
      <xdr:spPr>
        <a:xfrm>
          <a:off x="1611004" y="172984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24655</xdr:rowOff>
    </xdr:from>
    <xdr:ext cx="405111" cy="259045"/>
    <xdr:sp macro="" textlink="">
      <xdr:nvSpPr>
        <xdr:cNvPr id="427" name="n_4aveValue【港湾・漁港】&#10;有形固定資産減価償却率">
          <a:extLst>
            <a:ext uri="{FF2B5EF4-FFF2-40B4-BE49-F238E27FC236}">
              <a16:creationId xmlns:a16="http://schemas.microsoft.com/office/drawing/2014/main" id="{B2DABB73-AB35-4F8B-AEB5-805E75C529B2}"/>
            </a:ext>
          </a:extLst>
        </xdr:cNvPr>
        <xdr:cNvSpPr txBox="1"/>
      </xdr:nvSpPr>
      <xdr:spPr>
        <a:xfrm>
          <a:off x="836304" y="172915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108</xdr:row>
      <xdr:rowOff>74692</xdr:rowOff>
    </xdr:from>
    <xdr:ext cx="405111" cy="259045"/>
    <xdr:sp macro="" textlink="">
      <xdr:nvSpPr>
        <xdr:cNvPr id="428" name="n_1mainValue【港湾・漁港】&#10;有形固定資産減価償却率">
          <a:extLst>
            <a:ext uri="{FF2B5EF4-FFF2-40B4-BE49-F238E27FC236}">
              <a16:creationId xmlns:a16="http://schemas.microsoft.com/office/drawing/2014/main" id="{2D75AFE7-F806-442C-BE63-B8C4188A7045}"/>
            </a:ext>
          </a:extLst>
        </xdr:cNvPr>
        <xdr:cNvSpPr txBox="1"/>
      </xdr:nvSpPr>
      <xdr:spPr>
        <a:xfrm>
          <a:off x="3170564" y="18179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108</xdr:row>
      <xdr:rowOff>28973</xdr:rowOff>
    </xdr:from>
    <xdr:ext cx="405111" cy="259045"/>
    <xdr:sp macro="" textlink="">
      <xdr:nvSpPr>
        <xdr:cNvPr id="429" name="n_2mainValue【港湾・漁港】&#10;有形固定資産減価償却率">
          <a:extLst>
            <a:ext uri="{FF2B5EF4-FFF2-40B4-BE49-F238E27FC236}">
              <a16:creationId xmlns:a16="http://schemas.microsoft.com/office/drawing/2014/main" id="{15396020-1A36-40FD-9791-5D68008215FE}"/>
            </a:ext>
          </a:extLst>
        </xdr:cNvPr>
        <xdr:cNvSpPr txBox="1"/>
      </xdr:nvSpPr>
      <xdr:spPr>
        <a:xfrm>
          <a:off x="2385704" y="18134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107</xdr:row>
      <xdr:rowOff>154703</xdr:rowOff>
    </xdr:from>
    <xdr:ext cx="405111" cy="259045"/>
    <xdr:sp macro="" textlink="">
      <xdr:nvSpPr>
        <xdr:cNvPr id="430" name="n_3mainValue【港湾・漁港】&#10;有形固定資産減価償却率">
          <a:extLst>
            <a:ext uri="{FF2B5EF4-FFF2-40B4-BE49-F238E27FC236}">
              <a16:creationId xmlns:a16="http://schemas.microsoft.com/office/drawing/2014/main" id="{1C498B7A-760F-4EB8-B0AF-D084BEDCD8A2}"/>
            </a:ext>
          </a:extLst>
        </xdr:cNvPr>
        <xdr:cNvSpPr txBox="1"/>
      </xdr:nvSpPr>
      <xdr:spPr>
        <a:xfrm>
          <a:off x="1611004" y="180921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107</xdr:row>
      <xdr:rowOff>108983</xdr:rowOff>
    </xdr:from>
    <xdr:ext cx="405111" cy="259045"/>
    <xdr:sp macro="" textlink="">
      <xdr:nvSpPr>
        <xdr:cNvPr id="431" name="n_4mainValue【港湾・漁港】&#10;有形固定資産減価償却率">
          <a:extLst>
            <a:ext uri="{FF2B5EF4-FFF2-40B4-BE49-F238E27FC236}">
              <a16:creationId xmlns:a16="http://schemas.microsoft.com/office/drawing/2014/main" id="{74D4A860-DF86-4FB8-AB07-8DB8B1FE1C1D}"/>
            </a:ext>
          </a:extLst>
        </xdr:cNvPr>
        <xdr:cNvSpPr txBox="1"/>
      </xdr:nvSpPr>
      <xdr:spPr>
        <a:xfrm>
          <a:off x="836304" y="18046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2" name="正方形/長方形 431">
          <a:extLst>
            <a:ext uri="{FF2B5EF4-FFF2-40B4-BE49-F238E27FC236}">
              <a16:creationId xmlns:a16="http://schemas.microsoft.com/office/drawing/2014/main" id="{ED72C0A5-53A9-4325-A815-66B583513D51}"/>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3" name="正方形/長方形 432">
          <a:extLst>
            <a:ext uri="{FF2B5EF4-FFF2-40B4-BE49-F238E27FC236}">
              <a16:creationId xmlns:a16="http://schemas.microsoft.com/office/drawing/2014/main" id="{CE5D69F1-2FB1-42D6-8B81-988DE7958445}"/>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4" name="正方形/長方形 433">
          <a:extLst>
            <a:ext uri="{FF2B5EF4-FFF2-40B4-BE49-F238E27FC236}">
              <a16:creationId xmlns:a16="http://schemas.microsoft.com/office/drawing/2014/main" id="{4AA46693-8763-4007-ADE1-3511DE71E128}"/>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5" name="正方形/長方形 434">
          <a:extLst>
            <a:ext uri="{FF2B5EF4-FFF2-40B4-BE49-F238E27FC236}">
              <a16:creationId xmlns:a16="http://schemas.microsoft.com/office/drawing/2014/main" id="{4BB0483E-9535-4B73-B1D7-60FF4D8C9380}"/>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6" name="正方形/長方形 435">
          <a:extLst>
            <a:ext uri="{FF2B5EF4-FFF2-40B4-BE49-F238E27FC236}">
              <a16:creationId xmlns:a16="http://schemas.microsoft.com/office/drawing/2014/main" id="{FBDC3C2A-9A92-4E70-A0F2-B3993CC10AD0}"/>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7" name="正方形/長方形 436">
          <a:extLst>
            <a:ext uri="{FF2B5EF4-FFF2-40B4-BE49-F238E27FC236}">
              <a16:creationId xmlns:a16="http://schemas.microsoft.com/office/drawing/2014/main" id="{0266C59A-8A00-443B-AD41-2D50309684A7}"/>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8" name="正方形/長方形 437">
          <a:extLst>
            <a:ext uri="{FF2B5EF4-FFF2-40B4-BE49-F238E27FC236}">
              <a16:creationId xmlns:a16="http://schemas.microsoft.com/office/drawing/2014/main" id="{9C94DAB9-604A-4566-ABE2-18D629D17877}"/>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9" name="正方形/長方形 438">
          <a:extLst>
            <a:ext uri="{FF2B5EF4-FFF2-40B4-BE49-F238E27FC236}">
              <a16:creationId xmlns:a16="http://schemas.microsoft.com/office/drawing/2014/main" id="{A3029F96-5E69-432C-AD83-CA05B28F998C}"/>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0" name="テキスト ボックス 439">
          <a:extLst>
            <a:ext uri="{FF2B5EF4-FFF2-40B4-BE49-F238E27FC236}">
              <a16:creationId xmlns:a16="http://schemas.microsoft.com/office/drawing/2014/main" id="{3BCF6C71-8F4B-4C38-A18C-F86B5547118B}"/>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1" name="直線コネクタ 440">
          <a:extLst>
            <a:ext uri="{FF2B5EF4-FFF2-40B4-BE49-F238E27FC236}">
              <a16:creationId xmlns:a16="http://schemas.microsoft.com/office/drawing/2014/main" id="{A74E5150-C0A7-4328-89E8-D5814E9EF250}"/>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2" name="直線コネクタ 441">
          <a:extLst>
            <a:ext uri="{FF2B5EF4-FFF2-40B4-BE49-F238E27FC236}">
              <a16:creationId xmlns:a16="http://schemas.microsoft.com/office/drawing/2014/main" id="{E412CB06-5460-47F6-B51F-A858744EAAE0}"/>
            </a:ext>
          </a:extLst>
        </xdr:cNvPr>
        <xdr:cNvCxnSpPr/>
      </xdr:nvCxnSpPr>
      <xdr:spPr>
        <a:xfrm>
          <a:off x="5826760" y="18181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107</xdr:row>
      <xdr:rowOff>105427</xdr:rowOff>
    </xdr:from>
    <xdr:ext cx="248786" cy="259045"/>
    <xdr:sp macro="" textlink="">
      <xdr:nvSpPr>
        <xdr:cNvPr id="443" name="テキスト ボックス 442">
          <a:extLst>
            <a:ext uri="{FF2B5EF4-FFF2-40B4-BE49-F238E27FC236}">
              <a16:creationId xmlns:a16="http://schemas.microsoft.com/office/drawing/2014/main" id="{9204E561-6BFB-444E-8F6A-5DE2E8557158}"/>
            </a:ext>
          </a:extLst>
        </xdr:cNvPr>
        <xdr:cNvSpPr txBox="1"/>
      </xdr:nvSpPr>
      <xdr:spPr>
        <a:xfrm>
          <a:off x="5600834" y="180429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4" name="直線コネクタ 443">
          <a:extLst>
            <a:ext uri="{FF2B5EF4-FFF2-40B4-BE49-F238E27FC236}">
              <a16:creationId xmlns:a16="http://schemas.microsoft.com/office/drawing/2014/main" id="{23171909-3FD6-4BC3-B568-5B6394016A2C}"/>
            </a:ext>
          </a:extLst>
        </xdr:cNvPr>
        <xdr:cNvCxnSpPr/>
      </xdr:nvCxnSpPr>
      <xdr:spPr>
        <a:xfrm>
          <a:off x="5826760" y="177355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104</xdr:row>
      <xdr:rowOff>162577</xdr:rowOff>
    </xdr:from>
    <xdr:ext cx="595419" cy="259045"/>
    <xdr:sp macro="" textlink="">
      <xdr:nvSpPr>
        <xdr:cNvPr id="445" name="テキスト ボックス 444">
          <a:extLst>
            <a:ext uri="{FF2B5EF4-FFF2-40B4-BE49-F238E27FC236}">
              <a16:creationId xmlns:a16="http://schemas.microsoft.com/office/drawing/2014/main" id="{42A579CE-D476-413C-8C4F-139F86F65CD7}"/>
            </a:ext>
          </a:extLst>
        </xdr:cNvPr>
        <xdr:cNvSpPr txBox="1"/>
      </xdr:nvSpPr>
      <xdr:spPr>
        <a:xfrm>
          <a:off x="5299921" y="1759713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46" name="直線コネクタ 445">
          <a:extLst>
            <a:ext uri="{FF2B5EF4-FFF2-40B4-BE49-F238E27FC236}">
              <a16:creationId xmlns:a16="http://schemas.microsoft.com/office/drawing/2014/main" id="{6A8C2761-E9BB-48CD-BD17-E6DA74883594}"/>
            </a:ext>
          </a:extLst>
        </xdr:cNvPr>
        <xdr:cNvCxnSpPr/>
      </xdr:nvCxnSpPr>
      <xdr:spPr>
        <a:xfrm>
          <a:off x="5826760" y="172859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102</xdr:row>
      <xdr:rowOff>48277</xdr:rowOff>
    </xdr:from>
    <xdr:ext cx="595419" cy="259045"/>
    <xdr:sp macro="" textlink="">
      <xdr:nvSpPr>
        <xdr:cNvPr id="447" name="テキスト ボックス 446">
          <a:extLst>
            <a:ext uri="{FF2B5EF4-FFF2-40B4-BE49-F238E27FC236}">
              <a16:creationId xmlns:a16="http://schemas.microsoft.com/office/drawing/2014/main" id="{BB07E899-0D77-4500-A242-0CD1D66D026B}"/>
            </a:ext>
          </a:extLst>
        </xdr:cNvPr>
        <xdr:cNvSpPr txBox="1"/>
      </xdr:nvSpPr>
      <xdr:spPr>
        <a:xfrm>
          <a:off x="5299921" y="171475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48" name="直線コネクタ 447">
          <a:extLst>
            <a:ext uri="{FF2B5EF4-FFF2-40B4-BE49-F238E27FC236}">
              <a16:creationId xmlns:a16="http://schemas.microsoft.com/office/drawing/2014/main" id="{EA01FC8E-740A-445A-997D-10DA7DB9C1A8}"/>
            </a:ext>
          </a:extLst>
        </xdr:cNvPr>
        <xdr:cNvCxnSpPr/>
      </xdr:nvCxnSpPr>
      <xdr:spPr>
        <a:xfrm>
          <a:off x="5826760" y="16840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99</xdr:row>
      <xdr:rowOff>105427</xdr:rowOff>
    </xdr:from>
    <xdr:ext cx="595419" cy="259045"/>
    <xdr:sp macro="" textlink="">
      <xdr:nvSpPr>
        <xdr:cNvPr id="449" name="テキスト ボックス 448">
          <a:extLst>
            <a:ext uri="{FF2B5EF4-FFF2-40B4-BE49-F238E27FC236}">
              <a16:creationId xmlns:a16="http://schemas.microsoft.com/office/drawing/2014/main" id="{8DDE9213-6C48-446C-9A3D-78DD790291CF}"/>
            </a:ext>
          </a:extLst>
        </xdr:cNvPr>
        <xdr:cNvSpPr txBox="1"/>
      </xdr:nvSpPr>
      <xdr:spPr>
        <a:xfrm>
          <a:off x="5299921" y="167017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0" name="直線コネクタ 449">
          <a:extLst>
            <a:ext uri="{FF2B5EF4-FFF2-40B4-BE49-F238E27FC236}">
              <a16:creationId xmlns:a16="http://schemas.microsoft.com/office/drawing/2014/main" id="{7BEB215D-6807-487B-95E3-E885D4C1402B}"/>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162577</xdr:rowOff>
    </xdr:from>
    <xdr:ext cx="595419" cy="259045"/>
    <xdr:sp macro="" textlink="">
      <xdr:nvSpPr>
        <xdr:cNvPr id="451" name="テキスト ボックス 450">
          <a:extLst>
            <a:ext uri="{FF2B5EF4-FFF2-40B4-BE49-F238E27FC236}">
              <a16:creationId xmlns:a16="http://schemas.microsoft.com/office/drawing/2014/main" id="{323B0D31-C12A-48D1-B94A-BF4C36BDA301}"/>
            </a:ext>
          </a:extLst>
        </xdr:cNvPr>
        <xdr:cNvSpPr txBox="1"/>
      </xdr:nvSpPr>
      <xdr:spPr>
        <a:xfrm>
          <a:off x="5299921" y="162560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2" name="【港湾・漁港】&#10;一人当たり有形固定資産（償却資産）額グラフ枠">
          <a:extLst>
            <a:ext uri="{FF2B5EF4-FFF2-40B4-BE49-F238E27FC236}">
              <a16:creationId xmlns:a16="http://schemas.microsoft.com/office/drawing/2014/main" id="{C591232B-CEF0-4533-A40A-9DF33D731CC1}"/>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141218</xdr:rowOff>
    </xdr:from>
    <xdr:to>
      <xdr:col>54</xdr:col>
      <xdr:colOff>189865</xdr:colOff>
      <xdr:row>108</xdr:row>
      <xdr:rowOff>74202</xdr:rowOff>
    </xdr:to>
    <xdr:cxnSp macro="">
      <xdr:nvCxnSpPr>
        <xdr:cNvPr id="453" name="直線コネクタ 452">
          <a:extLst>
            <a:ext uri="{FF2B5EF4-FFF2-40B4-BE49-F238E27FC236}">
              <a16:creationId xmlns:a16="http://schemas.microsoft.com/office/drawing/2014/main" id="{B49122AD-4DA3-4FE5-B05B-C1AD9770C011}"/>
            </a:ext>
          </a:extLst>
        </xdr:cNvPr>
        <xdr:cNvCxnSpPr/>
      </xdr:nvCxnSpPr>
      <xdr:spPr>
        <a:xfrm flipV="1">
          <a:off x="9219565" y="16737578"/>
          <a:ext cx="0" cy="1441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78029</xdr:rowOff>
    </xdr:from>
    <xdr:ext cx="378565" cy="259045"/>
    <xdr:sp macro="" textlink="">
      <xdr:nvSpPr>
        <xdr:cNvPr id="454" name="【港湾・漁港】&#10;一人当たり有形固定資産（償却資産）額最小値テキスト">
          <a:extLst>
            <a:ext uri="{FF2B5EF4-FFF2-40B4-BE49-F238E27FC236}">
              <a16:creationId xmlns:a16="http://schemas.microsoft.com/office/drawing/2014/main" id="{D0D696DC-D556-43CB-BA4F-6D7390BD4F7E}"/>
            </a:ext>
          </a:extLst>
        </xdr:cNvPr>
        <xdr:cNvSpPr txBox="1"/>
      </xdr:nvSpPr>
      <xdr:spPr>
        <a:xfrm>
          <a:off x="9258300" y="181831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74202</xdr:rowOff>
    </xdr:from>
    <xdr:to>
      <xdr:col>55</xdr:col>
      <xdr:colOff>88900</xdr:colOff>
      <xdr:row>108</xdr:row>
      <xdr:rowOff>74202</xdr:rowOff>
    </xdr:to>
    <xdr:cxnSp macro="">
      <xdr:nvCxnSpPr>
        <xdr:cNvPr id="455" name="直線コネクタ 454">
          <a:extLst>
            <a:ext uri="{FF2B5EF4-FFF2-40B4-BE49-F238E27FC236}">
              <a16:creationId xmlns:a16="http://schemas.microsoft.com/office/drawing/2014/main" id="{2383738B-A9FF-469B-81B7-7F1AFA1A3301}"/>
            </a:ext>
          </a:extLst>
        </xdr:cNvPr>
        <xdr:cNvCxnSpPr/>
      </xdr:nvCxnSpPr>
      <xdr:spPr>
        <a:xfrm>
          <a:off x="9154160" y="1817932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87895</xdr:rowOff>
    </xdr:from>
    <xdr:ext cx="599010" cy="259045"/>
    <xdr:sp macro="" textlink="">
      <xdr:nvSpPr>
        <xdr:cNvPr id="456" name="【港湾・漁港】&#10;一人当たり有形固定資産（償却資産）額最大値テキスト">
          <a:extLst>
            <a:ext uri="{FF2B5EF4-FFF2-40B4-BE49-F238E27FC236}">
              <a16:creationId xmlns:a16="http://schemas.microsoft.com/office/drawing/2014/main" id="{796DE9C3-DCA0-48D8-8860-DE131AFBD44C}"/>
            </a:ext>
          </a:extLst>
        </xdr:cNvPr>
        <xdr:cNvSpPr txBox="1"/>
      </xdr:nvSpPr>
      <xdr:spPr>
        <a:xfrm>
          <a:off x="9258300" y="165166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141218</xdr:rowOff>
    </xdr:from>
    <xdr:to>
      <xdr:col>55</xdr:col>
      <xdr:colOff>88900</xdr:colOff>
      <xdr:row>99</xdr:row>
      <xdr:rowOff>141218</xdr:rowOff>
    </xdr:to>
    <xdr:cxnSp macro="">
      <xdr:nvCxnSpPr>
        <xdr:cNvPr id="457" name="直線コネクタ 456">
          <a:extLst>
            <a:ext uri="{FF2B5EF4-FFF2-40B4-BE49-F238E27FC236}">
              <a16:creationId xmlns:a16="http://schemas.microsoft.com/office/drawing/2014/main" id="{B5497300-F656-49C3-8C5B-5957B972FE5A}"/>
            </a:ext>
          </a:extLst>
        </xdr:cNvPr>
        <xdr:cNvCxnSpPr/>
      </xdr:nvCxnSpPr>
      <xdr:spPr>
        <a:xfrm>
          <a:off x="9154160" y="167375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9639</xdr:rowOff>
    </xdr:from>
    <xdr:ext cx="534377" cy="259045"/>
    <xdr:sp macro="" textlink="">
      <xdr:nvSpPr>
        <xdr:cNvPr id="458" name="【港湾・漁港】&#10;一人当たり有形固定資産（償却資産）額平均値テキスト">
          <a:extLst>
            <a:ext uri="{FF2B5EF4-FFF2-40B4-BE49-F238E27FC236}">
              <a16:creationId xmlns:a16="http://schemas.microsoft.com/office/drawing/2014/main" id="{E2C49CCA-3CC2-4591-8309-592BE0EE83B1}"/>
            </a:ext>
          </a:extLst>
        </xdr:cNvPr>
        <xdr:cNvSpPr txBox="1"/>
      </xdr:nvSpPr>
      <xdr:spPr>
        <a:xfrm>
          <a:off x="9258300" y="176118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158212</xdr:rowOff>
    </xdr:from>
    <xdr:to>
      <xdr:col>55</xdr:col>
      <xdr:colOff>50800</xdr:colOff>
      <xdr:row>106</xdr:row>
      <xdr:rowOff>88362</xdr:rowOff>
    </xdr:to>
    <xdr:sp macro="" textlink="">
      <xdr:nvSpPr>
        <xdr:cNvPr id="459" name="フローチャート: 判断 458">
          <a:extLst>
            <a:ext uri="{FF2B5EF4-FFF2-40B4-BE49-F238E27FC236}">
              <a16:creationId xmlns:a16="http://schemas.microsoft.com/office/drawing/2014/main" id="{41AFFBBE-3F28-4040-BF3F-00E3287703C4}"/>
            </a:ext>
          </a:extLst>
        </xdr:cNvPr>
        <xdr:cNvSpPr/>
      </xdr:nvSpPr>
      <xdr:spPr>
        <a:xfrm>
          <a:off x="9192260" y="1776041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161756</xdr:rowOff>
    </xdr:from>
    <xdr:to>
      <xdr:col>50</xdr:col>
      <xdr:colOff>165100</xdr:colOff>
      <xdr:row>106</xdr:row>
      <xdr:rowOff>91906</xdr:rowOff>
    </xdr:to>
    <xdr:sp macro="" textlink="">
      <xdr:nvSpPr>
        <xdr:cNvPr id="460" name="フローチャート: 判断 459">
          <a:extLst>
            <a:ext uri="{FF2B5EF4-FFF2-40B4-BE49-F238E27FC236}">
              <a16:creationId xmlns:a16="http://schemas.microsoft.com/office/drawing/2014/main" id="{837862E2-A8F3-4D89-8522-DA0C1EB2F44F}"/>
            </a:ext>
          </a:extLst>
        </xdr:cNvPr>
        <xdr:cNvSpPr/>
      </xdr:nvSpPr>
      <xdr:spPr>
        <a:xfrm>
          <a:off x="8445500" y="1776395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163274</xdr:rowOff>
    </xdr:from>
    <xdr:to>
      <xdr:col>46</xdr:col>
      <xdr:colOff>38100</xdr:colOff>
      <xdr:row>106</xdr:row>
      <xdr:rowOff>93424</xdr:rowOff>
    </xdr:to>
    <xdr:sp macro="" textlink="">
      <xdr:nvSpPr>
        <xdr:cNvPr id="461" name="フローチャート: 判断 460">
          <a:extLst>
            <a:ext uri="{FF2B5EF4-FFF2-40B4-BE49-F238E27FC236}">
              <a16:creationId xmlns:a16="http://schemas.microsoft.com/office/drawing/2014/main" id="{8506BAF2-C5BB-434F-A0D5-F5F3C2249E77}"/>
            </a:ext>
          </a:extLst>
        </xdr:cNvPr>
        <xdr:cNvSpPr/>
      </xdr:nvSpPr>
      <xdr:spPr>
        <a:xfrm>
          <a:off x="7670800" y="1776547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164027</xdr:rowOff>
    </xdr:from>
    <xdr:to>
      <xdr:col>41</xdr:col>
      <xdr:colOff>101600</xdr:colOff>
      <xdr:row>106</xdr:row>
      <xdr:rowOff>94177</xdr:rowOff>
    </xdr:to>
    <xdr:sp macro="" textlink="">
      <xdr:nvSpPr>
        <xdr:cNvPr id="462" name="フローチャート: 判断 461">
          <a:extLst>
            <a:ext uri="{FF2B5EF4-FFF2-40B4-BE49-F238E27FC236}">
              <a16:creationId xmlns:a16="http://schemas.microsoft.com/office/drawing/2014/main" id="{8CAB392A-1267-4C22-AAB3-0AA9A9102444}"/>
            </a:ext>
          </a:extLst>
        </xdr:cNvPr>
        <xdr:cNvSpPr/>
      </xdr:nvSpPr>
      <xdr:spPr>
        <a:xfrm>
          <a:off x="6873240" y="1776622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78499</xdr:rowOff>
    </xdr:from>
    <xdr:to>
      <xdr:col>36</xdr:col>
      <xdr:colOff>165100</xdr:colOff>
      <xdr:row>106</xdr:row>
      <xdr:rowOff>8649</xdr:rowOff>
    </xdr:to>
    <xdr:sp macro="" textlink="">
      <xdr:nvSpPr>
        <xdr:cNvPr id="463" name="フローチャート: 判断 462">
          <a:extLst>
            <a:ext uri="{FF2B5EF4-FFF2-40B4-BE49-F238E27FC236}">
              <a16:creationId xmlns:a16="http://schemas.microsoft.com/office/drawing/2014/main" id="{46214CDF-C217-4B7D-91A1-7F3B64D97F30}"/>
            </a:ext>
          </a:extLst>
        </xdr:cNvPr>
        <xdr:cNvSpPr/>
      </xdr:nvSpPr>
      <xdr:spPr>
        <a:xfrm>
          <a:off x="6098540" y="1768069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4" name="テキスト ボックス 463">
          <a:extLst>
            <a:ext uri="{FF2B5EF4-FFF2-40B4-BE49-F238E27FC236}">
              <a16:creationId xmlns:a16="http://schemas.microsoft.com/office/drawing/2014/main" id="{D8213425-35BC-4CA7-9C14-712731D50D73}"/>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5" name="テキスト ボックス 464">
          <a:extLst>
            <a:ext uri="{FF2B5EF4-FFF2-40B4-BE49-F238E27FC236}">
              <a16:creationId xmlns:a16="http://schemas.microsoft.com/office/drawing/2014/main" id="{13A8B03A-B6A8-4501-9F0A-02A62A47DA93}"/>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C6E74F1E-85D3-49CF-B76E-8DC768815A2D}"/>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96233EFD-0998-40F8-BDD9-102B1B0B9354}"/>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E3987050-2F17-4A9F-8123-4077D461A3C0}"/>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67911</xdr:rowOff>
    </xdr:from>
    <xdr:to>
      <xdr:col>55</xdr:col>
      <xdr:colOff>50800</xdr:colOff>
      <xdr:row>106</xdr:row>
      <xdr:rowOff>169511</xdr:rowOff>
    </xdr:to>
    <xdr:sp macro="" textlink="">
      <xdr:nvSpPr>
        <xdr:cNvPr id="469" name="楕円 468">
          <a:extLst>
            <a:ext uri="{FF2B5EF4-FFF2-40B4-BE49-F238E27FC236}">
              <a16:creationId xmlns:a16="http://schemas.microsoft.com/office/drawing/2014/main" id="{343CE0F8-6EEC-4AEA-B1EC-F5122CA2C92C}"/>
            </a:ext>
          </a:extLst>
        </xdr:cNvPr>
        <xdr:cNvSpPr/>
      </xdr:nvSpPr>
      <xdr:spPr>
        <a:xfrm>
          <a:off x="9192260" y="1783775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46338</xdr:rowOff>
    </xdr:from>
    <xdr:ext cx="534377" cy="259045"/>
    <xdr:sp macro="" textlink="">
      <xdr:nvSpPr>
        <xdr:cNvPr id="470" name="【港湾・漁港】&#10;一人当たり有形固定資産（償却資産）額該当値テキスト">
          <a:extLst>
            <a:ext uri="{FF2B5EF4-FFF2-40B4-BE49-F238E27FC236}">
              <a16:creationId xmlns:a16="http://schemas.microsoft.com/office/drawing/2014/main" id="{AD34185B-FC40-4E5D-B721-1F79CBDEDEFF}"/>
            </a:ext>
          </a:extLst>
        </xdr:cNvPr>
        <xdr:cNvSpPr txBox="1"/>
      </xdr:nvSpPr>
      <xdr:spPr>
        <a:xfrm>
          <a:off x="9258300" y="17816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69848</xdr:rowOff>
    </xdr:from>
    <xdr:to>
      <xdr:col>50</xdr:col>
      <xdr:colOff>165100</xdr:colOff>
      <xdr:row>106</xdr:row>
      <xdr:rowOff>171448</xdr:rowOff>
    </xdr:to>
    <xdr:sp macro="" textlink="">
      <xdr:nvSpPr>
        <xdr:cNvPr id="471" name="楕円 470">
          <a:extLst>
            <a:ext uri="{FF2B5EF4-FFF2-40B4-BE49-F238E27FC236}">
              <a16:creationId xmlns:a16="http://schemas.microsoft.com/office/drawing/2014/main" id="{F86D3668-9973-44D4-9E16-1D8E60DC5340}"/>
            </a:ext>
          </a:extLst>
        </xdr:cNvPr>
        <xdr:cNvSpPr/>
      </xdr:nvSpPr>
      <xdr:spPr>
        <a:xfrm>
          <a:off x="8445500" y="17839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118711</xdr:rowOff>
    </xdr:from>
    <xdr:to>
      <xdr:col>55</xdr:col>
      <xdr:colOff>0</xdr:colOff>
      <xdr:row>106</xdr:row>
      <xdr:rowOff>120648</xdr:rowOff>
    </xdr:to>
    <xdr:cxnSp macro="">
      <xdr:nvCxnSpPr>
        <xdr:cNvPr id="472" name="直線コネクタ 471">
          <a:extLst>
            <a:ext uri="{FF2B5EF4-FFF2-40B4-BE49-F238E27FC236}">
              <a16:creationId xmlns:a16="http://schemas.microsoft.com/office/drawing/2014/main" id="{7F57868B-5D6B-4829-8CDD-DD0244C351E0}"/>
            </a:ext>
          </a:extLst>
        </xdr:cNvPr>
        <xdr:cNvCxnSpPr/>
      </xdr:nvCxnSpPr>
      <xdr:spPr>
        <a:xfrm flipV="1">
          <a:off x="8496300" y="17888551"/>
          <a:ext cx="723900" cy="1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71211</xdr:rowOff>
    </xdr:from>
    <xdr:to>
      <xdr:col>46</xdr:col>
      <xdr:colOff>38100</xdr:colOff>
      <xdr:row>107</xdr:row>
      <xdr:rowOff>1361</xdr:rowOff>
    </xdr:to>
    <xdr:sp macro="" textlink="">
      <xdr:nvSpPr>
        <xdr:cNvPr id="473" name="楕円 472">
          <a:extLst>
            <a:ext uri="{FF2B5EF4-FFF2-40B4-BE49-F238E27FC236}">
              <a16:creationId xmlns:a16="http://schemas.microsoft.com/office/drawing/2014/main" id="{4198192C-A0C3-482E-95E3-A4091F993A54}"/>
            </a:ext>
          </a:extLst>
        </xdr:cNvPr>
        <xdr:cNvSpPr/>
      </xdr:nvSpPr>
      <xdr:spPr>
        <a:xfrm>
          <a:off x="7670800" y="1784105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120648</xdr:rowOff>
    </xdr:from>
    <xdr:to>
      <xdr:col>50</xdr:col>
      <xdr:colOff>114300</xdr:colOff>
      <xdr:row>106</xdr:row>
      <xdr:rowOff>122011</xdr:rowOff>
    </xdr:to>
    <xdr:cxnSp macro="">
      <xdr:nvCxnSpPr>
        <xdr:cNvPr id="474" name="直線コネクタ 473">
          <a:extLst>
            <a:ext uri="{FF2B5EF4-FFF2-40B4-BE49-F238E27FC236}">
              <a16:creationId xmlns:a16="http://schemas.microsoft.com/office/drawing/2014/main" id="{6CD2C461-1B72-4EB2-B775-A89D42FDB545}"/>
            </a:ext>
          </a:extLst>
        </xdr:cNvPr>
        <xdr:cNvCxnSpPr/>
      </xdr:nvCxnSpPr>
      <xdr:spPr>
        <a:xfrm flipV="1">
          <a:off x="7713980" y="17890488"/>
          <a:ext cx="782320" cy="1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70366</xdr:rowOff>
    </xdr:from>
    <xdr:to>
      <xdr:col>41</xdr:col>
      <xdr:colOff>101600</xdr:colOff>
      <xdr:row>107</xdr:row>
      <xdr:rowOff>516</xdr:rowOff>
    </xdr:to>
    <xdr:sp macro="" textlink="">
      <xdr:nvSpPr>
        <xdr:cNvPr id="475" name="楕円 474">
          <a:extLst>
            <a:ext uri="{FF2B5EF4-FFF2-40B4-BE49-F238E27FC236}">
              <a16:creationId xmlns:a16="http://schemas.microsoft.com/office/drawing/2014/main" id="{78CD5FD5-0F72-4654-9C6F-5292820C9562}"/>
            </a:ext>
          </a:extLst>
        </xdr:cNvPr>
        <xdr:cNvSpPr/>
      </xdr:nvSpPr>
      <xdr:spPr>
        <a:xfrm>
          <a:off x="6873240" y="1784020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121166</xdr:rowOff>
    </xdr:from>
    <xdr:to>
      <xdr:col>45</xdr:col>
      <xdr:colOff>177800</xdr:colOff>
      <xdr:row>106</xdr:row>
      <xdr:rowOff>122011</xdr:rowOff>
    </xdr:to>
    <xdr:cxnSp macro="">
      <xdr:nvCxnSpPr>
        <xdr:cNvPr id="476" name="直線コネクタ 475">
          <a:extLst>
            <a:ext uri="{FF2B5EF4-FFF2-40B4-BE49-F238E27FC236}">
              <a16:creationId xmlns:a16="http://schemas.microsoft.com/office/drawing/2014/main" id="{7E63ED67-E849-4236-8F8A-D993B0B8429A}"/>
            </a:ext>
          </a:extLst>
        </xdr:cNvPr>
        <xdr:cNvCxnSpPr/>
      </xdr:nvCxnSpPr>
      <xdr:spPr>
        <a:xfrm>
          <a:off x="6924040" y="17891006"/>
          <a:ext cx="789940" cy="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70772</xdr:rowOff>
    </xdr:from>
    <xdr:to>
      <xdr:col>36</xdr:col>
      <xdr:colOff>165100</xdr:colOff>
      <xdr:row>107</xdr:row>
      <xdr:rowOff>922</xdr:rowOff>
    </xdr:to>
    <xdr:sp macro="" textlink="">
      <xdr:nvSpPr>
        <xdr:cNvPr id="477" name="楕円 476">
          <a:extLst>
            <a:ext uri="{FF2B5EF4-FFF2-40B4-BE49-F238E27FC236}">
              <a16:creationId xmlns:a16="http://schemas.microsoft.com/office/drawing/2014/main" id="{CA93ECBA-5F8E-459E-BA8C-5D477C373989}"/>
            </a:ext>
          </a:extLst>
        </xdr:cNvPr>
        <xdr:cNvSpPr/>
      </xdr:nvSpPr>
      <xdr:spPr>
        <a:xfrm>
          <a:off x="6098540" y="1784061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121166</xdr:rowOff>
    </xdr:from>
    <xdr:to>
      <xdr:col>41</xdr:col>
      <xdr:colOff>50800</xdr:colOff>
      <xdr:row>106</xdr:row>
      <xdr:rowOff>121572</xdr:rowOff>
    </xdr:to>
    <xdr:cxnSp macro="">
      <xdr:nvCxnSpPr>
        <xdr:cNvPr id="478" name="直線コネクタ 477">
          <a:extLst>
            <a:ext uri="{FF2B5EF4-FFF2-40B4-BE49-F238E27FC236}">
              <a16:creationId xmlns:a16="http://schemas.microsoft.com/office/drawing/2014/main" id="{089059F5-CC2D-45C0-9B8E-741F19D6CEBD}"/>
            </a:ext>
          </a:extLst>
        </xdr:cNvPr>
        <xdr:cNvCxnSpPr/>
      </xdr:nvCxnSpPr>
      <xdr:spPr>
        <a:xfrm flipV="1">
          <a:off x="6149340" y="17891006"/>
          <a:ext cx="774700" cy="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104</xdr:row>
      <xdr:rowOff>108433</xdr:rowOff>
    </xdr:from>
    <xdr:ext cx="534377" cy="259045"/>
    <xdr:sp macro="" textlink="">
      <xdr:nvSpPr>
        <xdr:cNvPr id="479" name="n_1aveValue【港湾・漁港】&#10;一人当たり有形固定資産（償却資産）額">
          <a:extLst>
            <a:ext uri="{FF2B5EF4-FFF2-40B4-BE49-F238E27FC236}">
              <a16:creationId xmlns:a16="http://schemas.microsoft.com/office/drawing/2014/main" id="{54A8048B-67AB-4038-83BF-643B8BD78D41}"/>
            </a:ext>
          </a:extLst>
        </xdr:cNvPr>
        <xdr:cNvSpPr txBox="1"/>
      </xdr:nvSpPr>
      <xdr:spPr>
        <a:xfrm>
          <a:off x="8239271" y="17542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104</xdr:row>
      <xdr:rowOff>109951</xdr:rowOff>
    </xdr:from>
    <xdr:ext cx="534377" cy="259045"/>
    <xdr:sp macro="" textlink="">
      <xdr:nvSpPr>
        <xdr:cNvPr id="480" name="n_2aveValue【港湾・漁港】&#10;一人当たり有形固定資産（償却資産）額">
          <a:extLst>
            <a:ext uri="{FF2B5EF4-FFF2-40B4-BE49-F238E27FC236}">
              <a16:creationId xmlns:a16="http://schemas.microsoft.com/office/drawing/2014/main" id="{87BE945B-F2BE-4537-BA5E-1699F7C67424}"/>
            </a:ext>
          </a:extLst>
        </xdr:cNvPr>
        <xdr:cNvSpPr txBox="1"/>
      </xdr:nvSpPr>
      <xdr:spPr>
        <a:xfrm>
          <a:off x="7477271" y="17544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104</xdr:row>
      <xdr:rowOff>110704</xdr:rowOff>
    </xdr:from>
    <xdr:ext cx="534377" cy="259045"/>
    <xdr:sp macro="" textlink="">
      <xdr:nvSpPr>
        <xdr:cNvPr id="481" name="n_3aveValue【港湾・漁港】&#10;一人当たり有形固定資産（償却資産）額">
          <a:extLst>
            <a:ext uri="{FF2B5EF4-FFF2-40B4-BE49-F238E27FC236}">
              <a16:creationId xmlns:a16="http://schemas.microsoft.com/office/drawing/2014/main" id="{B91BD1E9-1467-49E3-A22B-62B205F7F6E8}"/>
            </a:ext>
          </a:extLst>
        </xdr:cNvPr>
        <xdr:cNvSpPr txBox="1"/>
      </xdr:nvSpPr>
      <xdr:spPr>
        <a:xfrm>
          <a:off x="6702571" y="17545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104</xdr:row>
      <xdr:rowOff>25176</xdr:rowOff>
    </xdr:from>
    <xdr:ext cx="599010" cy="259045"/>
    <xdr:sp macro="" textlink="">
      <xdr:nvSpPr>
        <xdr:cNvPr id="482" name="n_4aveValue【港湾・漁港】&#10;一人当たり有形固定資産（償却資産）額">
          <a:extLst>
            <a:ext uri="{FF2B5EF4-FFF2-40B4-BE49-F238E27FC236}">
              <a16:creationId xmlns:a16="http://schemas.microsoft.com/office/drawing/2014/main" id="{0D50EC05-40E0-4B0F-997D-5417A7273F84}"/>
            </a:ext>
          </a:extLst>
        </xdr:cNvPr>
        <xdr:cNvSpPr txBox="1"/>
      </xdr:nvSpPr>
      <xdr:spPr>
        <a:xfrm>
          <a:off x="5872695" y="174597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106</xdr:row>
      <xdr:rowOff>162575</xdr:rowOff>
    </xdr:from>
    <xdr:ext cx="534377" cy="259045"/>
    <xdr:sp macro="" textlink="">
      <xdr:nvSpPr>
        <xdr:cNvPr id="483" name="n_1mainValue【港湾・漁港】&#10;一人当たり有形固定資産（償却資産）額">
          <a:extLst>
            <a:ext uri="{FF2B5EF4-FFF2-40B4-BE49-F238E27FC236}">
              <a16:creationId xmlns:a16="http://schemas.microsoft.com/office/drawing/2014/main" id="{38290FE6-6C60-4CE8-9314-487A4EBDF61C}"/>
            </a:ext>
          </a:extLst>
        </xdr:cNvPr>
        <xdr:cNvSpPr txBox="1"/>
      </xdr:nvSpPr>
      <xdr:spPr>
        <a:xfrm>
          <a:off x="8239271" y="17932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106</xdr:row>
      <xdr:rowOff>163938</xdr:rowOff>
    </xdr:from>
    <xdr:ext cx="534377" cy="259045"/>
    <xdr:sp macro="" textlink="">
      <xdr:nvSpPr>
        <xdr:cNvPr id="484" name="n_2mainValue【港湾・漁港】&#10;一人当たり有形固定資産（償却資産）額">
          <a:extLst>
            <a:ext uri="{FF2B5EF4-FFF2-40B4-BE49-F238E27FC236}">
              <a16:creationId xmlns:a16="http://schemas.microsoft.com/office/drawing/2014/main" id="{568431CB-00A2-4E49-A9F7-A1B2FBAD68AF}"/>
            </a:ext>
          </a:extLst>
        </xdr:cNvPr>
        <xdr:cNvSpPr txBox="1"/>
      </xdr:nvSpPr>
      <xdr:spPr>
        <a:xfrm>
          <a:off x="7477271" y="17933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106</xdr:row>
      <xdr:rowOff>163093</xdr:rowOff>
    </xdr:from>
    <xdr:ext cx="534377" cy="259045"/>
    <xdr:sp macro="" textlink="">
      <xdr:nvSpPr>
        <xdr:cNvPr id="485" name="n_3mainValue【港湾・漁港】&#10;一人当たり有形固定資産（償却資産）額">
          <a:extLst>
            <a:ext uri="{FF2B5EF4-FFF2-40B4-BE49-F238E27FC236}">
              <a16:creationId xmlns:a16="http://schemas.microsoft.com/office/drawing/2014/main" id="{79A9DCF5-8E26-4C31-9662-768D15DCAEF2}"/>
            </a:ext>
          </a:extLst>
        </xdr:cNvPr>
        <xdr:cNvSpPr txBox="1"/>
      </xdr:nvSpPr>
      <xdr:spPr>
        <a:xfrm>
          <a:off x="6702571" y="17932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106</xdr:row>
      <xdr:rowOff>163499</xdr:rowOff>
    </xdr:from>
    <xdr:ext cx="534377" cy="259045"/>
    <xdr:sp macro="" textlink="">
      <xdr:nvSpPr>
        <xdr:cNvPr id="486" name="n_4mainValue【港湾・漁港】&#10;一人当たり有形固定資産（償却資産）額">
          <a:extLst>
            <a:ext uri="{FF2B5EF4-FFF2-40B4-BE49-F238E27FC236}">
              <a16:creationId xmlns:a16="http://schemas.microsoft.com/office/drawing/2014/main" id="{01DAA547-0C3D-4531-9F34-A5BA0E6878BF}"/>
            </a:ext>
          </a:extLst>
        </xdr:cNvPr>
        <xdr:cNvSpPr txBox="1"/>
      </xdr:nvSpPr>
      <xdr:spPr>
        <a:xfrm>
          <a:off x="5905011" y="17933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7" name="正方形/長方形 486">
          <a:extLst>
            <a:ext uri="{FF2B5EF4-FFF2-40B4-BE49-F238E27FC236}">
              <a16:creationId xmlns:a16="http://schemas.microsoft.com/office/drawing/2014/main" id="{A4736106-936F-4033-9E7B-F32E0920D860}"/>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8" name="正方形/長方形 487">
          <a:extLst>
            <a:ext uri="{FF2B5EF4-FFF2-40B4-BE49-F238E27FC236}">
              <a16:creationId xmlns:a16="http://schemas.microsoft.com/office/drawing/2014/main" id="{7FFA9455-93A9-4E75-95D9-F9F5C436BF0C}"/>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89" name="正方形/長方形 488">
          <a:extLst>
            <a:ext uri="{FF2B5EF4-FFF2-40B4-BE49-F238E27FC236}">
              <a16:creationId xmlns:a16="http://schemas.microsoft.com/office/drawing/2014/main" id="{0C891C4E-0C5D-4AAD-9619-CDFE82C9008F}"/>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0" name="正方形/長方形 489">
          <a:extLst>
            <a:ext uri="{FF2B5EF4-FFF2-40B4-BE49-F238E27FC236}">
              <a16:creationId xmlns:a16="http://schemas.microsoft.com/office/drawing/2014/main" id="{9D166667-BC2B-4984-B073-6C6D3E72ED01}"/>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1" name="正方形/長方形 490">
          <a:extLst>
            <a:ext uri="{FF2B5EF4-FFF2-40B4-BE49-F238E27FC236}">
              <a16:creationId xmlns:a16="http://schemas.microsoft.com/office/drawing/2014/main" id="{2D6687B2-B63B-481B-BECE-F3A22E6EF280}"/>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2" name="正方形/長方形 491">
          <a:extLst>
            <a:ext uri="{FF2B5EF4-FFF2-40B4-BE49-F238E27FC236}">
              <a16:creationId xmlns:a16="http://schemas.microsoft.com/office/drawing/2014/main" id="{33D85AD9-E98C-4283-BD80-D70F83CC71EC}"/>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3" name="正方形/長方形 492">
          <a:extLst>
            <a:ext uri="{FF2B5EF4-FFF2-40B4-BE49-F238E27FC236}">
              <a16:creationId xmlns:a16="http://schemas.microsoft.com/office/drawing/2014/main" id="{EB4180F9-7F1C-4E04-B0A7-E6394647B610}"/>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4" name="正方形/長方形 493">
          <a:extLst>
            <a:ext uri="{FF2B5EF4-FFF2-40B4-BE49-F238E27FC236}">
              <a16:creationId xmlns:a16="http://schemas.microsoft.com/office/drawing/2014/main" id="{1B1F40D9-BB06-440D-ADC1-C360668EED8F}"/>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5" name="テキスト ボックス 494">
          <a:extLst>
            <a:ext uri="{FF2B5EF4-FFF2-40B4-BE49-F238E27FC236}">
              <a16:creationId xmlns:a16="http://schemas.microsoft.com/office/drawing/2014/main" id="{C07DDE00-7D47-40CE-8CD6-135905D74577}"/>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6" name="直線コネクタ 495">
          <a:extLst>
            <a:ext uri="{FF2B5EF4-FFF2-40B4-BE49-F238E27FC236}">
              <a16:creationId xmlns:a16="http://schemas.microsoft.com/office/drawing/2014/main" id="{5730A022-629C-4F44-AE0F-5FDAE20DBBC3}"/>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7" name="テキスト ボックス 496">
          <a:extLst>
            <a:ext uri="{FF2B5EF4-FFF2-40B4-BE49-F238E27FC236}">
              <a16:creationId xmlns:a16="http://schemas.microsoft.com/office/drawing/2014/main" id="{5476B1E1-7AE5-48AC-95EC-73899CB6B8CB}"/>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98" name="直線コネクタ 497">
          <a:extLst>
            <a:ext uri="{FF2B5EF4-FFF2-40B4-BE49-F238E27FC236}">
              <a16:creationId xmlns:a16="http://schemas.microsoft.com/office/drawing/2014/main" id="{60E2A056-0567-4AC8-A501-B136D33E252A}"/>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99" name="テキスト ボックス 498">
          <a:extLst>
            <a:ext uri="{FF2B5EF4-FFF2-40B4-BE49-F238E27FC236}">
              <a16:creationId xmlns:a16="http://schemas.microsoft.com/office/drawing/2014/main" id="{9F936F11-2C39-4075-ACA7-48CECE888879}"/>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0" name="直線コネクタ 499">
          <a:extLst>
            <a:ext uri="{FF2B5EF4-FFF2-40B4-BE49-F238E27FC236}">
              <a16:creationId xmlns:a16="http://schemas.microsoft.com/office/drawing/2014/main" id="{E84E0CA1-3091-4435-93C1-65E9C4ACB86B}"/>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1" name="テキスト ボックス 500">
          <a:extLst>
            <a:ext uri="{FF2B5EF4-FFF2-40B4-BE49-F238E27FC236}">
              <a16:creationId xmlns:a16="http://schemas.microsoft.com/office/drawing/2014/main" id="{180DD8CE-87A0-4901-AF98-FDB9E16D195C}"/>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2" name="直線コネクタ 501">
          <a:extLst>
            <a:ext uri="{FF2B5EF4-FFF2-40B4-BE49-F238E27FC236}">
              <a16:creationId xmlns:a16="http://schemas.microsoft.com/office/drawing/2014/main" id="{79801177-6165-4431-96FD-720C2C0E6248}"/>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3" name="テキスト ボックス 502">
          <a:extLst>
            <a:ext uri="{FF2B5EF4-FFF2-40B4-BE49-F238E27FC236}">
              <a16:creationId xmlns:a16="http://schemas.microsoft.com/office/drawing/2014/main" id="{A200C238-052D-44F7-B172-AC9834BE3DF0}"/>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4" name="直線コネクタ 503">
          <a:extLst>
            <a:ext uri="{FF2B5EF4-FFF2-40B4-BE49-F238E27FC236}">
              <a16:creationId xmlns:a16="http://schemas.microsoft.com/office/drawing/2014/main" id="{C7051896-1567-424F-8DA9-6D11B0C825F3}"/>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5" name="テキスト ボックス 504">
          <a:extLst>
            <a:ext uri="{FF2B5EF4-FFF2-40B4-BE49-F238E27FC236}">
              <a16:creationId xmlns:a16="http://schemas.microsoft.com/office/drawing/2014/main" id="{94E4B053-7E5E-4BE6-AA00-2D29FFCD33D7}"/>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06" name="直線コネクタ 505">
          <a:extLst>
            <a:ext uri="{FF2B5EF4-FFF2-40B4-BE49-F238E27FC236}">
              <a16:creationId xmlns:a16="http://schemas.microsoft.com/office/drawing/2014/main" id="{1E519DA2-0CD7-46AE-A20B-9D26A5FFB0EF}"/>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86377</xdr:rowOff>
    </xdr:from>
    <xdr:ext cx="338939" cy="259045"/>
    <xdr:sp macro="" textlink="">
      <xdr:nvSpPr>
        <xdr:cNvPr id="507" name="テキスト ボックス 506">
          <a:extLst>
            <a:ext uri="{FF2B5EF4-FFF2-40B4-BE49-F238E27FC236}">
              <a16:creationId xmlns:a16="http://schemas.microsoft.com/office/drawing/2014/main" id="{4C72923C-2920-45BB-B12D-A5EE29E2D154}"/>
            </a:ext>
          </a:extLst>
        </xdr:cNvPr>
        <xdr:cNvSpPr txBox="1"/>
      </xdr:nvSpPr>
      <xdr:spPr>
        <a:xfrm>
          <a:off x="10666881" y="54508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8" name="直線コネクタ 507">
          <a:extLst>
            <a:ext uri="{FF2B5EF4-FFF2-40B4-BE49-F238E27FC236}">
              <a16:creationId xmlns:a16="http://schemas.microsoft.com/office/drawing/2014/main" id="{1B8B1433-CDC7-43DC-AB84-C26DE8E6DE78}"/>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09" name="【認定こども園・幼稚園・保育所】&#10;有形固定資産減価償却率グラフ枠">
          <a:extLst>
            <a:ext uri="{FF2B5EF4-FFF2-40B4-BE49-F238E27FC236}">
              <a16:creationId xmlns:a16="http://schemas.microsoft.com/office/drawing/2014/main" id="{160A6F4C-A482-4EC3-BA9A-F54B02B19358}"/>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57150</xdr:rowOff>
    </xdr:from>
    <xdr:to>
      <xdr:col>85</xdr:col>
      <xdr:colOff>126364</xdr:colOff>
      <xdr:row>40</xdr:row>
      <xdr:rowOff>127000</xdr:rowOff>
    </xdr:to>
    <xdr:cxnSp macro="">
      <xdr:nvCxnSpPr>
        <xdr:cNvPr id="510" name="直線コネクタ 509">
          <a:extLst>
            <a:ext uri="{FF2B5EF4-FFF2-40B4-BE49-F238E27FC236}">
              <a16:creationId xmlns:a16="http://schemas.microsoft.com/office/drawing/2014/main" id="{C807F8CB-C857-4774-9CE1-FA8C54D7FFFB}"/>
            </a:ext>
          </a:extLst>
        </xdr:cNvPr>
        <xdr:cNvCxnSpPr/>
      </xdr:nvCxnSpPr>
      <xdr:spPr>
        <a:xfrm flipV="1">
          <a:off x="14375764" y="5589270"/>
          <a:ext cx="0" cy="1243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130827</xdr:rowOff>
    </xdr:from>
    <xdr:ext cx="469744" cy="259045"/>
    <xdr:sp macro="" textlink="">
      <xdr:nvSpPr>
        <xdr:cNvPr id="511" name="【認定こども園・幼稚園・保育所】&#10;有形固定資産減価償却率最小値テキスト">
          <a:extLst>
            <a:ext uri="{FF2B5EF4-FFF2-40B4-BE49-F238E27FC236}">
              <a16:creationId xmlns:a16="http://schemas.microsoft.com/office/drawing/2014/main" id="{F3E364F3-DA96-4561-80EB-A023B1E1C184}"/>
            </a:ext>
          </a:extLst>
        </xdr:cNvPr>
        <xdr:cNvSpPr txBox="1"/>
      </xdr:nvSpPr>
      <xdr:spPr>
        <a:xfrm>
          <a:off x="14414500" y="683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127000</xdr:rowOff>
    </xdr:from>
    <xdr:to>
      <xdr:col>86</xdr:col>
      <xdr:colOff>25400</xdr:colOff>
      <xdr:row>40</xdr:row>
      <xdr:rowOff>127000</xdr:rowOff>
    </xdr:to>
    <xdr:cxnSp macro="">
      <xdr:nvCxnSpPr>
        <xdr:cNvPr id="512" name="直線コネクタ 511">
          <a:extLst>
            <a:ext uri="{FF2B5EF4-FFF2-40B4-BE49-F238E27FC236}">
              <a16:creationId xmlns:a16="http://schemas.microsoft.com/office/drawing/2014/main" id="{F9368C8B-FA38-425A-910E-31CA58BD0458}"/>
            </a:ext>
          </a:extLst>
        </xdr:cNvPr>
        <xdr:cNvCxnSpPr/>
      </xdr:nvCxnSpPr>
      <xdr:spPr>
        <a:xfrm>
          <a:off x="14287500" y="68326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3827</xdr:rowOff>
    </xdr:from>
    <xdr:ext cx="340478" cy="259045"/>
    <xdr:sp macro="" textlink="">
      <xdr:nvSpPr>
        <xdr:cNvPr id="513" name="【認定こども園・幼稚園・保育所】&#10;有形固定資産減価償却率最大値テキスト">
          <a:extLst>
            <a:ext uri="{FF2B5EF4-FFF2-40B4-BE49-F238E27FC236}">
              <a16:creationId xmlns:a16="http://schemas.microsoft.com/office/drawing/2014/main" id="{3484DF19-0EDC-4AF1-853D-2F98A494C06B}"/>
            </a:ext>
          </a:extLst>
        </xdr:cNvPr>
        <xdr:cNvSpPr txBox="1"/>
      </xdr:nvSpPr>
      <xdr:spPr>
        <a:xfrm>
          <a:off x="14414500" y="53683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57150</xdr:rowOff>
    </xdr:from>
    <xdr:to>
      <xdr:col>86</xdr:col>
      <xdr:colOff>25400</xdr:colOff>
      <xdr:row>33</xdr:row>
      <xdr:rowOff>57150</xdr:rowOff>
    </xdr:to>
    <xdr:cxnSp macro="">
      <xdr:nvCxnSpPr>
        <xdr:cNvPr id="514" name="直線コネクタ 513">
          <a:extLst>
            <a:ext uri="{FF2B5EF4-FFF2-40B4-BE49-F238E27FC236}">
              <a16:creationId xmlns:a16="http://schemas.microsoft.com/office/drawing/2014/main" id="{1F518AE6-9E11-40AE-8897-D16030C62D08}"/>
            </a:ext>
          </a:extLst>
        </xdr:cNvPr>
        <xdr:cNvCxnSpPr/>
      </xdr:nvCxnSpPr>
      <xdr:spPr>
        <a:xfrm>
          <a:off x="14287500" y="55892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64787</xdr:rowOff>
    </xdr:from>
    <xdr:ext cx="405111" cy="259045"/>
    <xdr:sp macro="" textlink="">
      <xdr:nvSpPr>
        <xdr:cNvPr id="515" name="【認定こども園・幼稚園・保育所】&#10;有形固定資産減価償却率平均値テキスト">
          <a:extLst>
            <a:ext uri="{FF2B5EF4-FFF2-40B4-BE49-F238E27FC236}">
              <a16:creationId xmlns:a16="http://schemas.microsoft.com/office/drawing/2014/main" id="{1FC65E4E-A57B-46F7-80BE-B2A54667D390}"/>
            </a:ext>
          </a:extLst>
        </xdr:cNvPr>
        <xdr:cNvSpPr txBox="1"/>
      </xdr:nvSpPr>
      <xdr:spPr>
        <a:xfrm>
          <a:off x="14414500" y="60998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41910</xdr:rowOff>
    </xdr:from>
    <xdr:to>
      <xdr:col>85</xdr:col>
      <xdr:colOff>177800</xdr:colOff>
      <xdr:row>37</xdr:row>
      <xdr:rowOff>143510</xdr:rowOff>
    </xdr:to>
    <xdr:sp macro="" textlink="">
      <xdr:nvSpPr>
        <xdr:cNvPr id="516" name="フローチャート: 判断 515">
          <a:extLst>
            <a:ext uri="{FF2B5EF4-FFF2-40B4-BE49-F238E27FC236}">
              <a16:creationId xmlns:a16="http://schemas.microsoft.com/office/drawing/2014/main" id="{C8E7A9C1-22D6-47DF-B083-F6F288A8D817}"/>
            </a:ext>
          </a:extLst>
        </xdr:cNvPr>
        <xdr:cNvSpPr/>
      </xdr:nvSpPr>
      <xdr:spPr>
        <a:xfrm>
          <a:off x="14325600" y="624459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43180</xdr:rowOff>
    </xdr:from>
    <xdr:to>
      <xdr:col>81</xdr:col>
      <xdr:colOff>101600</xdr:colOff>
      <xdr:row>37</xdr:row>
      <xdr:rowOff>144780</xdr:rowOff>
    </xdr:to>
    <xdr:sp macro="" textlink="">
      <xdr:nvSpPr>
        <xdr:cNvPr id="517" name="フローチャート: 判断 516">
          <a:extLst>
            <a:ext uri="{FF2B5EF4-FFF2-40B4-BE49-F238E27FC236}">
              <a16:creationId xmlns:a16="http://schemas.microsoft.com/office/drawing/2014/main" id="{B5EE4FCE-85E0-4447-A27F-BAD8E9539E82}"/>
            </a:ext>
          </a:extLst>
        </xdr:cNvPr>
        <xdr:cNvSpPr/>
      </xdr:nvSpPr>
      <xdr:spPr>
        <a:xfrm>
          <a:off x="13578840" y="6245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43180</xdr:rowOff>
    </xdr:from>
    <xdr:to>
      <xdr:col>76</xdr:col>
      <xdr:colOff>165100</xdr:colOff>
      <xdr:row>37</xdr:row>
      <xdr:rowOff>144780</xdr:rowOff>
    </xdr:to>
    <xdr:sp macro="" textlink="">
      <xdr:nvSpPr>
        <xdr:cNvPr id="518" name="フローチャート: 判断 517">
          <a:extLst>
            <a:ext uri="{FF2B5EF4-FFF2-40B4-BE49-F238E27FC236}">
              <a16:creationId xmlns:a16="http://schemas.microsoft.com/office/drawing/2014/main" id="{8455BA22-DF02-4378-95DC-FE576928550A}"/>
            </a:ext>
          </a:extLst>
        </xdr:cNvPr>
        <xdr:cNvSpPr/>
      </xdr:nvSpPr>
      <xdr:spPr>
        <a:xfrm>
          <a:off x="12804140" y="6245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19050</xdr:rowOff>
    </xdr:from>
    <xdr:to>
      <xdr:col>72</xdr:col>
      <xdr:colOff>38100</xdr:colOff>
      <xdr:row>37</xdr:row>
      <xdr:rowOff>120650</xdr:rowOff>
    </xdr:to>
    <xdr:sp macro="" textlink="">
      <xdr:nvSpPr>
        <xdr:cNvPr id="519" name="フローチャート: 判断 518">
          <a:extLst>
            <a:ext uri="{FF2B5EF4-FFF2-40B4-BE49-F238E27FC236}">
              <a16:creationId xmlns:a16="http://schemas.microsoft.com/office/drawing/2014/main" id="{6A68A94C-F824-4ECE-B054-902B83FBFECC}"/>
            </a:ext>
          </a:extLst>
        </xdr:cNvPr>
        <xdr:cNvSpPr/>
      </xdr:nvSpPr>
      <xdr:spPr>
        <a:xfrm>
          <a:off x="12029440" y="62217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5080</xdr:rowOff>
    </xdr:from>
    <xdr:to>
      <xdr:col>67</xdr:col>
      <xdr:colOff>101600</xdr:colOff>
      <xdr:row>37</xdr:row>
      <xdr:rowOff>106680</xdr:rowOff>
    </xdr:to>
    <xdr:sp macro="" textlink="">
      <xdr:nvSpPr>
        <xdr:cNvPr id="520" name="フローチャート: 判断 519">
          <a:extLst>
            <a:ext uri="{FF2B5EF4-FFF2-40B4-BE49-F238E27FC236}">
              <a16:creationId xmlns:a16="http://schemas.microsoft.com/office/drawing/2014/main" id="{6D8C5EFB-C741-41F2-B41C-55F7A59AA4DB}"/>
            </a:ext>
          </a:extLst>
        </xdr:cNvPr>
        <xdr:cNvSpPr/>
      </xdr:nvSpPr>
      <xdr:spPr>
        <a:xfrm>
          <a:off x="11231880" y="6207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1" name="テキスト ボックス 520">
          <a:extLst>
            <a:ext uri="{FF2B5EF4-FFF2-40B4-BE49-F238E27FC236}">
              <a16:creationId xmlns:a16="http://schemas.microsoft.com/office/drawing/2014/main" id="{48AE0E34-EEB4-4DD7-AD68-C0D38B6F2374}"/>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2" name="テキスト ボックス 521">
          <a:extLst>
            <a:ext uri="{FF2B5EF4-FFF2-40B4-BE49-F238E27FC236}">
              <a16:creationId xmlns:a16="http://schemas.microsoft.com/office/drawing/2014/main" id="{53774791-4FFE-47B0-A459-D0FDF601ACFA}"/>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3" name="テキスト ボックス 522">
          <a:extLst>
            <a:ext uri="{FF2B5EF4-FFF2-40B4-BE49-F238E27FC236}">
              <a16:creationId xmlns:a16="http://schemas.microsoft.com/office/drawing/2014/main" id="{CCC63C75-3278-486E-A946-D9551E59B1A7}"/>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45DDCBD1-329E-4A4C-ABC0-708B9B0C83E9}"/>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C3C9B7B1-09C5-4F7A-B34B-203C28A40AF0}"/>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146050</xdr:rowOff>
    </xdr:from>
    <xdr:to>
      <xdr:col>85</xdr:col>
      <xdr:colOff>177800</xdr:colOff>
      <xdr:row>39</xdr:row>
      <xdr:rowOff>76200</xdr:rowOff>
    </xdr:to>
    <xdr:sp macro="" textlink="">
      <xdr:nvSpPr>
        <xdr:cNvPr id="526" name="楕円 525">
          <a:extLst>
            <a:ext uri="{FF2B5EF4-FFF2-40B4-BE49-F238E27FC236}">
              <a16:creationId xmlns:a16="http://schemas.microsoft.com/office/drawing/2014/main" id="{700DA0ED-3D4C-448C-BB42-3CF045103BA2}"/>
            </a:ext>
          </a:extLst>
        </xdr:cNvPr>
        <xdr:cNvSpPr/>
      </xdr:nvSpPr>
      <xdr:spPr>
        <a:xfrm>
          <a:off x="14325600" y="651637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124477</xdr:rowOff>
    </xdr:from>
    <xdr:ext cx="405111" cy="259045"/>
    <xdr:sp macro="" textlink="">
      <xdr:nvSpPr>
        <xdr:cNvPr id="527" name="【認定こども園・幼稚園・保育所】&#10;有形固定資産減価償却率該当値テキスト">
          <a:extLst>
            <a:ext uri="{FF2B5EF4-FFF2-40B4-BE49-F238E27FC236}">
              <a16:creationId xmlns:a16="http://schemas.microsoft.com/office/drawing/2014/main" id="{9E08817C-622C-4678-ADD1-F0D0B76A99C9}"/>
            </a:ext>
          </a:extLst>
        </xdr:cNvPr>
        <xdr:cNvSpPr txBox="1"/>
      </xdr:nvSpPr>
      <xdr:spPr>
        <a:xfrm>
          <a:off x="14414500" y="6494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127000</xdr:rowOff>
    </xdr:from>
    <xdr:to>
      <xdr:col>81</xdr:col>
      <xdr:colOff>101600</xdr:colOff>
      <xdr:row>39</xdr:row>
      <xdr:rowOff>57150</xdr:rowOff>
    </xdr:to>
    <xdr:sp macro="" textlink="">
      <xdr:nvSpPr>
        <xdr:cNvPr id="528" name="楕円 527">
          <a:extLst>
            <a:ext uri="{FF2B5EF4-FFF2-40B4-BE49-F238E27FC236}">
              <a16:creationId xmlns:a16="http://schemas.microsoft.com/office/drawing/2014/main" id="{7D054638-B2C1-4BF2-AB81-C439AAD2E845}"/>
            </a:ext>
          </a:extLst>
        </xdr:cNvPr>
        <xdr:cNvSpPr/>
      </xdr:nvSpPr>
      <xdr:spPr>
        <a:xfrm>
          <a:off x="13578840" y="64973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6350</xdr:rowOff>
    </xdr:from>
    <xdr:to>
      <xdr:col>85</xdr:col>
      <xdr:colOff>127000</xdr:colOff>
      <xdr:row>39</xdr:row>
      <xdr:rowOff>25400</xdr:rowOff>
    </xdr:to>
    <xdr:cxnSp macro="">
      <xdr:nvCxnSpPr>
        <xdr:cNvPr id="529" name="直線コネクタ 528">
          <a:extLst>
            <a:ext uri="{FF2B5EF4-FFF2-40B4-BE49-F238E27FC236}">
              <a16:creationId xmlns:a16="http://schemas.microsoft.com/office/drawing/2014/main" id="{FD889A50-F709-48CF-AC14-DC7F442D335C}"/>
            </a:ext>
          </a:extLst>
        </xdr:cNvPr>
        <xdr:cNvCxnSpPr/>
      </xdr:nvCxnSpPr>
      <xdr:spPr>
        <a:xfrm>
          <a:off x="13629640" y="6544310"/>
          <a:ext cx="74676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25400</xdr:rowOff>
    </xdr:from>
    <xdr:to>
      <xdr:col>76</xdr:col>
      <xdr:colOff>165100</xdr:colOff>
      <xdr:row>39</xdr:row>
      <xdr:rowOff>127000</xdr:rowOff>
    </xdr:to>
    <xdr:sp macro="" textlink="">
      <xdr:nvSpPr>
        <xdr:cNvPr id="530" name="楕円 529">
          <a:extLst>
            <a:ext uri="{FF2B5EF4-FFF2-40B4-BE49-F238E27FC236}">
              <a16:creationId xmlns:a16="http://schemas.microsoft.com/office/drawing/2014/main" id="{82C8DFCD-182C-49DE-989D-A5B0827ABB80}"/>
            </a:ext>
          </a:extLst>
        </xdr:cNvPr>
        <xdr:cNvSpPr/>
      </xdr:nvSpPr>
      <xdr:spPr>
        <a:xfrm>
          <a:off x="12804140" y="656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6350</xdr:rowOff>
    </xdr:from>
    <xdr:to>
      <xdr:col>81</xdr:col>
      <xdr:colOff>50800</xdr:colOff>
      <xdr:row>39</xdr:row>
      <xdr:rowOff>76200</xdr:rowOff>
    </xdr:to>
    <xdr:cxnSp macro="">
      <xdr:nvCxnSpPr>
        <xdr:cNvPr id="531" name="直線コネクタ 530">
          <a:extLst>
            <a:ext uri="{FF2B5EF4-FFF2-40B4-BE49-F238E27FC236}">
              <a16:creationId xmlns:a16="http://schemas.microsoft.com/office/drawing/2014/main" id="{72454715-E782-42F1-90F0-96E4F87DC010}"/>
            </a:ext>
          </a:extLst>
        </xdr:cNvPr>
        <xdr:cNvCxnSpPr/>
      </xdr:nvCxnSpPr>
      <xdr:spPr>
        <a:xfrm flipV="1">
          <a:off x="12854940" y="6544310"/>
          <a:ext cx="774700" cy="69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6350</xdr:rowOff>
    </xdr:from>
    <xdr:to>
      <xdr:col>72</xdr:col>
      <xdr:colOff>38100</xdr:colOff>
      <xdr:row>39</xdr:row>
      <xdr:rowOff>107950</xdr:rowOff>
    </xdr:to>
    <xdr:sp macro="" textlink="">
      <xdr:nvSpPr>
        <xdr:cNvPr id="532" name="楕円 531">
          <a:extLst>
            <a:ext uri="{FF2B5EF4-FFF2-40B4-BE49-F238E27FC236}">
              <a16:creationId xmlns:a16="http://schemas.microsoft.com/office/drawing/2014/main" id="{B9C813F4-A6E7-432F-BD6B-3FCD2D16E315}"/>
            </a:ext>
          </a:extLst>
        </xdr:cNvPr>
        <xdr:cNvSpPr/>
      </xdr:nvSpPr>
      <xdr:spPr>
        <a:xfrm>
          <a:off x="12029440" y="654431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57150</xdr:rowOff>
    </xdr:from>
    <xdr:to>
      <xdr:col>76</xdr:col>
      <xdr:colOff>114300</xdr:colOff>
      <xdr:row>39</xdr:row>
      <xdr:rowOff>76200</xdr:rowOff>
    </xdr:to>
    <xdr:cxnSp macro="">
      <xdr:nvCxnSpPr>
        <xdr:cNvPr id="533" name="直線コネクタ 532">
          <a:extLst>
            <a:ext uri="{FF2B5EF4-FFF2-40B4-BE49-F238E27FC236}">
              <a16:creationId xmlns:a16="http://schemas.microsoft.com/office/drawing/2014/main" id="{A2D36FCC-4AE1-4084-B31B-2484D828E81C}"/>
            </a:ext>
          </a:extLst>
        </xdr:cNvPr>
        <xdr:cNvCxnSpPr/>
      </xdr:nvCxnSpPr>
      <xdr:spPr>
        <a:xfrm>
          <a:off x="12072620" y="6595110"/>
          <a:ext cx="78232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3810</xdr:rowOff>
    </xdr:from>
    <xdr:to>
      <xdr:col>67</xdr:col>
      <xdr:colOff>101600</xdr:colOff>
      <xdr:row>39</xdr:row>
      <xdr:rowOff>105410</xdr:rowOff>
    </xdr:to>
    <xdr:sp macro="" textlink="">
      <xdr:nvSpPr>
        <xdr:cNvPr id="534" name="楕円 533">
          <a:extLst>
            <a:ext uri="{FF2B5EF4-FFF2-40B4-BE49-F238E27FC236}">
              <a16:creationId xmlns:a16="http://schemas.microsoft.com/office/drawing/2014/main" id="{A70590B6-F258-43AA-8F96-236F453E02CA}"/>
            </a:ext>
          </a:extLst>
        </xdr:cNvPr>
        <xdr:cNvSpPr/>
      </xdr:nvSpPr>
      <xdr:spPr>
        <a:xfrm>
          <a:off x="11231880" y="6541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54610</xdr:rowOff>
    </xdr:from>
    <xdr:to>
      <xdr:col>71</xdr:col>
      <xdr:colOff>177800</xdr:colOff>
      <xdr:row>39</xdr:row>
      <xdr:rowOff>57150</xdr:rowOff>
    </xdr:to>
    <xdr:cxnSp macro="">
      <xdr:nvCxnSpPr>
        <xdr:cNvPr id="535" name="直線コネクタ 534">
          <a:extLst>
            <a:ext uri="{FF2B5EF4-FFF2-40B4-BE49-F238E27FC236}">
              <a16:creationId xmlns:a16="http://schemas.microsoft.com/office/drawing/2014/main" id="{8A14B34D-86C5-4B01-96D0-35323D61F4F8}"/>
            </a:ext>
          </a:extLst>
        </xdr:cNvPr>
        <xdr:cNvCxnSpPr/>
      </xdr:nvCxnSpPr>
      <xdr:spPr>
        <a:xfrm>
          <a:off x="11282680" y="6592570"/>
          <a:ext cx="78994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161307</xdr:rowOff>
    </xdr:from>
    <xdr:ext cx="405111" cy="259045"/>
    <xdr:sp macro="" textlink="">
      <xdr:nvSpPr>
        <xdr:cNvPr id="536" name="n_1aveValue【認定こども園・幼稚園・保育所】&#10;有形固定資産減価償却率">
          <a:extLst>
            <a:ext uri="{FF2B5EF4-FFF2-40B4-BE49-F238E27FC236}">
              <a16:creationId xmlns:a16="http://schemas.microsoft.com/office/drawing/2014/main" id="{DAF5760D-878A-4CBE-9E62-95FE2E4D0046}"/>
            </a:ext>
          </a:extLst>
        </xdr:cNvPr>
        <xdr:cNvSpPr txBox="1"/>
      </xdr:nvSpPr>
      <xdr:spPr>
        <a:xfrm>
          <a:off x="13437244" y="6028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161307</xdr:rowOff>
    </xdr:from>
    <xdr:ext cx="405111" cy="259045"/>
    <xdr:sp macro="" textlink="">
      <xdr:nvSpPr>
        <xdr:cNvPr id="537" name="n_2aveValue【認定こども園・幼稚園・保育所】&#10;有形固定資産減価償却率">
          <a:extLst>
            <a:ext uri="{FF2B5EF4-FFF2-40B4-BE49-F238E27FC236}">
              <a16:creationId xmlns:a16="http://schemas.microsoft.com/office/drawing/2014/main" id="{C5357D11-B7A5-419E-81B6-1E5D9D6B5E0F}"/>
            </a:ext>
          </a:extLst>
        </xdr:cNvPr>
        <xdr:cNvSpPr txBox="1"/>
      </xdr:nvSpPr>
      <xdr:spPr>
        <a:xfrm>
          <a:off x="12675244" y="6028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137177</xdr:rowOff>
    </xdr:from>
    <xdr:ext cx="405111" cy="259045"/>
    <xdr:sp macro="" textlink="">
      <xdr:nvSpPr>
        <xdr:cNvPr id="538" name="n_3aveValue【認定こども園・幼稚園・保育所】&#10;有形固定資産減価償却率">
          <a:extLst>
            <a:ext uri="{FF2B5EF4-FFF2-40B4-BE49-F238E27FC236}">
              <a16:creationId xmlns:a16="http://schemas.microsoft.com/office/drawing/2014/main" id="{FD934B96-6C44-41A5-BD66-FCB2FAE38A81}"/>
            </a:ext>
          </a:extLst>
        </xdr:cNvPr>
        <xdr:cNvSpPr txBox="1"/>
      </xdr:nvSpPr>
      <xdr:spPr>
        <a:xfrm>
          <a:off x="11900544" y="6004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123207</xdr:rowOff>
    </xdr:from>
    <xdr:ext cx="405111" cy="259045"/>
    <xdr:sp macro="" textlink="">
      <xdr:nvSpPr>
        <xdr:cNvPr id="539" name="n_4aveValue【認定こども園・幼稚園・保育所】&#10;有形固定資産減価償却率">
          <a:extLst>
            <a:ext uri="{FF2B5EF4-FFF2-40B4-BE49-F238E27FC236}">
              <a16:creationId xmlns:a16="http://schemas.microsoft.com/office/drawing/2014/main" id="{245432B5-0281-4C93-BF7F-675F28CA1FDC}"/>
            </a:ext>
          </a:extLst>
        </xdr:cNvPr>
        <xdr:cNvSpPr txBox="1"/>
      </xdr:nvSpPr>
      <xdr:spPr>
        <a:xfrm>
          <a:off x="11102984" y="5990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48277</xdr:rowOff>
    </xdr:from>
    <xdr:ext cx="405111" cy="259045"/>
    <xdr:sp macro="" textlink="">
      <xdr:nvSpPr>
        <xdr:cNvPr id="540" name="n_1mainValue【認定こども園・幼稚園・保育所】&#10;有形固定資産減価償却率">
          <a:extLst>
            <a:ext uri="{FF2B5EF4-FFF2-40B4-BE49-F238E27FC236}">
              <a16:creationId xmlns:a16="http://schemas.microsoft.com/office/drawing/2014/main" id="{77292C65-E7FD-414B-804F-B2EBEA847319}"/>
            </a:ext>
          </a:extLst>
        </xdr:cNvPr>
        <xdr:cNvSpPr txBox="1"/>
      </xdr:nvSpPr>
      <xdr:spPr>
        <a:xfrm>
          <a:off x="13437244" y="6586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118127</xdr:rowOff>
    </xdr:from>
    <xdr:ext cx="405111" cy="259045"/>
    <xdr:sp macro="" textlink="">
      <xdr:nvSpPr>
        <xdr:cNvPr id="541" name="n_2mainValue【認定こども園・幼稚園・保育所】&#10;有形固定資産減価償却率">
          <a:extLst>
            <a:ext uri="{FF2B5EF4-FFF2-40B4-BE49-F238E27FC236}">
              <a16:creationId xmlns:a16="http://schemas.microsoft.com/office/drawing/2014/main" id="{35FFD789-E36E-4150-AA56-27C79B18F0B1}"/>
            </a:ext>
          </a:extLst>
        </xdr:cNvPr>
        <xdr:cNvSpPr txBox="1"/>
      </xdr:nvSpPr>
      <xdr:spPr>
        <a:xfrm>
          <a:off x="12675244" y="665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99077</xdr:rowOff>
    </xdr:from>
    <xdr:ext cx="405111" cy="259045"/>
    <xdr:sp macro="" textlink="">
      <xdr:nvSpPr>
        <xdr:cNvPr id="542" name="n_3mainValue【認定こども園・幼稚園・保育所】&#10;有形固定資産減価償却率">
          <a:extLst>
            <a:ext uri="{FF2B5EF4-FFF2-40B4-BE49-F238E27FC236}">
              <a16:creationId xmlns:a16="http://schemas.microsoft.com/office/drawing/2014/main" id="{94E920AE-B395-410F-ABF6-FB1535CB4B72}"/>
            </a:ext>
          </a:extLst>
        </xdr:cNvPr>
        <xdr:cNvSpPr txBox="1"/>
      </xdr:nvSpPr>
      <xdr:spPr>
        <a:xfrm>
          <a:off x="11900544" y="6637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96537</xdr:rowOff>
    </xdr:from>
    <xdr:ext cx="405111" cy="259045"/>
    <xdr:sp macro="" textlink="">
      <xdr:nvSpPr>
        <xdr:cNvPr id="543" name="n_4mainValue【認定こども園・幼稚園・保育所】&#10;有形固定資産減価償却率">
          <a:extLst>
            <a:ext uri="{FF2B5EF4-FFF2-40B4-BE49-F238E27FC236}">
              <a16:creationId xmlns:a16="http://schemas.microsoft.com/office/drawing/2014/main" id="{2C023786-A887-4A40-B865-503BC1DBE252}"/>
            </a:ext>
          </a:extLst>
        </xdr:cNvPr>
        <xdr:cNvSpPr txBox="1"/>
      </xdr:nvSpPr>
      <xdr:spPr>
        <a:xfrm>
          <a:off x="11102984" y="6634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4" name="正方形/長方形 543">
          <a:extLst>
            <a:ext uri="{FF2B5EF4-FFF2-40B4-BE49-F238E27FC236}">
              <a16:creationId xmlns:a16="http://schemas.microsoft.com/office/drawing/2014/main" id="{F6719E9C-45BC-44AB-A49E-4A51668B0414}"/>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5" name="正方形/長方形 544">
          <a:extLst>
            <a:ext uri="{FF2B5EF4-FFF2-40B4-BE49-F238E27FC236}">
              <a16:creationId xmlns:a16="http://schemas.microsoft.com/office/drawing/2014/main" id="{CED7A80A-3933-47A2-9FE9-07BAA90F30FC}"/>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6" name="正方形/長方形 545">
          <a:extLst>
            <a:ext uri="{FF2B5EF4-FFF2-40B4-BE49-F238E27FC236}">
              <a16:creationId xmlns:a16="http://schemas.microsoft.com/office/drawing/2014/main" id="{884C0676-68D3-43C9-B23E-D9FB06114AD8}"/>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7" name="正方形/長方形 546">
          <a:extLst>
            <a:ext uri="{FF2B5EF4-FFF2-40B4-BE49-F238E27FC236}">
              <a16:creationId xmlns:a16="http://schemas.microsoft.com/office/drawing/2014/main" id="{B825D3B7-8A82-480C-ABA2-46379721E124}"/>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48" name="正方形/長方形 547">
          <a:extLst>
            <a:ext uri="{FF2B5EF4-FFF2-40B4-BE49-F238E27FC236}">
              <a16:creationId xmlns:a16="http://schemas.microsoft.com/office/drawing/2014/main" id="{D6D8E729-D6D7-4C4C-BC08-D958E7CE3FE3}"/>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49" name="正方形/長方形 548">
          <a:extLst>
            <a:ext uri="{FF2B5EF4-FFF2-40B4-BE49-F238E27FC236}">
              <a16:creationId xmlns:a16="http://schemas.microsoft.com/office/drawing/2014/main" id="{1945BBCD-9449-470D-98E7-9435F88BD28D}"/>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0" name="正方形/長方形 549">
          <a:extLst>
            <a:ext uri="{FF2B5EF4-FFF2-40B4-BE49-F238E27FC236}">
              <a16:creationId xmlns:a16="http://schemas.microsoft.com/office/drawing/2014/main" id="{668E0811-9EA4-49BF-9AB8-293B1E08FD35}"/>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1" name="正方形/長方形 550">
          <a:extLst>
            <a:ext uri="{FF2B5EF4-FFF2-40B4-BE49-F238E27FC236}">
              <a16:creationId xmlns:a16="http://schemas.microsoft.com/office/drawing/2014/main" id="{F1A8D380-D455-4194-800B-B268524F7AE0}"/>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2" name="テキスト ボックス 551">
          <a:extLst>
            <a:ext uri="{FF2B5EF4-FFF2-40B4-BE49-F238E27FC236}">
              <a16:creationId xmlns:a16="http://schemas.microsoft.com/office/drawing/2014/main" id="{4DED3C35-C185-4F71-B6EC-421375CB36AC}"/>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3" name="直線コネクタ 552">
          <a:extLst>
            <a:ext uri="{FF2B5EF4-FFF2-40B4-BE49-F238E27FC236}">
              <a16:creationId xmlns:a16="http://schemas.microsoft.com/office/drawing/2014/main" id="{AFBC4297-14B2-4F33-974B-C414AB630B16}"/>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4" name="直線コネクタ 553">
          <a:extLst>
            <a:ext uri="{FF2B5EF4-FFF2-40B4-BE49-F238E27FC236}">
              <a16:creationId xmlns:a16="http://schemas.microsoft.com/office/drawing/2014/main" id="{C0EB17C1-D430-468D-8031-E8AEC77CDC6C}"/>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555" name="テキスト ボックス 554">
          <a:extLst>
            <a:ext uri="{FF2B5EF4-FFF2-40B4-BE49-F238E27FC236}">
              <a16:creationId xmlns:a16="http://schemas.microsoft.com/office/drawing/2014/main" id="{58807F9A-F6C4-4BF6-81E1-3A67942D59CF}"/>
            </a:ext>
          </a:extLst>
        </xdr:cNvPr>
        <xdr:cNvSpPr txBox="1"/>
      </xdr:nvSpPr>
      <xdr:spPr>
        <a:xfrm>
          <a:off x="1569484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56" name="直線コネクタ 555">
          <a:extLst>
            <a:ext uri="{FF2B5EF4-FFF2-40B4-BE49-F238E27FC236}">
              <a16:creationId xmlns:a16="http://schemas.microsoft.com/office/drawing/2014/main" id="{41E6FBE9-319F-4538-90BD-AEE550FB613E}"/>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557" name="テキスト ボックス 556">
          <a:extLst>
            <a:ext uri="{FF2B5EF4-FFF2-40B4-BE49-F238E27FC236}">
              <a16:creationId xmlns:a16="http://schemas.microsoft.com/office/drawing/2014/main" id="{01F24D1A-EB94-4466-9F9D-A93C9DAAC61A}"/>
            </a:ext>
          </a:extLst>
        </xdr:cNvPr>
        <xdr:cNvSpPr txBox="1"/>
      </xdr:nvSpPr>
      <xdr:spPr>
        <a:xfrm>
          <a:off x="15694841" y="64185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58" name="直線コネクタ 557">
          <a:extLst>
            <a:ext uri="{FF2B5EF4-FFF2-40B4-BE49-F238E27FC236}">
              <a16:creationId xmlns:a16="http://schemas.microsoft.com/office/drawing/2014/main" id="{0DB394DB-8435-4A75-8261-A8A8CE791DDB}"/>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559" name="テキスト ボックス 558">
          <a:extLst>
            <a:ext uri="{FF2B5EF4-FFF2-40B4-BE49-F238E27FC236}">
              <a16:creationId xmlns:a16="http://schemas.microsoft.com/office/drawing/2014/main" id="{04AAD56D-13CA-449D-9051-757CA72E55BC}"/>
            </a:ext>
          </a:extLst>
        </xdr:cNvPr>
        <xdr:cNvSpPr txBox="1"/>
      </xdr:nvSpPr>
      <xdr:spPr>
        <a:xfrm>
          <a:off x="15694841" y="597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0" name="直線コネクタ 559">
          <a:extLst>
            <a:ext uri="{FF2B5EF4-FFF2-40B4-BE49-F238E27FC236}">
              <a16:creationId xmlns:a16="http://schemas.microsoft.com/office/drawing/2014/main" id="{B06C6219-C5AD-48D0-829C-C93E7E47F37A}"/>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561" name="テキスト ボックス 560">
          <a:extLst>
            <a:ext uri="{FF2B5EF4-FFF2-40B4-BE49-F238E27FC236}">
              <a16:creationId xmlns:a16="http://schemas.microsoft.com/office/drawing/2014/main" id="{34DCF67D-24AA-4592-B277-99836CE92C3E}"/>
            </a:ext>
          </a:extLst>
        </xdr:cNvPr>
        <xdr:cNvSpPr txBox="1"/>
      </xdr:nvSpPr>
      <xdr:spPr>
        <a:xfrm>
          <a:off x="15694841" y="5527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2" name="直線コネクタ 561">
          <a:extLst>
            <a:ext uri="{FF2B5EF4-FFF2-40B4-BE49-F238E27FC236}">
              <a16:creationId xmlns:a16="http://schemas.microsoft.com/office/drawing/2014/main" id="{35D99567-F03C-4303-BD7B-E8A25ED9876E}"/>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63" name="テキスト ボックス 562">
          <a:extLst>
            <a:ext uri="{FF2B5EF4-FFF2-40B4-BE49-F238E27FC236}">
              <a16:creationId xmlns:a16="http://schemas.microsoft.com/office/drawing/2014/main" id="{42FAE048-0971-40FF-9BB9-2CB0109F14C9}"/>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4" name="【認定こども園・幼稚園・保育所】&#10;一人当たり面積グラフ枠">
          <a:extLst>
            <a:ext uri="{FF2B5EF4-FFF2-40B4-BE49-F238E27FC236}">
              <a16:creationId xmlns:a16="http://schemas.microsoft.com/office/drawing/2014/main" id="{D3C4D789-DE86-4F67-AFC2-2AB36294CEC4}"/>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147066</xdr:rowOff>
    </xdr:from>
    <xdr:to>
      <xdr:col>116</xdr:col>
      <xdr:colOff>62864</xdr:colOff>
      <xdr:row>41</xdr:row>
      <xdr:rowOff>115062</xdr:rowOff>
    </xdr:to>
    <xdr:cxnSp macro="">
      <xdr:nvCxnSpPr>
        <xdr:cNvPr id="565" name="直線コネクタ 564">
          <a:extLst>
            <a:ext uri="{FF2B5EF4-FFF2-40B4-BE49-F238E27FC236}">
              <a16:creationId xmlns:a16="http://schemas.microsoft.com/office/drawing/2014/main" id="{181406D7-6BB6-4062-A2DB-717B7CE34D15}"/>
            </a:ext>
          </a:extLst>
        </xdr:cNvPr>
        <xdr:cNvCxnSpPr/>
      </xdr:nvCxnSpPr>
      <xdr:spPr>
        <a:xfrm flipV="1">
          <a:off x="19509104" y="5846826"/>
          <a:ext cx="0" cy="11414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118889</xdr:rowOff>
    </xdr:from>
    <xdr:ext cx="469744" cy="259045"/>
    <xdr:sp macro="" textlink="">
      <xdr:nvSpPr>
        <xdr:cNvPr id="566" name="【認定こども園・幼稚園・保育所】&#10;一人当たり面積最小値テキスト">
          <a:extLst>
            <a:ext uri="{FF2B5EF4-FFF2-40B4-BE49-F238E27FC236}">
              <a16:creationId xmlns:a16="http://schemas.microsoft.com/office/drawing/2014/main" id="{C42CD00A-1A40-47C8-AB33-9DB9C65870BB}"/>
            </a:ext>
          </a:extLst>
        </xdr:cNvPr>
        <xdr:cNvSpPr txBox="1"/>
      </xdr:nvSpPr>
      <xdr:spPr>
        <a:xfrm>
          <a:off x="19547840" y="6992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115062</xdr:rowOff>
    </xdr:from>
    <xdr:to>
      <xdr:col>116</xdr:col>
      <xdr:colOff>152400</xdr:colOff>
      <xdr:row>41</xdr:row>
      <xdr:rowOff>115062</xdr:rowOff>
    </xdr:to>
    <xdr:cxnSp macro="">
      <xdr:nvCxnSpPr>
        <xdr:cNvPr id="567" name="直線コネクタ 566">
          <a:extLst>
            <a:ext uri="{FF2B5EF4-FFF2-40B4-BE49-F238E27FC236}">
              <a16:creationId xmlns:a16="http://schemas.microsoft.com/office/drawing/2014/main" id="{9DDBB23B-5184-4416-8A7F-CD693874933E}"/>
            </a:ext>
          </a:extLst>
        </xdr:cNvPr>
        <xdr:cNvCxnSpPr/>
      </xdr:nvCxnSpPr>
      <xdr:spPr>
        <a:xfrm>
          <a:off x="19443700" y="698830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93743</xdr:rowOff>
    </xdr:from>
    <xdr:ext cx="469744" cy="259045"/>
    <xdr:sp macro="" textlink="">
      <xdr:nvSpPr>
        <xdr:cNvPr id="568" name="【認定こども園・幼稚園・保育所】&#10;一人当たり面積最大値テキスト">
          <a:extLst>
            <a:ext uri="{FF2B5EF4-FFF2-40B4-BE49-F238E27FC236}">
              <a16:creationId xmlns:a16="http://schemas.microsoft.com/office/drawing/2014/main" id="{3EFE64A3-6FF8-40D7-AE11-E5018E51978D}"/>
            </a:ext>
          </a:extLst>
        </xdr:cNvPr>
        <xdr:cNvSpPr txBox="1"/>
      </xdr:nvSpPr>
      <xdr:spPr>
        <a:xfrm>
          <a:off x="19547840" y="5625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147066</xdr:rowOff>
    </xdr:from>
    <xdr:to>
      <xdr:col>116</xdr:col>
      <xdr:colOff>152400</xdr:colOff>
      <xdr:row>34</xdr:row>
      <xdr:rowOff>147066</xdr:rowOff>
    </xdr:to>
    <xdr:cxnSp macro="">
      <xdr:nvCxnSpPr>
        <xdr:cNvPr id="569" name="直線コネクタ 568">
          <a:extLst>
            <a:ext uri="{FF2B5EF4-FFF2-40B4-BE49-F238E27FC236}">
              <a16:creationId xmlns:a16="http://schemas.microsoft.com/office/drawing/2014/main" id="{A4D443EB-542D-412D-9A21-A0EBB72E68B4}"/>
            </a:ext>
          </a:extLst>
        </xdr:cNvPr>
        <xdr:cNvCxnSpPr/>
      </xdr:nvCxnSpPr>
      <xdr:spPr>
        <a:xfrm>
          <a:off x="19443700" y="584682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9415</xdr:rowOff>
    </xdr:from>
    <xdr:ext cx="469744" cy="259045"/>
    <xdr:sp macro="" textlink="">
      <xdr:nvSpPr>
        <xdr:cNvPr id="570" name="【認定こども園・幼稚園・保育所】&#10;一人当たり面積平均値テキスト">
          <a:extLst>
            <a:ext uri="{FF2B5EF4-FFF2-40B4-BE49-F238E27FC236}">
              <a16:creationId xmlns:a16="http://schemas.microsoft.com/office/drawing/2014/main" id="{D9809624-CF06-4DEC-9725-225E339CD660}"/>
            </a:ext>
          </a:extLst>
        </xdr:cNvPr>
        <xdr:cNvSpPr txBox="1"/>
      </xdr:nvSpPr>
      <xdr:spPr>
        <a:xfrm>
          <a:off x="19547840" y="65473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157988</xdr:rowOff>
    </xdr:from>
    <xdr:to>
      <xdr:col>116</xdr:col>
      <xdr:colOff>114300</xdr:colOff>
      <xdr:row>40</xdr:row>
      <xdr:rowOff>88138</xdr:rowOff>
    </xdr:to>
    <xdr:sp macro="" textlink="">
      <xdr:nvSpPr>
        <xdr:cNvPr id="571" name="フローチャート: 判断 570">
          <a:extLst>
            <a:ext uri="{FF2B5EF4-FFF2-40B4-BE49-F238E27FC236}">
              <a16:creationId xmlns:a16="http://schemas.microsoft.com/office/drawing/2014/main" id="{3611D7C0-E253-4466-959F-562C65B8D241}"/>
            </a:ext>
          </a:extLst>
        </xdr:cNvPr>
        <xdr:cNvSpPr/>
      </xdr:nvSpPr>
      <xdr:spPr>
        <a:xfrm>
          <a:off x="19458940" y="669594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151130</xdr:rowOff>
    </xdr:from>
    <xdr:to>
      <xdr:col>112</xdr:col>
      <xdr:colOff>38100</xdr:colOff>
      <xdr:row>40</xdr:row>
      <xdr:rowOff>81280</xdr:rowOff>
    </xdr:to>
    <xdr:sp macro="" textlink="">
      <xdr:nvSpPr>
        <xdr:cNvPr id="572" name="フローチャート: 判断 571">
          <a:extLst>
            <a:ext uri="{FF2B5EF4-FFF2-40B4-BE49-F238E27FC236}">
              <a16:creationId xmlns:a16="http://schemas.microsoft.com/office/drawing/2014/main" id="{813732D6-4351-4D9F-BB24-31CF0E05A2B6}"/>
            </a:ext>
          </a:extLst>
        </xdr:cNvPr>
        <xdr:cNvSpPr/>
      </xdr:nvSpPr>
      <xdr:spPr>
        <a:xfrm>
          <a:off x="18735040" y="66890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148844</xdr:rowOff>
    </xdr:from>
    <xdr:to>
      <xdr:col>107</xdr:col>
      <xdr:colOff>101600</xdr:colOff>
      <xdr:row>40</xdr:row>
      <xdr:rowOff>78994</xdr:rowOff>
    </xdr:to>
    <xdr:sp macro="" textlink="">
      <xdr:nvSpPr>
        <xdr:cNvPr id="573" name="フローチャート: 判断 572">
          <a:extLst>
            <a:ext uri="{FF2B5EF4-FFF2-40B4-BE49-F238E27FC236}">
              <a16:creationId xmlns:a16="http://schemas.microsoft.com/office/drawing/2014/main" id="{FBEB3532-07D3-4E23-B020-105A288EEC72}"/>
            </a:ext>
          </a:extLst>
        </xdr:cNvPr>
        <xdr:cNvSpPr/>
      </xdr:nvSpPr>
      <xdr:spPr>
        <a:xfrm>
          <a:off x="17937480" y="668680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144272</xdr:rowOff>
    </xdr:from>
    <xdr:to>
      <xdr:col>102</xdr:col>
      <xdr:colOff>165100</xdr:colOff>
      <xdr:row>40</xdr:row>
      <xdr:rowOff>74422</xdr:rowOff>
    </xdr:to>
    <xdr:sp macro="" textlink="">
      <xdr:nvSpPr>
        <xdr:cNvPr id="574" name="フローチャート: 判断 573">
          <a:extLst>
            <a:ext uri="{FF2B5EF4-FFF2-40B4-BE49-F238E27FC236}">
              <a16:creationId xmlns:a16="http://schemas.microsoft.com/office/drawing/2014/main" id="{24BC3432-1E2B-430B-9C7A-C26E816EDF41}"/>
            </a:ext>
          </a:extLst>
        </xdr:cNvPr>
        <xdr:cNvSpPr/>
      </xdr:nvSpPr>
      <xdr:spPr>
        <a:xfrm>
          <a:off x="17162780" y="668223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137414</xdr:rowOff>
    </xdr:from>
    <xdr:to>
      <xdr:col>98</xdr:col>
      <xdr:colOff>38100</xdr:colOff>
      <xdr:row>40</xdr:row>
      <xdr:rowOff>67564</xdr:rowOff>
    </xdr:to>
    <xdr:sp macro="" textlink="">
      <xdr:nvSpPr>
        <xdr:cNvPr id="575" name="フローチャート: 判断 574">
          <a:extLst>
            <a:ext uri="{FF2B5EF4-FFF2-40B4-BE49-F238E27FC236}">
              <a16:creationId xmlns:a16="http://schemas.microsoft.com/office/drawing/2014/main" id="{F024DDE7-34F0-4B8B-8E4F-01909FD02981}"/>
            </a:ext>
          </a:extLst>
        </xdr:cNvPr>
        <xdr:cNvSpPr/>
      </xdr:nvSpPr>
      <xdr:spPr>
        <a:xfrm>
          <a:off x="16388080" y="667537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6" name="テキスト ボックス 575">
          <a:extLst>
            <a:ext uri="{FF2B5EF4-FFF2-40B4-BE49-F238E27FC236}">
              <a16:creationId xmlns:a16="http://schemas.microsoft.com/office/drawing/2014/main" id="{17824A8B-23A6-47B2-B62E-045AB123C8E6}"/>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7" name="テキスト ボックス 576">
          <a:extLst>
            <a:ext uri="{FF2B5EF4-FFF2-40B4-BE49-F238E27FC236}">
              <a16:creationId xmlns:a16="http://schemas.microsoft.com/office/drawing/2014/main" id="{F36184D5-E186-46DC-9751-241139B031C3}"/>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78" name="テキスト ボックス 577">
          <a:extLst>
            <a:ext uri="{FF2B5EF4-FFF2-40B4-BE49-F238E27FC236}">
              <a16:creationId xmlns:a16="http://schemas.microsoft.com/office/drawing/2014/main" id="{77C66F0F-3859-41EA-B746-039DB6BD765C}"/>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79" name="テキスト ボックス 578">
          <a:extLst>
            <a:ext uri="{FF2B5EF4-FFF2-40B4-BE49-F238E27FC236}">
              <a16:creationId xmlns:a16="http://schemas.microsoft.com/office/drawing/2014/main" id="{702B29A2-1D70-4F01-80A0-93D0C11A2F2D}"/>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0" name="テキスト ボックス 579">
          <a:extLst>
            <a:ext uri="{FF2B5EF4-FFF2-40B4-BE49-F238E27FC236}">
              <a16:creationId xmlns:a16="http://schemas.microsoft.com/office/drawing/2014/main" id="{C07E691B-A2BD-4BBB-B440-BC332E5B2AF4}"/>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48260</xdr:rowOff>
    </xdr:from>
    <xdr:to>
      <xdr:col>116</xdr:col>
      <xdr:colOff>114300</xdr:colOff>
      <xdr:row>41</xdr:row>
      <xdr:rowOff>149860</xdr:rowOff>
    </xdr:to>
    <xdr:sp macro="" textlink="">
      <xdr:nvSpPr>
        <xdr:cNvPr id="581" name="楕円 580">
          <a:extLst>
            <a:ext uri="{FF2B5EF4-FFF2-40B4-BE49-F238E27FC236}">
              <a16:creationId xmlns:a16="http://schemas.microsoft.com/office/drawing/2014/main" id="{4136FDFF-5515-4A3F-820D-E9ECD03996C6}"/>
            </a:ext>
          </a:extLst>
        </xdr:cNvPr>
        <xdr:cNvSpPr/>
      </xdr:nvSpPr>
      <xdr:spPr>
        <a:xfrm>
          <a:off x="19458940" y="692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134637</xdr:rowOff>
    </xdr:from>
    <xdr:ext cx="469744" cy="259045"/>
    <xdr:sp macro="" textlink="">
      <xdr:nvSpPr>
        <xdr:cNvPr id="582" name="【認定こども園・幼稚園・保育所】&#10;一人当たり面積該当値テキスト">
          <a:extLst>
            <a:ext uri="{FF2B5EF4-FFF2-40B4-BE49-F238E27FC236}">
              <a16:creationId xmlns:a16="http://schemas.microsoft.com/office/drawing/2014/main" id="{83D5E82B-51D7-476F-BEF1-B9FA486D3F58}"/>
            </a:ext>
          </a:extLst>
        </xdr:cNvPr>
        <xdr:cNvSpPr txBox="1"/>
      </xdr:nvSpPr>
      <xdr:spPr>
        <a:xfrm>
          <a:off x="19547840" y="6840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48260</xdr:rowOff>
    </xdr:from>
    <xdr:to>
      <xdr:col>112</xdr:col>
      <xdr:colOff>38100</xdr:colOff>
      <xdr:row>41</xdr:row>
      <xdr:rowOff>149860</xdr:rowOff>
    </xdr:to>
    <xdr:sp macro="" textlink="">
      <xdr:nvSpPr>
        <xdr:cNvPr id="583" name="楕円 582">
          <a:extLst>
            <a:ext uri="{FF2B5EF4-FFF2-40B4-BE49-F238E27FC236}">
              <a16:creationId xmlns:a16="http://schemas.microsoft.com/office/drawing/2014/main" id="{2E469275-D4AF-4A5D-9D2F-89BBA7A0555D}"/>
            </a:ext>
          </a:extLst>
        </xdr:cNvPr>
        <xdr:cNvSpPr/>
      </xdr:nvSpPr>
      <xdr:spPr>
        <a:xfrm>
          <a:off x="18735040" y="69215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99060</xdr:rowOff>
    </xdr:from>
    <xdr:to>
      <xdr:col>116</xdr:col>
      <xdr:colOff>63500</xdr:colOff>
      <xdr:row>41</xdr:row>
      <xdr:rowOff>99060</xdr:rowOff>
    </xdr:to>
    <xdr:cxnSp macro="">
      <xdr:nvCxnSpPr>
        <xdr:cNvPr id="584" name="直線コネクタ 583">
          <a:extLst>
            <a:ext uri="{FF2B5EF4-FFF2-40B4-BE49-F238E27FC236}">
              <a16:creationId xmlns:a16="http://schemas.microsoft.com/office/drawing/2014/main" id="{B5769341-4503-4AD5-8DF5-D284D1BD6F71}"/>
            </a:ext>
          </a:extLst>
        </xdr:cNvPr>
        <xdr:cNvCxnSpPr/>
      </xdr:nvCxnSpPr>
      <xdr:spPr>
        <a:xfrm>
          <a:off x="18778220" y="697230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50546</xdr:rowOff>
    </xdr:from>
    <xdr:to>
      <xdr:col>107</xdr:col>
      <xdr:colOff>101600</xdr:colOff>
      <xdr:row>41</xdr:row>
      <xdr:rowOff>152146</xdr:rowOff>
    </xdr:to>
    <xdr:sp macro="" textlink="">
      <xdr:nvSpPr>
        <xdr:cNvPr id="585" name="楕円 584">
          <a:extLst>
            <a:ext uri="{FF2B5EF4-FFF2-40B4-BE49-F238E27FC236}">
              <a16:creationId xmlns:a16="http://schemas.microsoft.com/office/drawing/2014/main" id="{C77FC134-6B4A-4AAF-AAF2-8B8DE37FD40F}"/>
            </a:ext>
          </a:extLst>
        </xdr:cNvPr>
        <xdr:cNvSpPr/>
      </xdr:nvSpPr>
      <xdr:spPr>
        <a:xfrm>
          <a:off x="17937480" y="6923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99060</xdr:rowOff>
    </xdr:from>
    <xdr:to>
      <xdr:col>111</xdr:col>
      <xdr:colOff>177800</xdr:colOff>
      <xdr:row>41</xdr:row>
      <xdr:rowOff>101346</xdr:rowOff>
    </xdr:to>
    <xdr:cxnSp macro="">
      <xdr:nvCxnSpPr>
        <xdr:cNvPr id="586" name="直線コネクタ 585">
          <a:extLst>
            <a:ext uri="{FF2B5EF4-FFF2-40B4-BE49-F238E27FC236}">
              <a16:creationId xmlns:a16="http://schemas.microsoft.com/office/drawing/2014/main" id="{C82DD771-A3CD-473F-86E8-9FFE674D1412}"/>
            </a:ext>
          </a:extLst>
        </xdr:cNvPr>
        <xdr:cNvCxnSpPr/>
      </xdr:nvCxnSpPr>
      <xdr:spPr>
        <a:xfrm flipV="1">
          <a:off x="17988280" y="6972300"/>
          <a:ext cx="78994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48260</xdr:rowOff>
    </xdr:from>
    <xdr:to>
      <xdr:col>102</xdr:col>
      <xdr:colOff>165100</xdr:colOff>
      <xdr:row>41</xdr:row>
      <xdr:rowOff>149860</xdr:rowOff>
    </xdr:to>
    <xdr:sp macro="" textlink="">
      <xdr:nvSpPr>
        <xdr:cNvPr id="587" name="楕円 586">
          <a:extLst>
            <a:ext uri="{FF2B5EF4-FFF2-40B4-BE49-F238E27FC236}">
              <a16:creationId xmlns:a16="http://schemas.microsoft.com/office/drawing/2014/main" id="{2412A243-8C8B-445A-9798-5554303928AF}"/>
            </a:ext>
          </a:extLst>
        </xdr:cNvPr>
        <xdr:cNvSpPr/>
      </xdr:nvSpPr>
      <xdr:spPr>
        <a:xfrm>
          <a:off x="17162780" y="692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99060</xdr:rowOff>
    </xdr:from>
    <xdr:to>
      <xdr:col>107</xdr:col>
      <xdr:colOff>50800</xdr:colOff>
      <xdr:row>41</xdr:row>
      <xdr:rowOff>101346</xdr:rowOff>
    </xdr:to>
    <xdr:cxnSp macro="">
      <xdr:nvCxnSpPr>
        <xdr:cNvPr id="588" name="直線コネクタ 587">
          <a:extLst>
            <a:ext uri="{FF2B5EF4-FFF2-40B4-BE49-F238E27FC236}">
              <a16:creationId xmlns:a16="http://schemas.microsoft.com/office/drawing/2014/main" id="{C0C5F351-D613-4204-924C-8CEF01C35455}"/>
            </a:ext>
          </a:extLst>
        </xdr:cNvPr>
        <xdr:cNvCxnSpPr/>
      </xdr:nvCxnSpPr>
      <xdr:spPr>
        <a:xfrm>
          <a:off x="17213580" y="6972300"/>
          <a:ext cx="7747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48260</xdr:rowOff>
    </xdr:from>
    <xdr:to>
      <xdr:col>98</xdr:col>
      <xdr:colOff>38100</xdr:colOff>
      <xdr:row>41</xdr:row>
      <xdr:rowOff>149860</xdr:rowOff>
    </xdr:to>
    <xdr:sp macro="" textlink="">
      <xdr:nvSpPr>
        <xdr:cNvPr id="589" name="楕円 588">
          <a:extLst>
            <a:ext uri="{FF2B5EF4-FFF2-40B4-BE49-F238E27FC236}">
              <a16:creationId xmlns:a16="http://schemas.microsoft.com/office/drawing/2014/main" id="{CF05FADD-6A12-42D5-8DBD-6D3129C1F76B}"/>
            </a:ext>
          </a:extLst>
        </xdr:cNvPr>
        <xdr:cNvSpPr/>
      </xdr:nvSpPr>
      <xdr:spPr>
        <a:xfrm>
          <a:off x="16388080" y="69215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99060</xdr:rowOff>
    </xdr:from>
    <xdr:to>
      <xdr:col>102</xdr:col>
      <xdr:colOff>114300</xdr:colOff>
      <xdr:row>41</xdr:row>
      <xdr:rowOff>99060</xdr:rowOff>
    </xdr:to>
    <xdr:cxnSp macro="">
      <xdr:nvCxnSpPr>
        <xdr:cNvPr id="590" name="直線コネクタ 589">
          <a:extLst>
            <a:ext uri="{FF2B5EF4-FFF2-40B4-BE49-F238E27FC236}">
              <a16:creationId xmlns:a16="http://schemas.microsoft.com/office/drawing/2014/main" id="{431FF568-1FBA-406E-A7FE-F4B9CFBE963C}"/>
            </a:ext>
          </a:extLst>
        </xdr:cNvPr>
        <xdr:cNvCxnSpPr/>
      </xdr:nvCxnSpPr>
      <xdr:spPr>
        <a:xfrm>
          <a:off x="16431260" y="697230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97807</xdr:rowOff>
    </xdr:from>
    <xdr:ext cx="469744" cy="259045"/>
    <xdr:sp macro="" textlink="">
      <xdr:nvSpPr>
        <xdr:cNvPr id="591" name="n_1aveValue【認定こども園・幼稚園・保育所】&#10;一人当たり面積">
          <a:extLst>
            <a:ext uri="{FF2B5EF4-FFF2-40B4-BE49-F238E27FC236}">
              <a16:creationId xmlns:a16="http://schemas.microsoft.com/office/drawing/2014/main" id="{E9014098-AECD-4F15-AD26-916A2F00D7D1}"/>
            </a:ext>
          </a:extLst>
        </xdr:cNvPr>
        <xdr:cNvSpPr txBox="1"/>
      </xdr:nvSpPr>
      <xdr:spPr>
        <a:xfrm>
          <a:off x="18561127" y="6468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95521</xdr:rowOff>
    </xdr:from>
    <xdr:ext cx="469744" cy="259045"/>
    <xdr:sp macro="" textlink="">
      <xdr:nvSpPr>
        <xdr:cNvPr id="592" name="n_2aveValue【認定こども園・幼稚園・保育所】&#10;一人当たり面積">
          <a:extLst>
            <a:ext uri="{FF2B5EF4-FFF2-40B4-BE49-F238E27FC236}">
              <a16:creationId xmlns:a16="http://schemas.microsoft.com/office/drawing/2014/main" id="{20A9B9F6-F71F-477F-BC21-FF1CEA8C866B}"/>
            </a:ext>
          </a:extLst>
        </xdr:cNvPr>
        <xdr:cNvSpPr txBox="1"/>
      </xdr:nvSpPr>
      <xdr:spPr>
        <a:xfrm>
          <a:off x="17776267" y="6465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90949</xdr:rowOff>
    </xdr:from>
    <xdr:ext cx="469744" cy="259045"/>
    <xdr:sp macro="" textlink="">
      <xdr:nvSpPr>
        <xdr:cNvPr id="593" name="n_3aveValue【認定こども園・幼稚園・保育所】&#10;一人当たり面積">
          <a:extLst>
            <a:ext uri="{FF2B5EF4-FFF2-40B4-BE49-F238E27FC236}">
              <a16:creationId xmlns:a16="http://schemas.microsoft.com/office/drawing/2014/main" id="{32394C08-DBE4-4B98-85C4-A0AE7B929F49}"/>
            </a:ext>
          </a:extLst>
        </xdr:cNvPr>
        <xdr:cNvSpPr txBox="1"/>
      </xdr:nvSpPr>
      <xdr:spPr>
        <a:xfrm>
          <a:off x="17001567" y="6461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84091</xdr:rowOff>
    </xdr:from>
    <xdr:ext cx="469744" cy="259045"/>
    <xdr:sp macro="" textlink="">
      <xdr:nvSpPr>
        <xdr:cNvPr id="594" name="n_4aveValue【認定こども園・幼稚園・保育所】&#10;一人当たり面積">
          <a:extLst>
            <a:ext uri="{FF2B5EF4-FFF2-40B4-BE49-F238E27FC236}">
              <a16:creationId xmlns:a16="http://schemas.microsoft.com/office/drawing/2014/main" id="{48918C10-10BA-4F2B-A6C0-0440B75B21C0}"/>
            </a:ext>
          </a:extLst>
        </xdr:cNvPr>
        <xdr:cNvSpPr txBox="1"/>
      </xdr:nvSpPr>
      <xdr:spPr>
        <a:xfrm>
          <a:off x="16226867" y="6454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140987</xdr:rowOff>
    </xdr:from>
    <xdr:ext cx="469744" cy="259045"/>
    <xdr:sp macro="" textlink="">
      <xdr:nvSpPr>
        <xdr:cNvPr id="595" name="n_1mainValue【認定こども園・幼稚園・保育所】&#10;一人当たり面積">
          <a:extLst>
            <a:ext uri="{FF2B5EF4-FFF2-40B4-BE49-F238E27FC236}">
              <a16:creationId xmlns:a16="http://schemas.microsoft.com/office/drawing/2014/main" id="{35BB22A7-FD79-487A-B672-916C527DCCC5}"/>
            </a:ext>
          </a:extLst>
        </xdr:cNvPr>
        <xdr:cNvSpPr txBox="1"/>
      </xdr:nvSpPr>
      <xdr:spPr>
        <a:xfrm>
          <a:off x="18561127" y="701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143273</xdr:rowOff>
    </xdr:from>
    <xdr:ext cx="469744" cy="259045"/>
    <xdr:sp macro="" textlink="">
      <xdr:nvSpPr>
        <xdr:cNvPr id="596" name="n_2mainValue【認定こども園・幼稚園・保育所】&#10;一人当たり面積">
          <a:extLst>
            <a:ext uri="{FF2B5EF4-FFF2-40B4-BE49-F238E27FC236}">
              <a16:creationId xmlns:a16="http://schemas.microsoft.com/office/drawing/2014/main" id="{0780715D-F1AA-4305-8A73-C5BB2D6E853A}"/>
            </a:ext>
          </a:extLst>
        </xdr:cNvPr>
        <xdr:cNvSpPr txBox="1"/>
      </xdr:nvSpPr>
      <xdr:spPr>
        <a:xfrm>
          <a:off x="17776267" y="7016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140987</xdr:rowOff>
    </xdr:from>
    <xdr:ext cx="469744" cy="259045"/>
    <xdr:sp macro="" textlink="">
      <xdr:nvSpPr>
        <xdr:cNvPr id="597" name="n_3mainValue【認定こども園・幼稚園・保育所】&#10;一人当たり面積">
          <a:extLst>
            <a:ext uri="{FF2B5EF4-FFF2-40B4-BE49-F238E27FC236}">
              <a16:creationId xmlns:a16="http://schemas.microsoft.com/office/drawing/2014/main" id="{08ECDA82-CD1A-45F1-99AB-A940A0EB07EE}"/>
            </a:ext>
          </a:extLst>
        </xdr:cNvPr>
        <xdr:cNvSpPr txBox="1"/>
      </xdr:nvSpPr>
      <xdr:spPr>
        <a:xfrm>
          <a:off x="17001567" y="701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140987</xdr:rowOff>
    </xdr:from>
    <xdr:ext cx="469744" cy="259045"/>
    <xdr:sp macro="" textlink="">
      <xdr:nvSpPr>
        <xdr:cNvPr id="598" name="n_4mainValue【認定こども園・幼稚園・保育所】&#10;一人当たり面積">
          <a:extLst>
            <a:ext uri="{FF2B5EF4-FFF2-40B4-BE49-F238E27FC236}">
              <a16:creationId xmlns:a16="http://schemas.microsoft.com/office/drawing/2014/main" id="{FDDA5E0A-A44D-44B9-A749-14B5C6269995}"/>
            </a:ext>
          </a:extLst>
        </xdr:cNvPr>
        <xdr:cNvSpPr txBox="1"/>
      </xdr:nvSpPr>
      <xdr:spPr>
        <a:xfrm>
          <a:off x="16226867" y="701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99" name="正方形/長方形 598">
          <a:extLst>
            <a:ext uri="{FF2B5EF4-FFF2-40B4-BE49-F238E27FC236}">
              <a16:creationId xmlns:a16="http://schemas.microsoft.com/office/drawing/2014/main" id="{07D7163B-8592-4D0D-AD51-1613E50C1EB7}"/>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0" name="正方形/長方形 599">
          <a:extLst>
            <a:ext uri="{FF2B5EF4-FFF2-40B4-BE49-F238E27FC236}">
              <a16:creationId xmlns:a16="http://schemas.microsoft.com/office/drawing/2014/main" id="{56FD487D-BBE1-49FC-B89B-D777E24FCC3C}"/>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1" name="正方形/長方形 600">
          <a:extLst>
            <a:ext uri="{FF2B5EF4-FFF2-40B4-BE49-F238E27FC236}">
              <a16:creationId xmlns:a16="http://schemas.microsoft.com/office/drawing/2014/main" id="{7EB4D2BC-B4DC-4C52-A072-EAE6B7217DC8}"/>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2" name="正方形/長方形 601">
          <a:extLst>
            <a:ext uri="{FF2B5EF4-FFF2-40B4-BE49-F238E27FC236}">
              <a16:creationId xmlns:a16="http://schemas.microsoft.com/office/drawing/2014/main" id="{4398FC81-F3FF-4B8D-838C-429BB588D672}"/>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3" name="正方形/長方形 602">
          <a:extLst>
            <a:ext uri="{FF2B5EF4-FFF2-40B4-BE49-F238E27FC236}">
              <a16:creationId xmlns:a16="http://schemas.microsoft.com/office/drawing/2014/main" id="{7057DAC1-4378-46F9-9E10-3C8C2565A636}"/>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4" name="正方形/長方形 603">
          <a:extLst>
            <a:ext uri="{FF2B5EF4-FFF2-40B4-BE49-F238E27FC236}">
              <a16:creationId xmlns:a16="http://schemas.microsoft.com/office/drawing/2014/main" id="{8BA24E05-F719-4457-A2BF-60B1D71D0E48}"/>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5" name="正方形/長方形 604">
          <a:extLst>
            <a:ext uri="{FF2B5EF4-FFF2-40B4-BE49-F238E27FC236}">
              <a16:creationId xmlns:a16="http://schemas.microsoft.com/office/drawing/2014/main" id="{FFDD846D-A19F-4175-A23D-E77C9C6E7A0F}"/>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6" name="正方形/長方形 605">
          <a:extLst>
            <a:ext uri="{FF2B5EF4-FFF2-40B4-BE49-F238E27FC236}">
              <a16:creationId xmlns:a16="http://schemas.microsoft.com/office/drawing/2014/main" id="{17E3A327-CB76-4EB2-A3AF-BC315F2C92AC}"/>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7" name="テキスト ボックス 606">
          <a:extLst>
            <a:ext uri="{FF2B5EF4-FFF2-40B4-BE49-F238E27FC236}">
              <a16:creationId xmlns:a16="http://schemas.microsoft.com/office/drawing/2014/main" id="{E57C8A48-4AE6-444F-B289-F504C515378C}"/>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08" name="直線コネクタ 607">
          <a:extLst>
            <a:ext uri="{FF2B5EF4-FFF2-40B4-BE49-F238E27FC236}">
              <a16:creationId xmlns:a16="http://schemas.microsoft.com/office/drawing/2014/main" id="{1C08B003-CDDA-4BEE-A23E-9F09EABE1B0A}"/>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09" name="テキスト ボックス 608">
          <a:extLst>
            <a:ext uri="{FF2B5EF4-FFF2-40B4-BE49-F238E27FC236}">
              <a16:creationId xmlns:a16="http://schemas.microsoft.com/office/drawing/2014/main" id="{7A089B61-F667-448F-9C20-D4DAE82D12EE}"/>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610" name="直線コネクタ 609">
          <a:extLst>
            <a:ext uri="{FF2B5EF4-FFF2-40B4-BE49-F238E27FC236}">
              <a16:creationId xmlns:a16="http://schemas.microsoft.com/office/drawing/2014/main" id="{124DC39B-47FF-4447-9049-4A5538C328E3}"/>
            </a:ext>
          </a:extLst>
        </xdr:cNvPr>
        <xdr:cNvCxnSpPr/>
      </xdr:nvCxnSpPr>
      <xdr:spPr>
        <a:xfrm>
          <a:off x="10960100" y="10728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611" name="テキスト ボックス 610">
          <a:extLst>
            <a:ext uri="{FF2B5EF4-FFF2-40B4-BE49-F238E27FC236}">
              <a16:creationId xmlns:a16="http://schemas.microsoft.com/office/drawing/2014/main" id="{FDBBE7BF-539D-4204-BD07-16210D20D82D}"/>
            </a:ext>
          </a:extLst>
        </xdr:cNvPr>
        <xdr:cNvSpPr txBox="1"/>
      </xdr:nvSpPr>
      <xdr:spPr>
        <a:xfrm>
          <a:off x="1056150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612" name="直線コネクタ 611">
          <a:extLst>
            <a:ext uri="{FF2B5EF4-FFF2-40B4-BE49-F238E27FC236}">
              <a16:creationId xmlns:a16="http://schemas.microsoft.com/office/drawing/2014/main" id="{5416CEFA-594E-4037-BEF7-D03B9935E53D}"/>
            </a:ext>
          </a:extLst>
        </xdr:cNvPr>
        <xdr:cNvCxnSpPr/>
      </xdr:nvCxnSpPr>
      <xdr:spPr>
        <a:xfrm>
          <a:off x="10960100" y="102831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613" name="テキスト ボックス 612">
          <a:extLst>
            <a:ext uri="{FF2B5EF4-FFF2-40B4-BE49-F238E27FC236}">
              <a16:creationId xmlns:a16="http://schemas.microsoft.com/office/drawing/2014/main" id="{E33E0C65-8DA8-4943-8A0D-EB022495C7B1}"/>
            </a:ext>
          </a:extLst>
        </xdr:cNvPr>
        <xdr:cNvSpPr txBox="1"/>
      </xdr:nvSpPr>
      <xdr:spPr>
        <a:xfrm>
          <a:off x="1060276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614" name="直線コネクタ 613">
          <a:extLst>
            <a:ext uri="{FF2B5EF4-FFF2-40B4-BE49-F238E27FC236}">
              <a16:creationId xmlns:a16="http://schemas.microsoft.com/office/drawing/2014/main" id="{0B4B9CB3-0761-4DB6-8689-7EAC008A8EF8}"/>
            </a:ext>
          </a:extLst>
        </xdr:cNvPr>
        <xdr:cNvCxnSpPr/>
      </xdr:nvCxnSpPr>
      <xdr:spPr>
        <a:xfrm>
          <a:off x="10960100" y="98374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615" name="テキスト ボックス 614">
          <a:extLst>
            <a:ext uri="{FF2B5EF4-FFF2-40B4-BE49-F238E27FC236}">
              <a16:creationId xmlns:a16="http://schemas.microsoft.com/office/drawing/2014/main" id="{691F131B-5AE3-449E-A1A1-871AEF773C13}"/>
            </a:ext>
          </a:extLst>
        </xdr:cNvPr>
        <xdr:cNvSpPr txBox="1"/>
      </xdr:nvSpPr>
      <xdr:spPr>
        <a:xfrm>
          <a:off x="10602761" y="96990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616" name="直線コネクタ 615">
          <a:extLst>
            <a:ext uri="{FF2B5EF4-FFF2-40B4-BE49-F238E27FC236}">
              <a16:creationId xmlns:a16="http://schemas.microsoft.com/office/drawing/2014/main" id="{506A8C8F-6A38-46FF-A396-457FCB36E40C}"/>
            </a:ext>
          </a:extLst>
        </xdr:cNvPr>
        <xdr:cNvCxnSpPr/>
      </xdr:nvCxnSpPr>
      <xdr:spPr>
        <a:xfrm>
          <a:off x="10960100" y="93878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617" name="テキスト ボックス 616">
          <a:extLst>
            <a:ext uri="{FF2B5EF4-FFF2-40B4-BE49-F238E27FC236}">
              <a16:creationId xmlns:a16="http://schemas.microsoft.com/office/drawing/2014/main" id="{0E519C20-2D7F-4D03-95F4-B5CEE1633C21}"/>
            </a:ext>
          </a:extLst>
        </xdr:cNvPr>
        <xdr:cNvSpPr txBox="1"/>
      </xdr:nvSpPr>
      <xdr:spPr>
        <a:xfrm>
          <a:off x="10602761" y="9249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18" name="直線コネクタ 617">
          <a:extLst>
            <a:ext uri="{FF2B5EF4-FFF2-40B4-BE49-F238E27FC236}">
              <a16:creationId xmlns:a16="http://schemas.microsoft.com/office/drawing/2014/main" id="{E12721FB-9902-426E-806B-A49BCEF56372}"/>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19" name="テキスト ボックス 618">
          <a:extLst>
            <a:ext uri="{FF2B5EF4-FFF2-40B4-BE49-F238E27FC236}">
              <a16:creationId xmlns:a16="http://schemas.microsoft.com/office/drawing/2014/main" id="{40453BC2-19A4-420A-9B13-F4257FF0435F}"/>
            </a:ext>
          </a:extLst>
        </xdr:cNvPr>
        <xdr:cNvSpPr txBox="1"/>
      </xdr:nvSpPr>
      <xdr:spPr>
        <a:xfrm>
          <a:off x="1060276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0" name="【学校施設】&#10;有形固定資産減価償却率グラフ枠">
          <a:extLst>
            <a:ext uri="{FF2B5EF4-FFF2-40B4-BE49-F238E27FC236}">
              <a16:creationId xmlns:a16="http://schemas.microsoft.com/office/drawing/2014/main" id="{CE1160C3-9856-43DB-B0E2-B8BA24C6EC0F}"/>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157734</xdr:rowOff>
    </xdr:from>
    <xdr:to>
      <xdr:col>85</xdr:col>
      <xdr:colOff>126364</xdr:colOff>
      <xdr:row>62</xdr:row>
      <xdr:rowOff>162306</xdr:rowOff>
    </xdr:to>
    <xdr:cxnSp macro="">
      <xdr:nvCxnSpPr>
        <xdr:cNvPr id="621" name="直線コネクタ 620">
          <a:extLst>
            <a:ext uri="{FF2B5EF4-FFF2-40B4-BE49-F238E27FC236}">
              <a16:creationId xmlns:a16="http://schemas.microsoft.com/office/drawing/2014/main" id="{D7B5AEB2-C319-4D78-A35F-6846C09D2561}"/>
            </a:ext>
          </a:extLst>
        </xdr:cNvPr>
        <xdr:cNvCxnSpPr/>
      </xdr:nvCxnSpPr>
      <xdr:spPr>
        <a:xfrm flipV="1">
          <a:off x="14375764" y="9377934"/>
          <a:ext cx="0" cy="11780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166133</xdr:rowOff>
    </xdr:from>
    <xdr:ext cx="405111" cy="259045"/>
    <xdr:sp macro="" textlink="">
      <xdr:nvSpPr>
        <xdr:cNvPr id="622" name="【学校施設】&#10;有形固定資産減価償却率最小値テキスト">
          <a:extLst>
            <a:ext uri="{FF2B5EF4-FFF2-40B4-BE49-F238E27FC236}">
              <a16:creationId xmlns:a16="http://schemas.microsoft.com/office/drawing/2014/main" id="{AFEE4FF0-9B4F-4BE9-8CD9-1698669EB0CF}"/>
            </a:ext>
          </a:extLst>
        </xdr:cNvPr>
        <xdr:cNvSpPr txBox="1"/>
      </xdr:nvSpPr>
      <xdr:spPr>
        <a:xfrm>
          <a:off x="14414500" y="10559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162306</xdr:rowOff>
    </xdr:from>
    <xdr:to>
      <xdr:col>86</xdr:col>
      <xdr:colOff>25400</xdr:colOff>
      <xdr:row>62</xdr:row>
      <xdr:rowOff>162306</xdr:rowOff>
    </xdr:to>
    <xdr:cxnSp macro="">
      <xdr:nvCxnSpPr>
        <xdr:cNvPr id="623" name="直線コネクタ 622">
          <a:extLst>
            <a:ext uri="{FF2B5EF4-FFF2-40B4-BE49-F238E27FC236}">
              <a16:creationId xmlns:a16="http://schemas.microsoft.com/office/drawing/2014/main" id="{7F86F89A-51A1-4461-846A-34585164092D}"/>
            </a:ext>
          </a:extLst>
        </xdr:cNvPr>
        <xdr:cNvCxnSpPr/>
      </xdr:nvCxnSpPr>
      <xdr:spPr>
        <a:xfrm>
          <a:off x="14287500" y="1055598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104411</xdr:rowOff>
    </xdr:from>
    <xdr:ext cx="405111" cy="259045"/>
    <xdr:sp macro="" textlink="">
      <xdr:nvSpPr>
        <xdr:cNvPr id="624" name="【学校施設】&#10;有形固定資産減価償却率最大値テキスト">
          <a:extLst>
            <a:ext uri="{FF2B5EF4-FFF2-40B4-BE49-F238E27FC236}">
              <a16:creationId xmlns:a16="http://schemas.microsoft.com/office/drawing/2014/main" id="{46377555-CBE5-40F7-8661-5159D2246967}"/>
            </a:ext>
          </a:extLst>
        </xdr:cNvPr>
        <xdr:cNvSpPr txBox="1"/>
      </xdr:nvSpPr>
      <xdr:spPr>
        <a:xfrm>
          <a:off x="14414500" y="9156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157734</xdr:rowOff>
    </xdr:from>
    <xdr:to>
      <xdr:col>86</xdr:col>
      <xdr:colOff>25400</xdr:colOff>
      <xdr:row>55</xdr:row>
      <xdr:rowOff>157734</xdr:rowOff>
    </xdr:to>
    <xdr:cxnSp macro="">
      <xdr:nvCxnSpPr>
        <xdr:cNvPr id="625" name="直線コネクタ 624">
          <a:extLst>
            <a:ext uri="{FF2B5EF4-FFF2-40B4-BE49-F238E27FC236}">
              <a16:creationId xmlns:a16="http://schemas.microsoft.com/office/drawing/2014/main" id="{418DD6FE-AA67-4A3F-A3D4-2724A4EA46F8}"/>
            </a:ext>
          </a:extLst>
        </xdr:cNvPr>
        <xdr:cNvCxnSpPr/>
      </xdr:nvCxnSpPr>
      <xdr:spPr>
        <a:xfrm>
          <a:off x="14287500" y="93779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81805</xdr:rowOff>
    </xdr:from>
    <xdr:ext cx="405111" cy="259045"/>
    <xdr:sp macro="" textlink="">
      <xdr:nvSpPr>
        <xdr:cNvPr id="626" name="【学校施設】&#10;有形固定資産減価償却率平均値テキスト">
          <a:extLst>
            <a:ext uri="{FF2B5EF4-FFF2-40B4-BE49-F238E27FC236}">
              <a16:creationId xmlns:a16="http://schemas.microsoft.com/office/drawing/2014/main" id="{7DD1C2D6-9EF5-471F-B6FB-3C8EB8F9F55C}"/>
            </a:ext>
          </a:extLst>
        </xdr:cNvPr>
        <xdr:cNvSpPr txBox="1"/>
      </xdr:nvSpPr>
      <xdr:spPr>
        <a:xfrm>
          <a:off x="14414500" y="98049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58928</xdr:rowOff>
    </xdr:from>
    <xdr:to>
      <xdr:col>85</xdr:col>
      <xdr:colOff>177800</xdr:colOff>
      <xdr:row>59</xdr:row>
      <xdr:rowOff>160528</xdr:rowOff>
    </xdr:to>
    <xdr:sp macro="" textlink="">
      <xdr:nvSpPr>
        <xdr:cNvPr id="627" name="フローチャート: 判断 626">
          <a:extLst>
            <a:ext uri="{FF2B5EF4-FFF2-40B4-BE49-F238E27FC236}">
              <a16:creationId xmlns:a16="http://schemas.microsoft.com/office/drawing/2014/main" id="{D91BA4A2-C4EC-420A-A93E-4E6B8F24BB86}"/>
            </a:ext>
          </a:extLst>
        </xdr:cNvPr>
        <xdr:cNvSpPr/>
      </xdr:nvSpPr>
      <xdr:spPr>
        <a:xfrm>
          <a:off x="14325600" y="9949688"/>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24638</xdr:rowOff>
    </xdr:from>
    <xdr:to>
      <xdr:col>81</xdr:col>
      <xdr:colOff>101600</xdr:colOff>
      <xdr:row>59</xdr:row>
      <xdr:rowOff>126238</xdr:rowOff>
    </xdr:to>
    <xdr:sp macro="" textlink="">
      <xdr:nvSpPr>
        <xdr:cNvPr id="628" name="フローチャート: 判断 627">
          <a:extLst>
            <a:ext uri="{FF2B5EF4-FFF2-40B4-BE49-F238E27FC236}">
              <a16:creationId xmlns:a16="http://schemas.microsoft.com/office/drawing/2014/main" id="{C79B39FB-912D-4D21-8DC2-4F2934CCA82E}"/>
            </a:ext>
          </a:extLst>
        </xdr:cNvPr>
        <xdr:cNvSpPr/>
      </xdr:nvSpPr>
      <xdr:spPr>
        <a:xfrm>
          <a:off x="13578840" y="9915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22352</xdr:rowOff>
    </xdr:from>
    <xdr:to>
      <xdr:col>76</xdr:col>
      <xdr:colOff>165100</xdr:colOff>
      <xdr:row>59</xdr:row>
      <xdr:rowOff>123952</xdr:rowOff>
    </xdr:to>
    <xdr:sp macro="" textlink="">
      <xdr:nvSpPr>
        <xdr:cNvPr id="629" name="フローチャート: 判断 628">
          <a:extLst>
            <a:ext uri="{FF2B5EF4-FFF2-40B4-BE49-F238E27FC236}">
              <a16:creationId xmlns:a16="http://schemas.microsoft.com/office/drawing/2014/main" id="{C55F6C40-DF8B-4B90-BF4F-F366471C029C}"/>
            </a:ext>
          </a:extLst>
        </xdr:cNvPr>
        <xdr:cNvSpPr/>
      </xdr:nvSpPr>
      <xdr:spPr>
        <a:xfrm>
          <a:off x="12804140" y="9913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159512</xdr:rowOff>
    </xdr:from>
    <xdr:to>
      <xdr:col>72</xdr:col>
      <xdr:colOff>38100</xdr:colOff>
      <xdr:row>59</xdr:row>
      <xdr:rowOff>89662</xdr:rowOff>
    </xdr:to>
    <xdr:sp macro="" textlink="">
      <xdr:nvSpPr>
        <xdr:cNvPr id="630" name="フローチャート: 判断 629">
          <a:extLst>
            <a:ext uri="{FF2B5EF4-FFF2-40B4-BE49-F238E27FC236}">
              <a16:creationId xmlns:a16="http://schemas.microsoft.com/office/drawing/2014/main" id="{BD08C5FB-4C4A-4E8C-88BC-96F3FFDACA5F}"/>
            </a:ext>
          </a:extLst>
        </xdr:cNvPr>
        <xdr:cNvSpPr/>
      </xdr:nvSpPr>
      <xdr:spPr>
        <a:xfrm>
          <a:off x="12029440" y="988263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141224</xdr:rowOff>
    </xdr:from>
    <xdr:to>
      <xdr:col>67</xdr:col>
      <xdr:colOff>101600</xdr:colOff>
      <xdr:row>59</xdr:row>
      <xdr:rowOff>71374</xdr:rowOff>
    </xdr:to>
    <xdr:sp macro="" textlink="">
      <xdr:nvSpPr>
        <xdr:cNvPr id="631" name="フローチャート: 判断 630">
          <a:extLst>
            <a:ext uri="{FF2B5EF4-FFF2-40B4-BE49-F238E27FC236}">
              <a16:creationId xmlns:a16="http://schemas.microsoft.com/office/drawing/2014/main" id="{6FCD3B04-FF18-4F5F-BB98-6FC518EF84C4}"/>
            </a:ext>
          </a:extLst>
        </xdr:cNvPr>
        <xdr:cNvSpPr/>
      </xdr:nvSpPr>
      <xdr:spPr>
        <a:xfrm>
          <a:off x="11231880" y="98643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2" name="テキスト ボックス 631">
          <a:extLst>
            <a:ext uri="{FF2B5EF4-FFF2-40B4-BE49-F238E27FC236}">
              <a16:creationId xmlns:a16="http://schemas.microsoft.com/office/drawing/2014/main" id="{DA0C27A4-0175-4BCA-A664-D387A6570B5C}"/>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3" name="テキスト ボックス 632">
          <a:extLst>
            <a:ext uri="{FF2B5EF4-FFF2-40B4-BE49-F238E27FC236}">
              <a16:creationId xmlns:a16="http://schemas.microsoft.com/office/drawing/2014/main" id="{587CE2BA-D407-430F-B88F-5E5436851979}"/>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4" name="テキスト ボックス 633">
          <a:extLst>
            <a:ext uri="{FF2B5EF4-FFF2-40B4-BE49-F238E27FC236}">
              <a16:creationId xmlns:a16="http://schemas.microsoft.com/office/drawing/2014/main" id="{68ECD7DA-80CB-42A8-9F58-40EF3F49606A}"/>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5" name="テキスト ボックス 634">
          <a:extLst>
            <a:ext uri="{FF2B5EF4-FFF2-40B4-BE49-F238E27FC236}">
              <a16:creationId xmlns:a16="http://schemas.microsoft.com/office/drawing/2014/main" id="{3AD5BA19-8E36-40AE-9ACE-960CC37E4B95}"/>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36" name="テキスト ボックス 635">
          <a:extLst>
            <a:ext uri="{FF2B5EF4-FFF2-40B4-BE49-F238E27FC236}">
              <a16:creationId xmlns:a16="http://schemas.microsoft.com/office/drawing/2014/main" id="{0FA3F0F8-E4DC-434F-A56C-A936E7B810E1}"/>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116078</xdr:rowOff>
    </xdr:from>
    <xdr:to>
      <xdr:col>85</xdr:col>
      <xdr:colOff>177800</xdr:colOff>
      <xdr:row>61</xdr:row>
      <xdr:rowOff>46228</xdr:rowOff>
    </xdr:to>
    <xdr:sp macro="" textlink="">
      <xdr:nvSpPr>
        <xdr:cNvPr id="637" name="楕円 636">
          <a:extLst>
            <a:ext uri="{FF2B5EF4-FFF2-40B4-BE49-F238E27FC236}">
              <a16:creationId xmlns:a16="http://schemas.microsoft.com/office/drawing/2014/main" id="{844E1D1E-FAE9-4D59-BC81-6FB0A1A48B6A}"/>
            </a:ext>
          </a:extLst>
        </xdr:cNvPr>
        <xdr:cNvSpPr/>
      </xdr:nvSpPr>
      <xdr:spPr>
        <a:xfrm>
          <a:off x="14325600" y="10174478"/>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94505</xdr:rowOff>
    </xdr:from>
    <xdr:ext cx="405111" cy="259045"/>
    <xdr:sp macro="" textlink="">
      <xdr:nvSpPr>
        <xdr:cNvPr id="638" name="【学校施設】&#10;有形固定資産減価償却率該当値テキスト">
          <a:extLst>
            <a:ext uri="{FF2B5EF4-FFF2-40B4-BE49-F238E27FC236}">
              <a16:creationId xmlns:a16="http://schemas.microsoft.com/office/drawing/2014/main" id="{143C3FDA-12F9-4C95-B1FE-F0972DCF57A7}"/>
            </a:ext>
          </a:extLst>
        </xdr:cNvPr>
        <xdr:cNvSpPr txBox="1"/>
      </xdr:nvSpPr>
      <xdr:spPr>
        <a:xfrm>
          <a:off x="14414500" y="101529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93218</xdr:rowOff>
    </xdr:from>
    <xdr:to>
      <xdr:col>81</xdr:col>
      <xdr:colOff>101600</xdr:colOff>
      <xdr:row>61</xdr:row>
      <xdr:rowOff>23368</xdr:rowOff>
    </xdr:to>
    <xdr:sp macro="" textlink="">
      <xdr:nvSpPr>
        <xdr:cNvPr id="639" name="楕円 638">
          <a:extLst>
            <a:ext uri="{FF2B5EF4-FFF2-40B4-BE49-F238E27FC236}">
              <a16:creationId xmlns:a16="http://schemas.microsoft.com/office/drawing/2014/main" id="{E8AC007F-18BE-4754-9E23-79770D4E7ABF}"/>
            </a:ext>
          </a:extLst>
        </xdr:cNvPr>
        <xdr:cNvSpPr/>
      </xdr:nvSpPr>
      <xdr:spPr>
        <a:xfrm>
          <a:off x="13578840" y="1015161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144018</xdr:rowOff>
    </xdr:from>
    <xdr:to>
      <xdr:col>85</xdr:col>
      <xdr:colOff>127000</xdr:colOff>
      <xdr:row>60</xdr:row>
      <xdr:rowOff>166878</xdr:rowOff>
    </xdr:to>
    <xdr:cxnSp macro="">
      <xdr:nvCxnSpPr>
        <xdr:cNvPr id="640" name="直線コネクタ 639">
          <a:extLst>
            <a:ext uri="{FF2B5EF4-FFF2-40B4-BE49-F238E27FC236}">
              <a16:creationId xmlns:a16="http://schemas.microsoft.com/office/drawing/2014/main" id="{BD0B2458-8D36-4999-A581-81163E7EF9C4}"/>
            </a:ext>
          </a:extLst>
        </xdr:cNvPr>
        <xdr:cNvCxnSpPr/>
      </xdr:nvCxnSpPr>
      <xdr:spPr>
        <a:xfrm>
          <a:off x="13629640" y="10202418"/>
          <a:ext cx="74676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100076</xdr:rowOff>
    </xdr:from>
    <xdr:to>
      <xdr:col>76</xdr:col>
      <xdr:colOff>165100</xdr:colOff>
      <xdr:row>61</xdr:row>
      <xdr:rowOff>30226</xdr:rowOff>
    </xdr:to>
    <xdr:sp macro="" textlink="">
      <xdr:nvSpPr>
        <xdr:cNvPr id="641" name="楕円 640">
          <a:extLst>
            <a:ext uri="{FF2B5EF4-FFF2-40B4-BE49-F238E27FC236}">
              <a16:creationId xmlns:a16="http://schemas.microsoft.com/office/drawing/2014/main" id="{7FAC6253-DB91-4096-97A5-3AD824F0CEF3}"/>
            </a:ext>
          </a:extLst>
        </xdr:cNvPr>
        <xdr:cNvSpPr/>
      </xdr:nvSpPr>
      <xdr:spPr>
        <a:xfrm>
          <a:off x="12804140" y="1015847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144018</xdr:rowOff>
    </xdr:from>
    <xdr:to>
      <xdr:col>81</xdr:col>
      <xdr:colOff>50800</xdr:colOff>
      <xdr:row>60</xdr:row>
      <xdr:rowOff>150876</xdr:rowOff>
    </xdr:to>
    <xdr:cxnSp macro="">
      <xdr:nvCxnSpPr>
        <xdr:cNvPr id="642" name="直線コネクタ 641">
          <a:extLst>
            <a:ext uri="{FF2B5EF4-FFF2-40B4-BE49-F238E27FC236}">
              <a16:creationId xmlns:a16="http://schemas.microsoft.com/office/drawing/2014/main" id="{9F03DF04-A811-44BC-99CC-46642D069B3F}"/>
            </a:ext>
          </a:extLst>
        </xdr:cNvPr>
        <xdr:cNvCxnSpPr/>
      </xdr:nvCxnSpPr>
      <xdr:spPr>
        <a:xfrm flipV="1">
          <a:off x="12854940" y="10202418"/>
          <a:ext cx="7747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63500</xdr:rowOff>
    </xdr:from>
    <xdr:to>
      <xdr:col>72</xdr:col>
      <xdr:colOff>38100</xdr:colOff>
      <xdr:row>60</xdr:row>
      <xdr:rowOff>165100</xdr:rowOff>
    </xdr:to>
    <xdr:sp macro="" textlink="">
      <xdr:nvSpPr>
        <xdr:cNvPr id="643" name="楕円 642">
          <a:extLst>
            <a:ext uri="{FF2B5EF4-FFF2-40B4-BE49-F238E27FC236}">
              <a16:creationId xmlns:a16="http://schemas.microsoft.com/office/drawing/2014/main" id="{8DFEFECB-4BC3-467E-8727-8615BC6BB791}"/>
            </a:ext>
          </a:extLst>
        </xdr:cNvPr>
        <xdr:cNvSpPr/>
      </xdr:nvSpPr>
      <xdr:spPr>
        <a:xfrm>
          <a:off x="12029440" y="101219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114300</xdr:rowOff>
    </xdr:from>
    <xdr:to>
      <xdr:col>76</xdr:col>
      <xdr:colOff>114300</xdr:colOff>
      <xdr:row>60</xdr:row>
      <xdr:rowOff>150876</xdr:rowOff>
    </xdr:to>
    <xdr:cxnSp macro="">
      <xdr:nvCxnSpPr>
        <xdr:cNvPr id="644" name="直線コネクタ 643">
          <a:extLst>
            <a:ext uri="{FF2B5EF4-FFF2-40B4-BE49-F238E27FC236}">
              <a16:creationId xmlns:a16="http://schemas.microsoft.com/office/drawing/2014/main" id="{0B29E2E1-CB11-4EBA-91F3-A71F4C6A6FBA}"/>
            </a:ext>
          </a:extLst>
        </xdr:cNvPr>
        <xdr:cNvCxnSpPr/>
      </xdr:nvCxnSpPr>
      <xdr:spPr>
        <a:xfrm>
          <a:off x="12072620" y="10172700"/>
          <a:ext cx="78232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56642</xdr:rowOff>
    </xdr:from>
    <xdr:to>
      <xdr:col>67</xdr:col>
      <xdr:colOff>101600</xdr:colOff>
      <xdr:row>60</xdr:row>
      <xdr:rowOff>158242</xdr:rowOff>
    </xdr:to>
    <xdr:sp macro="" textlink="">
      <xdr:nvSpPr>
        <xdr:cNvPr id="645" name="楕円 644">
          <a:extLst>
            <a:ext uri="{FF2B5EF4-FFF2-40B4-BE49-F238E27FC236}">
              <a16:creationId xmlns:a16="http://schemas.microsoft.com/office/drawing/2014/main" id="{EF80FEB8-3F3D-4F15-A8DD-CF5A2DE1434F}"/>
            </a:ext>
          </a:extLst>
        </xdr:cNvPr>
        <xdr:cNvSpPr/>
      </xdr:nvSpPr>
      <xdr:spPr>
        <a:xfrm>
          <a:off x="11231880" y="10115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107442</xdr:rowOff>
    </xdr:from>
    <xdr:to>
      <xdr:col>71</xdr:col>
      <xdr:colOff>177800</xdr:colOff>
      <xdr:row>60</xdr:row>
      <xdr:rowOff>114300</xdr:rowOff>
    </xdr:to>
    <xdr:cxnSp macro="">
      <xdr:nvCxnSpPr>
        <xdr:cNvPr id="646" name="直線コネクタ 645">
          <a:extLst>
            <a:ext uri="{FF2B5EF4-FFF2-40B4-BE49-F238E27FC236}">
              <a16:creationId xmlns:a16="http://schemas.microsoft.com/office/drawing/2014/main" id="{C2BC86EE-8C1E-4EC4-A631-E277C5933D27}"/>
            </a:ext>
          </a:extLst>
        </xdr:cNvPr>
        <xdr:cNvCxnSpPr/>
      </xdr:nvCxnSpPr>
      <xdr:spPr>
        <a:xfrm>
          <a:off x="11282680" y="10165842"/>
          <a:ext cx="78994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142765</xdr:rowOff>
    </xdr:from>
    <xdr:ext cx="405111" cy="259045"/>
    <xdr:sp macro="" textlink="">
      <xdr:nvSpPr>
        <xdr:cNvPr id="647" name="n_1aveValue【学校施設】&#10;有形固定資産減価償却率">
          <a:extLst>
            <a:ext uri="{FF2B5EF4-FFF2-40B4-BE49-F238E27FC236}">
              <a16:creationId xmlns:a16="http://schemas.microsoft.com/office/drawing/2014/main" id="{105FF359-AAB3-4DAA-9E59-508A983283FA}"/>
            </a:ext>
          </a:extLst>
        </xdr:cNvPr>
        <xdr:cNvSpPr txBox="1"/>
      </xdr:nvSpPr>
      <xdr:spPr>
        <a:xfrm>
          <a:off x="13437244" y="96982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140479</xdr:rowOff>
    </xdr:from>
    <xdr:ext cx="405111" cy="259045"/>
    <xdr:sp macro="" textlink="">
      <xdr:nvSpPr>
        <xdr:cNvPr id="648" name="n_2aveValue【学校施設】&#10;有形固定資産減価償却率">
          <a:extLst>
            <a:ext uri="{FF2B5EF4-FFF2-40B4-BE49-F238E27FC236}">
              <a16:creationId xmlns:a16="http://schemas.microsoft.com/office/drawing/2014/main" id="{8A87549C-6BFC-4EAC-9D48-74B8B22AEF6D}"/>
            </a:ext>
          </a:extLst>
        </xdr:cNvPr>
        <xdr:cNvSpPr txBox="1"/>
      </xdr:nvSpPr>
      <xdr:spPr>
        <a:xfrm>
          <a:off x="12675244" y="96959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106189</xdr:rowOff>
    </xdr:from>
    <xdr:ext cx="405111" cy="259045"/>
    <xdr:sp macro="" textlink="">
      <xdr:nvSpPr>
        <xdr:cNvPr id="649" name="n_3aveValue【学校施設】&#10;有形固定資産減価償却率">
          <a:extLst>
            <a:ext uri="{FF2B5EF4-FFF2-40B4-BE49-F238E27FC236}">
              <a16:creationId xmlns:a16="http://schemas.microsoft.com/office/drawing/2014/main" id="{F2A04ACB-9896-4EB6-B011-EF6FB039AEDC}"/>
            </a:ext>
          </a:extLst>
        </xdr:cNvPr>
        <xdr:cNvSpPr txBox="1"/>
      </xdr:nvSpPr>
      <xdr:spPr>
        <a:xfrm>
          <a:off x="11900544" y="96616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87901</xdr:rowOff>
    </xdr:from>
    <xdr:ext cx="405111" cy="259045"/>
    <xdr:sp macro="" textlink="">
      <xdr:nvSpPr>
        <xdr:cNvPr id="650" name="n_4aveValue【学校施設】&#10;有形固定資産減価償却率">
          <a:extLst>
            <a:ext uri="{FF2B5EF4-FFF2-40B4-BE49-F238E27FC236}">
              <a16:creationId xmlns:a16="http://schemas.microsoft.com/office/drawing/2014/main" id="{10E2DC0A-DE64-4B25-B911-18C46E151928}"/>
            </a:ext>
          </a:extLst>
        </xdr:cNvPr>
        <xdr:cNvSpPr txBox="1"/>
      </xdr:nvSpPr>
      <xdr:spPr>
        <a:xfrm>
          <a:off x="11102984" y="9643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14495</xdr:rowOff>
    </xdr:from>
    <xdr:ext cx="405111" cy="259045"/>
    <xdr:sp macro="" textlink="">
      <xdr:nvSpPr>
        <xdr:cNvPr id="651" name="n_1mainValue【学校施設】&#10;有形固定資産減価償却率">
          <a:extLst>
            <a:ext uri="{FF2B5EF4-FFF2-40B4-BE49-F238E27FC236}">
              <a16:creationId xmlns:a16="http://schemas.microsoft.com/office/drawing/2014/main" id="{AB667E68-26F2-440A-8D5C-BF27C33D5D13}"/>
            </a:ext>
          </a:extLst>
        </xdr:cNvPr>
        <xdr:cNvSpPr txBox="1"/>
      </xdr:nvSpPr>
      <xdr:spPr>
        <a:xfrm>
          <a:off x="13437244" y="102405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21353</xdr:rowOff>
    </xdr:from>
    <xdr:ext cx="405111" cy="259045"/>
    <xdr:sp macro="" textlink="">
      <xdr:nvSpPr>
        <xdr:cNvPr id="652" name="n_2mainValue【学校施設】&#10;有形固定資産減価償却率">
          <a:extLst>
            <a:ext uri="{FF2B5EF4-FFF2-40B4-BE49-F238E27FC236}">
              <a16:creationId xmlns:a16="http://schemas.microsoft.com/office/drawing/2014/main" id="{65AA7517-3C0F-401C-A52B-4326ACBD9020}"/>
            </a:ext>
          </a:extLst>
        </xdr:cNvPr>
        <xdr:cNvSpPr txBox="1"/>
      </xdr:nvSpPr>
      <xdr:spPr>
        <a:xfrm>
          <a:off x="12675244" y="102473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156227</xdr:rowOff>
    </xdr:from>
    <xdr:ext cx="405111" cy="259045"/>
    <xdr:sp macro="" textlink="">
      <xdr:nvSpPr>
        <xdr:cNvPr id="653" name="n_3mainValue【学校施設】&#10;有形固定資産減価償却率">
          <a:extLst>
            <a:ext uri="{FF2B5EF4-FFF2-40B4-BE49-F238E27FC236}">
              <a16:creationId xmlns:a16="http://schemas.microsoft.com/office/drawing/2014/main" id="{3225397E-BFCC-4F3B-AF45-839B502815D4}"/>
            </a:ext>
          </a:extLst>
        </xdr:cNvPr>
        <xdr:cNvSpPr txBox="1"/>
      </xdr:nvSpPr>
      <xdr:spPr>
        <a:xfrm>
          <a:off x="11900544" y="1021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149369</xdr:rowOff>
    </xdr:from>
    <xdr:ext cx="405111" cy="259045"/>
    <xdr:sp macro="" textlink="">
      <xdr:nvSpPr>
        <xdr:cNvPr id="654" name="n_4mainValue【学校施設】&#10;有形固定資産減価償却率">
          <a:extLst>
            <a:ext uri="{FF2B5EF4-FFF2-40B4-BE49-F238E27FC236}">
              <a16:creationId xmlns:a16="http://schemas.microsoft.com/office/drawing/2014/main" id="{4C32095C-301D-4012-835F-73326D840632}"/>
            </a:ext>
          </a:extLst>
        </xdr:cNvPr>
        <xdr:cNvSpPr txBox="1"/>
      </xdr:nvSpPr>
      <xdr:spPr>
        <a:xfrm>
          <a:off x="11102984" y="102077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5" name="正方形/長方形 654">
          <a:extLst>
            <a:ext uri="{FF2B5EF4-FFF2-40B4-BE49-F238E27FC236}">
              <a16:creationId xmlns:a16="http://schemas.microsoft.com/office/drawing/2014/main" id="{597BD962-890B-4E70-BF95-475DE3A38B1B}"/>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56" name="正方形/長方形 655">
          <a:extLst>
            <a:ext uri="{FF2B5EF4-FFF2-40B4-BE49-F238E27FC236}">
              <a16:creationId xmlns:a16="http://schemas.microsoft.com/office/drawing/2014/main" id="{8AF8C7AC-8C10-4D5E-9DFD-992F97865241}"/>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57" name="正方形/長方形 656">
          <a:extLst>
            <a:ext uri="{FF2B5EF4-FFF2-40B4-BE49-F238E27FC236}">
              <a16:creationId xmlns:a16="http://schemas.microsoft.com/office/drawing/2014/main" id="{FB35770B-132B-4414-946D-B5DD4D1708C0}"/>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58" name="正方形/長方形 657">
          <a:extLst>
            <a:ext uri="{FF2B5EF4-FFF2-40B4-BE49-F238E27FC236}">
              <a16:creationId xmlns:a16="http://schemas.microsoft.com/office/drawing/2014/main" id="{59CE87FC-860B-4952-B966-DA5FD5107957}"/>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59" name="正方形/長方形 658">
          <a:extLst>
            <a:ext uri="{FF2B5EF4-FFF2-40B4-BE49-F238E27FC236}">
              <a16:creationId xmlns:a16="http://schemas.microsoft.com/office/drawing/2014/main" id="{5DC9C131-60BB-4174-93F8-BB91D8FF31EF}"/>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0" name="正方形/長方形 659">
          <a:extLst>
            <a:ext uri="{FF2B5EF4-FFF2-40B4-BE49-F238E27FC236}">
              <a16:creationId xmlns:a16="http://schemas.microsoft.com/office/drawing/2014/main" id="{6FFEEAF0-4FBA-4026-9D5C-B13E8ACDB515}"/>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1" name="正方形/長方形 660">
          <a:extLst>
            <a:ext uri="{FF2B5EF4-FFF2-40B4-BE49-F238E27FC236}">
              <a16:creationId xmlns:a16="http://schemas.microsoft.com/office/drawing/2014/main" id="{04A5EC25-7F2B-4795-9884-E36DC35262ED}"/>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2" name="正方形/長方形 661">
          <a:extLst>
            <a:ext uri="{FF2B5EF4-FFF2-40B4-BE49-F238E27FC236}">
              <a16:creationId xmlns:a16="http://schemas.microsoft.com/office/drawing/2014/main" id="{48AD45B3-EC60-4131-B227-BB686A60E44D}"/>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3" name="テキスト ボックス 662">
          <a:extLst>
            <a:ext uri="{FF2B5EF4-FFF2-40B4-BE49-F238E27FC236}">
              <a16:creationId xmlns:a16="http://schemas.microsoft.com/office/drawing/2014/main" id="{D9D88068-49B0-41A1-ACC6-FD7D064428A6}"/>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4" name="直線コネクタ 663">
          <a:extLst>
            <a:ext uri="{FF2B5EF4-FFF2-40B4-BE49-F238E27FC236}">
              <a16:creationId xmlns:a16="http://schemas.microsoft.com/office/drawing/2014/main" id="{046C0D60-ADB4-44D2-A61E-32A67B8B65C1}"/>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65" name="テキスト ボックス 664">
          <a:extLst>
            <a:ext uri="{FF2B5EF4-FFF2-40B4-BE49-F238E27FC236}">
              <a16:creationId xmlns:a16="http://schemas.microsoft.com/office/drawing/2014/main" id="{3C960B1F-406C-4F15-9BE0-0B834A8A81E1}"/>
            </a:ext>
          </a:extLst>
        </xdr:cNvPr>
        <xdr:cNvSpPr txBox="1"/>
      </xdr:nvSpPr>
      <xdr:spPr>
        <a:xfrm>
          <a:off x="1569484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666" name="直線コネクタ 665">
          <a:extLst>
            <a:ext uri="{FF2B5EF4-FFF2-40B4-BE49-F238E27FC236}">
              <a16:creationId xmlns:a16="http://schemas.microsoft.com/office/drawing/2014/main" id="{4FE2524B-E034-4F7B-B0CB-5E47BF438FA9}"/>
            </a:ext>
          </a:extLst>
        </xdr:cNvPr>
        <xdr:cNvCxnSpPr/>
      </xdr:nvCxnSpPr>
      <xdr:spPr>
        <a:xfrm>
          <a:off x="16093440" y="10618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667" name="テキスト ボックス 666">
          <a:extLst>
            <a:ext uri="{FF2B5EF4-FFF2-40B4-BE49-F238E27FC236}">
              <a16:creationId xmlns:a16="http://schemas.microsoft.com/office/drawing/2014/main" id="{E837233E-6CBD-47B0-8916-EB5F143B304B}"/>
            </a:ext>
          </a:extLst>
        </xdr:cNvPr>
        <xdr:cNvSpPr txBox="1"/>
      </xdr:nvSpPr>
      <xdr:spPr>
        <a:xfrm>
          <a:off x="15694841" y="10480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68" name="直線コネクタ 667">
          <a:extLst>
            <a:ext uri="{FF2B5EF4-FFF2-40B4-BE49-F238E27FC236}">
              <a16:creationId xmlns:a16="http://schemas.microsoft.com/office/drawing/2014/main" id="{0A6D238A-C0EC-4012-B4FE-E819022DCD57}"/>
            </a:ext>
          </a:extLst>
        </xdr:cNvPr>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69" name="テキスト ボックス 668">
          <a:extLst>
            <a:ext uri="{FF2B5EF4-FFF2-40B4-BE49-F238E27FC236}">
              <a16:creationId xmlns:a16="http://schemas.microsoft.com/office/drawing/2014/main" id="{183F1BED-C41A-4A77-A491-6528A7C18556}"/>
            </a:ext>
          </a:extLst>
        </xdr:cNvPr>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670" name="直線コネクタ 669">
          <a:extLst>
            <a:ext uri="{FF2B5EF4-FFF2-40B4-BE49-F238E27FC236}">
              <a16:creationId xmlns:a16="http://schemas.microsoft.com/office/drawing/2014/main" id="{EEFCB906-0360-4B29-8CC6-0D331276E424}"/>
            </a:ext>
          </a:extLst>
        </xdr:cNvPr>
        <xdr:cNvCxnSpPr/>
      </xdr:nvCxnSpPr>
      <xdr:spPr>
        <a:xfrm>
          <a:off x="16093440" y="9502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671" name="テキスト ボックス 670">
          <a:extLst>
            <a:ext uri="{FF2B5EF4-FFF2-40B4-BE49-F238E27FC236}">
              <a16:creationId xmlns:a16="http://schemas.microsoft.com/office/drawing/2014/main" id="{CC458DBF-45E4-48AA-81B7-0EE56F9C3440}"/>
            </a:ext>
          </a:extLst>
        </xdr:cNvPr>
        <xdr:cNvSpPr txBox="1"/>
      </xdr:nvSpPr>
      <xdr:spPr>
        <a:xfrm>
          <a:off x="15694841" y="9363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2" name="直線コネクタ 671">
          <a:extLst>
            <a:ext uri="{FF2B5EF4-FFF2-40B4-BE49-F238E27FC236}">
              <a16:creationId xmlns:a16="http://schemas.microsoft.com/office/drawing/2014/main" id="{59B63C8F-A74D-4E34-B486-312223ACE69D}"/>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73" name="テキスト ボックス 672">
          <a:extLst>
            <a:ext uri="{FF2B5EF4-FFF2-40B4-BE49-F238E27FC236}">
              <a16:creationId xmlns:a16="http://schemas.microsoft.com/office/drawing/2014/main" id="{D9F5F3BA-9E9D-4185-A209-F2FC637BFA3C}"/>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74" name="【学校施設】&#10;一人当たり面積グラフ枠">
          <a:extLst>
            <a:ext uri="{FF2B5EF4-FFF2-40B4-BE49-F238E27FC236}">
              <a16:creationId xmlns:a16="http://schemas.microsoft.com/office/drawing/2014/main" id="{9C95A68B-A85D-44DD-A8F7-27F3E9150A5A}"/>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138874</xdr:rowOff>
    </xdr:from>
    <xdr:to>
      <xdr:col>116</xdr:col>
      <xdr:colOff>62864</xdr:colOff>
      <xdr:row>63</xdr:row>
      <xdr:rowOff>101156</xdr:rowOff>
    </xdr:to>
    <xdr:cxnSp macro="">
      <xdr:nvCxnSpPr>
        <xdr:cNvPr id="675" name="直線コネクタ 674">
          <a:extLst>
            <a:ext uri="{FF2B5EF4-FFF2-40B4-BE49-F238E27FC236}">
              <a16:creationId xmlns:a16="http://schemas.microsoft.com/office/drawing/2014/main" id="{9E388B2B-75DC-4DEE-8B14-3319D91B018F}"/>
            </a:ext>
          </a:extLst>
        </xdr:cNvPr>
        <xdr:cNvCxnSpPr/>
      </xdr:nvCxnSpPr>
      <xdr:spPr>
        <a:xfrm flipV="1">
          <a:off x="19509104" y="9526714"/>
          <a:ext cx="0" cy="11357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104983</xdr:rowOff>
    </xdr:from>
    <xdr:ext cx="469744" cy="259045"/>
    <xdr:sp macro="" textlink="">
      <xdr:nvSpPr>
        <xdr:cNvPr id="676" name="【学校施設】&#10;一人当たり面積最小値テキスト">
          <a:extLst>
            <a:ext uri="{FF2B5EF4-FFF2-40B4-BE49-F238E27FC236}">
              <a16:creationId xmlns:a16="http://schemas.microsoft.com/office/drawing/2014/main" id="{B0521B00-95BC-45C0-84D4-301402171EBB}"/>
            </a:ext>
          </a:extLst>
        </xdr:cNvPr>
        <xdr:cNvSpPr txBox="1"/>
      </xdr:nvSpPr>
      <xdr:spPr>
        <a:xfrm>
          <a:off x="19547840" y="10666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101156</xdr:rowOff>
    </xdr:from>
    <xdr:to>
      <xdr:col>116</xdr:col>
      <xdr:colOff>152400</xdr:colOff>
      <xdr:row>63</xdr:row>
      <xdr:rowOff>101156</xdr:rowOff>
    </xdr:to>
    <xdr:cxnSp macro="">
      <xdr:nvCxnSpPr>
        <xdr:cNvPr id="677" name="直線コネクタ 676">
          <a:extLst>
            <a:ext uri="{FF2B5EF4-FFF2-40B4-BE49-F238E27FC236}">
              <a16:creationId xmlns:a16="http://schemas.microsoft.com/office/drawing/2014/main" id="{A80A4A24-0998-4DE4-9CEC-31CC3706E9DA}"/>
            </a:ext>
          </a:extLst>
        </xdr:cNvPr>
        <xdr:cNvCxnSpPr/>
      </xdr:nvCxnSpPr>
      <xdr:spPr>
        <a:xfrm>
          <a:off x="19443700" y="1066247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85551</xdr:rowOff>
    </xdr:from>
    <xdr:ext cx="469744" cy="259045"/>
    <xdr:sp macro="" textlink="">
      <xdr:nvSpPr>
        <xdr:cNvPr id="678" name="【学校施設】&#10;一人当たり面積最大値テキスト">
          <a:extLst>
            <a:ext uri="{FF2B5EF4-FFF2-40B4-BE49-F238E27FC236}">
              <a16:creationId xmlns:a16="http://schemas.microsoft.com/office/drawing/2014/main" id="{994A8F1F-610E-4C50-A6FA-E3EA21F24025}"/>
            </a:ext>
          </a:extLst>
        </xdr:cNvPr>
        <xdr:cNvSpPr txBox="1"/>
      </xdr:nvSpPr>
      <xdr:spPr>
        <a:xfrm>
          <a:off x="19547840" y="9305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138874</xdr:rowOff>
    </xdr:from>
    <xdr:to>
      <xdr:col>116</xdr:col>
      <xdr:colOff>152400</xdr:colOff>
      <xdr:row>56</xdr:row>
      <xdr:rowOff>138874</xdr:rowOff>
    </xdr:to>
    <xdr:cxnSp macro="">
      <xdr:nvCxnSpPr>
        <xdr:cNvPr id="679" name="直線コネクタ 678">
          <a:extLst>
            <a:ext uri="{FF2B5EF4-FFF2-40B4-BE49-F238E27FC236}">
              <a16:creationId xmlns:a16="http://schemas.microsoft.com/office/drawing/2014/main" id="{F6233AEB-8A95-4531-BEBD-D74EB5CF05CA}"/>
            </a:ext>
          </a:extLst>
        </xdr:cNvPr>
        <xdr:cNvCxnSpPr/>
      </xdr:nvCxnSpPr>
      <xdr:spPr>
        <a:xfrm>
          <a:off x="19443700" y="952671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73804</xdr:rowOff>
    </xdr:from>
    <xdr:ext cx="469744" cy="259045"/>
    <xdr:sp macro="" textlink="">
      <xdr:nvSpPr>
        <xdr:cNvPr id="680" name="【学校施設】&#10;一人当たり面積平均値テキスト">
          <a:extLst>
            <a:ext uri="{FF2B5EF4-FFF2-40B4-BE49-F238E27FC236}">
              <a16:creationId xmlns:a16="http://schemas.microsoft.com/office/drawing/2014/main" id="{A410911E-FB2D-4FBB-A689-1814F9AE75A0}"/>
            </a:ext>
          </a:extLst>
        </xdr:cNvPr>
        <xdr:cNvSpPr txBox="1"/>
      </xdr:nvSpPr>
      <xdr:spPr>
        <a:xfrm>
          <a:off x="19547840" y="101322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50927</xdr:rowOff>
    </xdr:from>
    <xdr:to>
      <xdr:col>116</xdr:col>
      <xdr:colOff>114300</xdr:colOff>
      <xdr:row>61</xdr:row>
      <xdr:rowOff>152527</xdr:rowOff>
    </xdr:to>
    <xdr:sp macro="" textlink="">
      <xdr:nvSpPr>
        <xdr:cNvPr id="681" name="フローチャート: 判断 680">
          <a:extLst>
            <a:ext uri="{FF2B5EF4-FFF2-40B4-BE49-F238E27FC236}">
              <a16:creationId xmlns:a16="http://schemas.microsoft.com/office/drawing/2014/main" id="{372C3DE0-472D-4E09-9226-4CA3F1D97C66}"/>
            </a:ext>
          </a:extLst>
        </xdr:cNvPr>
        <xdr:cNvSpPr/>
      </xdr:nvSpPr>
      <xdr:spPr>
        <a:xfrm>
          <a:off x="19458940" y="10276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61214</xdr:rowOff>
    </xdr:from>
    <xdr:to>
      <xdr:col>112</xdr:col>
      <xdr:colOff>38100</xdr:colOff>
      <xdr:row>61</xdr:row>
      <xdr:rowOff>162814</xdr:rowOff>
    </xdr:to>
    <xdr:sp macro="" textlink="">
      <xdr:nvSpPr>
        <xdr:cNvPr id="682" name="フローチャート: 判断 681">
          <a:extLst>
            <a:ext uri="{FF2B5EF4-FFF2-40B4-BE49-F238E27FC236}">
              <a16:creationId xmlns:a16="http://schemas.microsoft.com/office/drawing/2014/main" id="{5E4911D9-7109-41CC-B666-610ACEF3C476}"/>
            </a:ext>
          </a:extLst>
        </xdr:cNvPr>
        <xdr:cNvSpPr/>
      </xdr:nvSpPr>
      <xdr:spPr>
        <a:xfrm>
          <a:off x="18735040" y="1028725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67501</xdr:rowOff>
    </xdr:from>
    <xdr:to>
      <xdr:col>107</xdr:col>
      <xdr:colOff>101600</xdr:colOff>
      <xdr:row>61</xdr:row>
      <xdr:rowOff>169101</xdr:rowOff>
    </xdr:to>
    <xdr:sp macro="" textlink="">
      <xdr:nvSpPr>
        <xdr:cNvPr id="683" name="フローチャート: 判断 682">
          <a:extLst>
            <a:ext uri="{FF2B5EF4-FFF2-40B4-BE49-F238E27FC236}">
              <a16:creationId xmlns:a16="http://schemas.microsoft.com/office/drawing/2014/main" id="{B847FFEF-343B-481A-A99F-05A969BCA5EA}"/>
            </a:ext>
          </a:extLst>
        </xdr:cNvPr>
        <xdr:cNvSpPr/>
      </xdr:nvSpPr>
      <xdr:spPr>
        <a:xfrm>
          <a:off x="17937480" y="10293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57214</xdr:rowOff>
    </xdr:from>
    <xdr:to>
      <xdr:col>102</xdr:col>
      <xdr:colOff>165100</xdr:colOff>
      <xdr:row>61</xdr:row>
      <xdr:rowOff>158814</xdr:rowOff>
    </xdr:to>
    <xdr:sp macro="" textlink="">
      <xdr:nvSpPr>
        <xdr:cNvPr id="684" name="フローチャート: 判断 683">
          <a:extLst>
            <a:ext uri="{FF2B5EF4-FFF2-40B4-BE49-F238E27FC236}">
              <a16:creationId xmlns:a16="http://schemas.microsoft.com/office/drawing/2014/main" id="{16956AA6-FB0B-450B-93CF-680122BF995D}"/>
            </a:ext>
          </a:extLst>
        </xdr:cNvPr>
        <xdr:cNvSpPr/>
      </xdr:nvSpPr>
      <xdr:spPr>
        <a:xfrm>
          <a:off x="17162780" y="10283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69786</xdr:rowOff>
    </xdr:from>
    <xdr:to>
      <xdr:col>98</xdr:col>
      <xdr:colOff>38100</xdr:colOff>
      <xdr:row>61</xdr:row>
      <xdr:rowOff>171386</xdr:rowOff>
    </xdr:to>
    <xdr:sp macro="" textlink="">
      <xdr:nvSpPr>
        <xdr:cNvPr id="685" name="フローチャート: 判断 684">
          <a:extLst>
            <a:ext uri="{FF2B5EF4-FFF2-40B4-BE49-F238E27FC236}">
              <a16:creationId xmlns:a16="http://schemas.microsoft.com/office/drawing/2014/main" id="{7D03B5C7-791D-4082-9E04-633AFEB48890}"/>
            </a:ext>
          </a:extLst>
        </xdr:cNvPr>
        <xdr:cNvSpPr/>
      </xdr:nvSpPr>
      <xdr:spPr>
        <a:xfrm>
          <a:off x="16388080" y="1029582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86" name="テキスト ボックス 685">
          <a:extLst>
            <a:ext uri="{FF2B5EF4-FFF2-40B4-BE49-F238E27FC236}">
              <a16:creationId xmlns:a16="http://schemas.microsoft.com/office/drawing/2014/main" id="{1551E1F0-2FCF-420C-AFF9-8FA68548019C}"/>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87" name="テキスト ボックス 686">
          <a:extLst>
            <a:ext uri="{FF2B5EF4-FFF2-40B4-BE49-F238E27FC236}">
              <a16:creationId xmlns:a16="http://schemas.microsoft.com/office/drawing/2014/main" id="{7C0E928D-AFAB-4C3C-9235-3DCF66DDCBC4}"/>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88" name="テキスト ボックス 687">
          <a:extLst>
            <a:ext uri="{FF2B5EF4-FFF2-40B4-BE49-F238E27FC236}">
              <a16:creationId xmlns:a16="http://schemas.microsoft.com/office/drawing/2014/main" id="{4FF62065-DB1F-409F-AA3D-D439D5EB5903}"/>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89" name="テキスト ボックス 688">
          <a:extLst>
            <a:ext uri="{FF2B5EF4-FFF2-40B4-BE49-F238E27FC236}">
              <a16:creationId xmlns:a16="http://schemas.microsoft.com/office/drawing/2014/main" id="{EB6A4059-01CE-47EE-84EF-ACFDA0076AA2}"/>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0" name="テキスト ボックス 689">
          <a:extLst>
            <a:ext uri="{FF2B5EF4-FFF2-40B4-BE49-F238E27FC236}">
              <a16:creationId xmlns:a16="http://schemas.microsoft.com/office/drawing/2014/main" id="{D47C1901-52A1-4D5F-B0E1-973E84D318E5}"/>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100076</xdr:rowOff>
    </xdr:from>
    <xdr:to>
      <xdr:col>116</xdr:col>
      <xdr:colOff>114300</xdr:colOff>
      <xdr:row>63</xdr:row>
      <xdr:rowOff>30226</xdr:rowOff>
    </xdr:to>
    <xdr:sp macro="" textlink="">
      <xdr:nvSpPr>
        <xdr:cNvPr id="691" name="楕円 690">
          <a:extLst>
            <a:ext uri="{FF2B5EF4-FFF2-40B4-BE49-F238E27FC236}">
              <a16:creationId xmlns:a16="http://schemas.microsoft.com/office/drawing/2014/main" id="{789CACE0-39FC-43A1-BCD6-45098F088CF5}"/>
            </a:ext>
          </a:extLst>
        </xdr:cNvPr>
        <xdr:cNvSpPr/>
      </xdr:nvSpPr>
      <xdr:spPr>
        <a:xfrm>
          <a:off x="19458940" y="1049375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15003</xdr:rowOff>
    </xdr:from>
    <xdr:ext cx="469744" cy="259045"/>
    <xdr:sp macro="" textlink="">
      <xdr:nvSpPr>
        <xdr:cNvPr id="692" name="【学校施設】&#10;一人当たり面積該当値テキスト">
          <a:extLst>
            <a:ext uri="{FF2B5EF4-FFF2-40B4-BE49-F238E27FC236}">
              <a16:creationId xmlns:a16="http://schemas.microsoft.com/office/drawing/2014/main" id="{50A9603D-FA04-4CDC-A7C8-2DC6CC827052}"/>
            </a:ext>
          </a:extLst>
        </xdr:cNvPr>
        <xdr:cNvSpPr txBox="1"/>
      </xdr:nvSpPr>
      <xdr:spPr>
        <a:xfrm>
          <a:off x="19547840" y="10408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101791</xdr:rowOff>
    </xdr:from>
    <xdr:to>
      <xdr:col>112</xdr:col>
      <xdr:colOff>38100</xdr:colOff>
      <xdr:row>63</xdr:row>
      <xdr:rowOff>31941</xdr:rowOff>
    </xdr:to>
    <xdr:sp macro="" textlink="">
      <xdr:nvSpPr>
        <xdr:cNvPr id="693" name="楕円 692">
          <a:extLst>
            <a:ext uri="{FF2B5EF4-FFF2-40B4-BE49-F238E27FC236}">
              <a16:creationId xmlns:a16="http://schemas.microsoft.com/office/drawing/2014/main" id="{F0FA6123-92CB-4416-A52F-CEF7B8B74B62}"/>
            </a:ext>
          </a:extLst>
        </xdr:cNvPr>
        <xdr:cNvSpPr/>
      </xdr:nvSpPr>
      <xdr:spPr>
        <a:xfrm>
          <a:off x="18735040" y="1049547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150876</xdr:rowOff>
    </xdr:from>
    <xdr:to>
      <xdr:col>116</xdr:col>
      <xdr:colOff>63500</xdr:colOff>
      <xdr:row>62</xdr:row>
      <xdr:rowOff>152591</xdr:rowOff>
    </xdr:to>
    <xdr:cxnSp macro="">
      <xdr:nvCxnSpPr>
        <xdr:cNvPr id="694" name="直線コネクタ 693">
          <a:extLst>
            <a:ext uri="{FF2B5EF4-FFF2-40B4-BE49-F238E27FC236}">
              <a16:creationId xmlns:a16="http://schemas.microsoft.com/office/drawing/2014/main" id="{8D927B28-02CB-44D6-9719-1309626A9725}"/>
            </a:ext>
          </a:extLst>
        </xdr:cNvPr>
        <xdr:cNvCxnSpPr/>
      </xdr:nvCxnSpPr>
      <xdr:spPr>
        <a:xfrm flipV="1">
          <a:off x="18778220" y="10544556"/>
          <a:ext cx="731520" cy="1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104648</xdr:rowOff>
    </xdr:from>
    <xdr:to>
      <xdr:col>107</xdr:col>
      <xdr:colOff>101600</xdr:colOff>
      <xdr:row>63</xdr:row>
      <xdr:rowOff>34798</xdr:rowOff>
    </xdr:to>
    <xdr:sp macro="" textlink="">
      <xdr:nvSpPr>
        <xdr:cNvPr id="695" name="楕円 694">
          <a:extLst>
            <a:ext uri="{FF2B5EF4-FFF2-40B4-BE49-F238E27FC236}">
              <a16:creationId xmlns:a16="http://schemas.microsoft.com/office/drawing/2014/main" id="{0DE71BA3-C658-4165-AFF1-603B1601F6B5}"/>
            </a:ext>
          </a:extLst>
        </xdr:cNvPr>
        <xdr:cNvSpPr/>
      </xdr:nvSpPr>
      <xdr:spPr>
        <a:xfrm>
          <a:off x="17937480" y="1049832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152591</xdr:rowOff>
    </xdr:from>
    <xdr:to>
      <xdr:col>111</xdr:col>
      <xdr:colOff>177800</xdr:colOff>
      <xdr:row>62</xdr:row>
      <xdr:rowOff>155448</xdr:rowOff>
    </xdr:to>
    <xdr:cxnSp macro="">
      <xdr:nvCxnSpPr>
        <xdr:cNvPr id="696" name="直線コネクタ 695">
          <a:extLst>
            <a:ext uri="{FF2B5EF4-FFF2-40B4-BE49-F238E27FC236}">
              <a16:creationId xmlns:a16="http://schemas.microsoft.com/office/drawing/2014/main" id="{4C648C94-E5C7-4F2F-BDEA-98028098199B}"/>
            </a:ext>
          </a:extLst>
        </xdr:cNvPr>
        <xdr:cNvCxnSpPr/>
      </xdr:nvCxnSpPr>
      <xdr:spPr>
        <a:xfrm flipV="1">
          <a:off x="17988280" y="10546271"/>
          <a:ext cx="789940" cy="2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102933</xdr:rowOff>
    </xdr:from>
    <xdr:to>
      <xdr:col>102</xdr:col>
      <xdr:colOff>165100</xdr:colOff>
      <xdr:row>63</xdr:row>
      <xdr:rowOff>33083</xdr:rowOff>
    </xdr:to>
    <xdr:sp macro="" textlink="">
      <xdr:nvSpPr>
        <xdr:cNvPr id="697" name="楕円 696">
          <a:extLst>
            <a:ext uri="{FF2B5EF4-FFF2-40B4-BE49-F238E27FC236}">
              <a16:creationId xmlns:a16="http://schemas.microsoft.com/office/drawing/2014/main" id="{7357BD8F-7D2D-413C-83F0-FCF98349420F}"/>
            </a:ext>
          </a:extLst>
        </xdr:cNvPr>
        <xdr:cNvSpPr/>
      </xdr:nvSpPr>
      <xdr:spPr>
        <a:xfrm>
          <a:off x="17162780" y="1049661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153733</xdr:rowOff>
    </xdr:from>
    <xdr:to>
      <xdr:col>107</xdr:col>
      <xdr:colOff>50800</xdr:colOff>
      <xdr:row>62</xdr:row>
      <xdr:rowOff>155448</xdr:rowOff>
    </xdr:to>
    <xdr:cxnSp macro="">
      <xdr:nvCxnSpPr>
        <xdr:cNvPr id="698" name="直線コネクタ 697">
          <a:extLst>
            <a:ext uri="{FF2B5EF4-FFF2-40B4-BE49-F238E27FC236}">
              <a16:creationId xmlns:a16="http://schemas.microsoft.com/office/drawing/2014/main" id="{C846FD54-DE42-4592-AA1F-00C586CD95FA}"/>
            </a:ext>
          </a:extLst>
        </xdr:cNvPr>
        <xdr:cNvCxnSpPr/>
      </xdr:nvCxnSpPr>
      <xdr:spPr>
        <a:xfrm>
          <a:off x="17213580" y="10547413"/>
          <a:ext cx="774700" cy="1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113792</xdr:rowOff>
    </xdr:from>
    <xdr:to>
      <xdr:col>98</xdr:col>
      <xdr:colOff>38100</xdr:colOff>
      <xdr:row>63</xdr:row>
      <xdr:rowOff>43942</xdr:rowOff>
    </xdr:to>
    <xdr:sp macro="" textlink="">
      <xdr:nvSpPr>
        <xdr:cNvPr id="699" name="楕円 698">
          <a:extLst>
            <a:ext uri="{FF2B5EF4-FFF2-40B4-BE49-F238E27FC236}">
              <a16:creationId xmlns:a16="http://schemas.microsoft.com/office/drawing/2014/main" id="{12C47E97-82B6-47C4-A43A-6A060B33D9C1}"/>
            </a:ext>
          </a:extLst>
        </xdr:cNvPr>
        <xdr:cNvSpPr/>
      </xdr:nvSpPr>
      <xdr:spPr>
        <a:xfrm>
          <a:off x="16388080" y="1050747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153733</xdr:rowOff>
    </xdr:from>
    <xdr:to>
      <xdr:col>102</xdr:col>
      <xdr:colOff>114300</xdr:colOff>
      <xdr:row>62</xdr:row>
      <xdr:rowOff>164592</xdr:rowOff>
    </xdr:to>
    <xdr:cxnSp macro="">
      <xdr:nvCxnSpPr>
        <xdr:cNvPr id="700" name="直線コネクタ 699">
          <a:extLst>
            <a:ext uri="{FF2B5EF4-FFF2-40B4-BE49-F238E27FC236}">
              <a16:creationId xmlns:a16="http://schemas.microsoft.com/office/drawing/2014/main" id="{DA8316C4-7CD8-4292-B259-BA0B08430C7D}"/>
            </a:ext>
          </a:extLst>
        </xdr:cNvPr>
        <xdr:cNvCxnSpPr/>
      </xdr:nvCxnSpPr>
      <xdr:spPr>
        <a:xfrm flipV="1">
          <a:off x="16431260" y="10547413"/>
          <a:ext cx="782320" cy="10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7891</xdr:rowOff>
    </xdr:from>
    <xdr:ext cx="469744" cy="259045"/>
    <xdr:sp macro="" textlink="">
      <xdr:nvSpPr>
        <xdr:cNvPr id="701" name="n_1aveValue【学校施設】&#10;一人当たり面積">
          <a:extLst>
            <a:ext uri="{FF2B5EF4-FFF2-40B4-BE49-F238E27FC236}">
              <a16:creationId xmlns:a16="http://schemas.microsoft.com/office/drawing/2014/main" id="{8BA4F910-FF68-44C4-958B-5AED1DD8A6BB}"/>
            </a:ext>
          </a:extLst>
        </xdr:cNvPr>
        <xdr:cNvSpPr txBox="1"/>
      </xdr:nvSpPr>
      <xdr:spPr>
        <a:xfrm>
          <a:off x="18561127" y="10066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14178</xdr:rowOff>
    </xdr:from>
    <xdr:ext cx="469744" cy="259045"/>
    <xdr:sp macro="" textlink="">
      <xdr:nvSpPr>
        <xdr:cNvPr id="702" name="n_2aveValue【学校施設】&#10;一人当たり面積">
          <a:extLst>
            <a:ext uri="{FF2B5EF4-FFF2-40B4-BE49-F238E27FC236}">
              <a16:creationId xmlns:a16="http://schemas.microsoft.com/office/drawing/2014/main" id="{5229C53F-C5F3-44BF-836D-41C34FBEC9BB}"/>
            </a:ext>
          </a:extLst>
        </xdr:cNvPr>
        <xdr:cNvSpPr txBox="1"/>
      </xdr:nvSpPr>
      <xdr:spPr>
        <a:xfrm>
          <a:off x="17776267" y="10072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3891</xdr:rowOff>
    </xdr:from>
    <xdr:ext cx="469744" cy="259045"/>
    <xdr:sp macro="" textlink="">
      <xdr:nvSpPr>
        <xdr:cNvPr id="703" name="n_3aveValue【学校施設】&#10;一人当たり面積">
          <a:extLst>
            <a:ext uri="{FF2B5EF4-FFF2-40B4-BE49-F238E27FC236}">
              <a16:creationId xmlns:a16="http://schemas.microsoft.com/office/drawing/2014/main" id="{DB869821-F54D-4D48-97C6-A7F38865DA28}"/>
            </a:ext>
          </a:extLst>
        </xdr:cNvPr>
        <xdr:cNvSpPr txBox="1"/>
      </xdr:nvSpPr>
      <xdr:spPr>
        <a:xfrm>
          <a:off x="17001567" y="10062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16463</xdr:rowOff>
    </xdr:from>
    <xdr:ext cx="469744" cy="259045"/>
    <xdr:sp macro="" textlink="">
      <xdr:nvSpPr>
        <xdr:cNvPr id="704" name="n_4aveValue【学校施設】&#10;一人当たり面積">
          <a:extLst>
            <a:ext uri="{FF2B5EF4-FFF2-40B4-BE49-F238E27FC236}">
              <a16:creationId xmlns:a16="http://schemas.microsoft.com/office/drawing/2014/main" id="{ECA0A1A1-E63E-4F21-9B46-5CB267D1FBAC}"/>
            </a:ext>
          </a:extLst>
        </xdr:cNvPr>
        <xdr:cNvSpPr txBox="1"/>
      </xdr:nvSpPr>
      <xdr:spPr>
        <a:xfrm>
          <a:off x="16226867" y="10074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23068</xdr:rowOff>
    </xdr:from>
    <xdr:ext cx="469744" cy="259045"/>
    <xdr:sp macro="" textlink="">
      <xdr:nvSpPr>
        <xdr:cNvPr id="705" name="n_1mainValue【学校施設】&#10;一人当たり面積">
          <a:extLst>
            <a:ext uri="{FF2B5EF4-FFF2-40B4-BE49-F238E27FC236}">
              <a16:creationId xmlns:a16="http://schemas.microsoft.com/office/drawing/2014/main" id="{CB2C3B2D-1F66-4310-8EDF-97410041C284}"/>
            </a:ext>
          </a:extLst>
        </xdr:cNvPr>
        <xdr:cNvSpPr txBox="1"/>
      </xdr:nvSpPr>
      <xdr:spPr>
        <a:xfrm>
          <a:off x="18561127" y="10584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25925</xdr:rowOff>
    </xdr:from>
    <xdr:ext cx="469744" cy="259045"/>
    <xdr:sp macro="" textlink="">
      <xdr:nvSpPr>
        <xdr:cNvPr id="706" name="n_2mainValue【学校施設】&#10;一人当たり面積">
          <a:extLst>
            <a:ext uri="{FF2B5EF4-FFF2-40B4-BE49-F238E27FC236}">
              <a16:creationId xmlns:a16="http://schemas.microsoft.com/office/drawing/2014/main" id="{A55595DB-1C59-4D6B-A00C-1BD2D71B4379}"/>
            </a:ext>
          </a:extLst>
        </xdr:cNvPr>
        <xdr:cNvSpPr txBox="1"/>
      </xdr:nvSpPr>
      <xdr:spPr>
        <a:xfrm>
          <a:off x="17776267" y="10587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24210</xdr:rowOff>
    </xdr:from>
    <xdr:ext cx="469744" cy="259045"/>
    <xdr:sp macro="" textlink="">
      <xdr:nvSpPr>
        <xdr:cNvPr id="707" name="n_3mainValue【学校施設】&#10;一人当たり面積">
          <a:extLst>
            <a:ext uri="{FF2B5EF4-FFF2-40B4-BE49-F238E27FC236}">
              <a16:creationId xmlns:a16="http://schemas.microsoft.com/office/drawing/2014/main" id="{5BBE27D0-C7EA-461B-A3D2-B1D5B72BC5DA}"/>
            </a:ext>
          </a:extLst>
        </xdr:cNvPr>
        <xdr:cNvSpPr txBox="1"/>
      </xdr:nvSpPr>
      <xdr:spPr>
        <a:xfrm>
          <a:off x="17001567" y="10585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35069</xdr:rowOff>
    </xdr:from>
    <xdr:ext cx="469744" cy="259045"/>
    <xdr:sp macro="" textlink="">
      <xdr:nvSpPr>
        <xdr:cNvPr id="708" name="n_4mainValue【学校施設】&#10;一人当たり面積">
          <a:extLst>
            <a:ext uri="{FF2B5EF4-FFF2-40B4-BE49-F238E27FC236}">
              <a16:creationId xmlns:a16="http://schemas.microsoft.com/office/drawing/2014/main" id="{9D3118C3-1CC2-493C-9637-438C1EB6D9FF}"/>
            </a:ext>
          </a:extLst>
        </xdr:cNvPr>
        <xdr:cNvSpPr txBox="1"/>
      </xdr:nvSpPr>
      <xdr:spPr>
        <a:xfrm>
          <a:off x="16226867" y="10596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09" name="正方形/長方形 708">
          <a:extLst>
            <a:ext uri="{FF2B5EF4-FFF2-40B4-BE49-F238E27FC236}">
              <a16:creationId xmlns:a16="http://schemas.microsoft.com/office/drawing/2014/main" id="{D2764DDB-9FB8-4600-A494-43D67F997CF2}"/>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0" name="正方形/長方形 709">
          <a:extLst>
            <a:ext uri="{FF2B5EF4-FFF2-40B4-BE49-F238E27FC236}">
              <a16:creationId xmlns:a16="http://schemas.microsoft.com/office/drawing/2014/main" id="{EA4E0982-CEDD-4CAE-8B6D-0A6AD1CE5EDB}"/>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1" name="正方形/長方形 710">
          <a:extLst>
            <a:ext uri="{FF2B5EF4-FFF2-40B4-BE49-F238E27FC236}">
              <a16:creationId xmlns:a16="http://schemas.microsoft.com/office/drawing/2014/main" id="{BC26F0DA-4632-43B6-992A-C0F508FAD1C8}"/>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2" name="正方形/長方形 711">
          <a:extLst>
            <a:ext uri="{FF2B5EF4-FFF2-40B4-BE49-F238E27FC236}">
              <a16:creationId xmlns:a16="http://schemas.microsoft.com/office/drawing/2014/main" id="{7187C504-29B2-49FE-A7A6-CCD160D0CE10}"/>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13" name="正方形/長方形 712">
          <a:extLst>
            <a:ext uri="{FF2B5EF4-FFF2-40B4-BE49-F238E27FC236}">
              <a16:creationId xmlns:a16="http://schemas.microsoft.com/office/drawing/2014/main" id="{93CA8850-F4FE-4C6E-A0A3-101B3B88A357}"/>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14" name="正方形/長方形 713">
          <a:extLst>
            <a:ext uri="{FF2B5EF4-FFF2-40B4-BE49-F238E27FC236}">
              <a16:creationId xmlns:a16="http://schemas.microsoft.com/office/drawing/2014/main" id="{E2005334-24D3-4CA3-A219-2D848A288F86}"/>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15" name="正方形/長方形 714">
          <a:extLst>
            <a:ext uri="{FF2B5EF4-FFF2-40B4-BE49-F238E27FC236}">
              <a16:creationId xmlns:a16="http://schemas.microsoft.com/office/drawing/2014/main" id="{DE868C39-47F6-4486-A23C-64C2795DDDC5}"/>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16" name="正方形/長方形 715">
          <a:extLst>
            <a:ext uri="{FF2B5EF4-FFF2-40B4-BE49-F238E27FC236}">
              <a16:creationId xmlns:a16="http://schemas.microsoft.com/office/drawing/2014/main" id="{548C65AD-8CC4-4F20-BA5E-9114703F5A0E}"/>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17" name="テキスト ボックス 716">
          <a:extLst>
            <a:ext uri="{FF2B5EF4-FFF2-40B4-BE49-F238E27FC236}">
              <a16:creationId xmlns:a16="http://schemas.microsoft.com/office/drawing/2014/main" id="{42C46BFD-852E-432D-9D80-52EF883215F8}"/>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18" name="直線コネクタ 717">
          <a:extLst>
            <a:ext uri="{FF2B5EF4-FFF2-40B4-BE49-F238E27FC236}">
              <a16:creationId xmlns:a16="http://schemas.microsoft.com/office/drawing/2014/main" id="{6D21E5C5-92F4-43C2-B5D8-8FF674CB0A9F}"/>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19" name="テキスト ボックス 718">
          <a:extLst>
            <a:ext uri="{FF2B5EF4-FFF2-40B4-BE49-F238E27FC236}">
              <a16:creationId xmlns:a16="http://schemas.microsoft.com/office/drawing/2014/main" id="{5852A282-3A85-4111-838B-CD3A6506C5B2}"/>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720" name="直線コネクタ 719">
          <a:extLst>
            <a:ext uri="{FF2B5EF4-FFF2-40B4-BE49-F238E27FC236}">
              <a16:creationId xmlns:a16="http://schemas.microsoft.com/office/drawing/2014/main" id="{61BAB2E2-885B-4BAF-B166-1FC6DDBF8C05}"/>
            </a:ext>
          </a:extLst>
        </xdr:cNvPr>
        <xdr:cNvCxnSpPr/>
      </xdr:nvCxnSpPr>
      <xdr:spPr>
        <a:xfrm>
          <a:off x="10960100" y="1458576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721" name="テキスト ボックス 720">
          <a:extLst>
            <a:ext uri="{FF2B5EF4-FFF2-40B4-BE49-F238E27FC236}">
              <a16:creationId xmlns:a16="http://schemas.microsoft.com/office/drawing/2014/main" id="{CA85364D-332E-411D-9D65-6F4BFDAA0C46}"/>
            </a:ext>
          </a:extLst>
        </xdr:cNvPr>
        <xdr:cNvSpPr txBox="1"/>
      </xdr:nvSpPr>
      <xdr:spPr>
        <a:xfrm>
          <a:off x="105615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722" name="直線コネクタ 721">
          <a:extLst>
            <a:ext uri="{FF2B5EF4-FFF2-40B4-BE49-F238E27FC236}">
              <a16:creationId xmlns:a16="http://schemas.microsoft.com/office/drawing/2014/main" id="{57755D5E-37C9-4121-9061-2B68F7FDCBF9}"/>
            </a:ext>
          </a:extLst>
        </xdr:cNvPr>
        <xdr:cNvCxnSpPr/>
      </xdr:nvCxnSpPr>
      <xdr:spPr>
        <a:xfrm>
          <a:off x="10960100" y="1426300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723" name="テキスト ボックス 722">
          <a:extLst>
            <a:ext uri="{FF2B5EF4-FFF2-40B4-BE49-F238E27FC236}">
              <a16:creationId xmlns:a16="http://schemas.microsoft.com/office/drawing/2014/main" id="{FCCE7245-273E-4556-BD6A-396EC080F52D}"/>
            </a:ext>
          </a:extLst>
        </xdr:cNvPr>
        <xdr:cNvSpPr txBox="1"/>
      </xdr:nvSpPr>
      <xdr:spPr>
        <a:xfrm>
          <a:off x="1060276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24" name="直線コネクタ 723">
          <a:extLst>
            <a:ext uri="{FF2B5EF4-FFF2-40B4-BE49-F238E27FC236}">
              <a16:creationId xmlns:a16="http://schemas.microsoft.com/office/drawing/2014/main" id="{3475B519-2A4A-4764-8A30-133EFAAF1FA8}"/>
            </a:ext>
          </a:extLst>
        </xdr:cNvPr>
        <xdr:cNvCxnSpPr/>
      </xdr:nvCxnSpPr>
      <xdr:spPr>
        <a:xfrm>
          <a:off x="10960100" y="1394405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25" name="テキスト ボックス 724">
          <a:extLst>
            <a:ext uri="{FF2B5EF4-FFF2-40B4-BE49-F238E27FC236}">
              <a16:creationId xmlns:a16="http://schemas.microsoft.com/office/drawing/2014/main" id="{45560EE1-9BDB-492C-9F68-D45744D92CEB}"/>
            </a:ext>
          </a:extLst>
        </xdr:cNvPr>
        <xdr:cNvSpPr txBox="1"/>
      </xdr:nvSpPr>
      <xdr:spPr>
        <a:xfrm>
          <a:off x="1060276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26" name="直線コネクタ 725">
          <a:extLst>
            <a:ext uri="{FF2B5EF4-FFF2-40B4-BE49-F238E27FC236}">
              <a16:creationId xmlns:a16="http://schemas.microsoft.com/office/drawing/2014/main" id="{E576A619-EF83-4A1E-8BBE-C2EC607E588E}"/>
            </a:ext>
          </a:extLst>
        </xdr:cNvPr>
        <xdr:cNvCxnSpPr/>
      </xdr:nvCxnSpPr>
      <xdr:spPr>
        <a:xfrm>
          <a:off x="10960100" y="1362510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27" name="テキスト ボックス 726">
          <a:extLst>
            <a:ext uri="{FF2B5EF4-FFF2-40B4-BE49-F238E27FC236}">
              <a16:creationId xmlns:a16="http://schemas.microsoft.com/office/drawing/2014/main" id="{3FD15FA8-7EBE-462D-97AC-8FE244668910}"/>
            </a:ext>
          </a:extLst>
        </xdr:cNvPr>
        <xdr:cNvSpPr txBox="1"/>
      </xdr:nvSpPr>
      <xdr:spPr>
        <a:xfrm>
          <a:off x="1060276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28" name="直線コネクタ 727">
          <a:extLst>
            <a:ext uri="{FF2B5EF4-FFF2-40B4-BE49-F238E27FC236}">
              <a16:creationId xmlns:a16="http://schemas.microsoft.com/office/drawing/2014/main" id="{D43F5DBF-B85A-41CC-AF67-C74EC6C2441A}"/>
            </a:ext>
          </a:extLst>
        </xdr:cNvPr>
        <xdr:cNvCxnSpPr/>
      </xdr:nvCxnSpPr>
      <xdr:spPr>
        <a:xfrm>
          <a:off x="10960100" y="1330615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29" name="テキスト ボックス 728">
          <a:extLst>
            <a:ext uri="{FF2B5EF4-FFF2-40B4-BE49-F238E27FC236}">
              <a16:creationId xmlns:a16="http://schemas.microsoft.com/office/drawing/2014/main" id="{1253C818-41A2-41C8-8AC5-6A8F6F8BCE5B}"/>
            </a:ext>
          </a:extLst>
        </xdr:cNvPr>
        <xdr:cNvSpPr txBox="1"/>
      </xdr:nvSpPr>
      <xdr:spPr>
        <a:xfrm>
          <a:off x="1060276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30" name="直線コネクタ 729">
          <a:extLst>
            <a:ext uri="{FF2B5EF4-FFF2-40B4-BE49-F238E27FC236}">
              <a16:creationId xmlns:a16="http://schemas.microsoft.com/office/drawing/2014/main" id="{89422932-78A8-4BE2-A6A8-72BA647A2D8D}"/>
            </a:ext>
          </a:extLst>
        </xdr:cNvPr>
        <xdr:cNvCxnSpPr/>
      </xdr:nvCxnSpPr>
      <xdr:spPr>
        <a:xfrm>
          <a:off x="10960100" y="1298720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731" name="テキスト ボックス 730">
          <a:extLst>
            <a:ext uri="{FF2B5EF4-FFF2-40B4-BE49-F238E27FC236}">
              <a16:creationId xmlns:a16="http://schemas.microsoft.com/office/drawing/2014/main" id="{927B32B6-6FF1-41A8-9B54-D645CF120F31}"/>
            </a:ext>
          </a:extLst>
        </xdr:cNvPr>
        <xdr:cNvSpPr txBox="1"/>
      </xdr:nvSpPr>
      <xdr:spPr>
        <a:xfrm>
          <a:off x="1066688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2" name="直線コネクタ 731">
          <a:extLst>
            <a:ext uri="{FF2B5EF4-FFF2-40B4-BE49-F238E27FC236}">
              <a16:creationId xmlns:a16="http://schemas.microsoft.com/office/drawing/2014/main" id="{CC3A0609-B89D-40AF-A3F6-9AEC2E46EC7A}"/>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3" name="【児童館】&#10;有形固定資産減価償却率グラフ枠">
          <a:extLst>
            <a:ext uri="{FF2B5EF4-FFF2-40B4-BE49-F238E27FC236}">
              <a16:creationId xmlns:a16="http://schemas.microsoft.com/office/drawing/2014/main" id="{CD7A90F5-7EDA-4CE8-8D9E-64282226F898}"/>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108313</xdr:rowOff>
    </xdr:from>
    <xdr:to>
      <xdr:col>85</xdr:col>
      <xdr:colOff>126364</xdr:colOff>
      <xdr:row>86</xdr:row>
      <xdr:rowOff>168729</xdr:rowOff>
    </xdr:to>
    <xdr:cxnSp macro="">
      <xdr:nvCxnSpPr>
        <xdr:cNvPr id="734" name="直線コネクタ 733">
          <a:extLst>
            <a:ext uri="{FF2B5EF4-FFF2-40B4-BE49-F238E27FC236}">
              <a16:creationId xmlns:a16="http://schemas.microsoft.com/office/drawing/2014/main" id="{5AA5B417-B9EB-4FFE-ABB3-7C5B2CD16701}"/>
            </a:ext>
          </a:extLst>
        </xdr:cNvPr>
        <xdr:cNvCxnSpPr/>
      </xdr:nvCxnSpPr>
      <xdr:spPr>
        <a:xfrm flipV="1">
          <a:off x="14375764" y="13184233"/>
          <a:ext cx="0" cy="14015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735" name="【児童館】&#10;有形固定資産減価償却率最小値テキスト">
          <a:extLst>
            <a:ext uri="{FF2B5EF4-FFF2-40B4-BE49-F238E27FC236}">
              <a16:creationId xmlns:a16="http://schemas.microsoft.com/office/drawing/2014/main" id="{2CD58468-B5A2-4CD3-A5DC-FA3C634EEF65}"/>
            </a:ext>
          </a:extLst>
        </xdr:cNvPr>
        <xdr:cNvSpPr txBox="1"/>
      </xdr:nvSpPr>
      <xdr:spPr>
        <a:xfrm>
          <a:off x="14414500" y="1458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736" name="直線コネクタ 735">
          <a:extLst>
            <a:ext uri="{FF2B5EF4-FFF2-40B4-BE49-F238E27FC236}">
              <a16:creationId xmlns:a16="http://schemas.microsoft.com/office/drawing/2014/main" id="{D3C910C0-595F-489A-B378-F34858EEFF46}"/>
            </a:ext>
          </a:extLst>
        </xdr:cNvPr>
        <xdr:cNvCxnSpPr/>
      </xdr:nvCxnSpPr>
      <xdr:spPr>
        <a:xfrm>
          <a:off x="14287500" y="14585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54990</xdr:rowOff>
    </xdr:from>
    <xdr:ext cx="405111" cy="259045"/>
    <xdr:sp macro="" textlink="">
      <xdr:nvSpPr>
        <xdr:cNvPr id="737" name="【児童館】&#10;有形固定資産減価償却率最大値テキスト">
          <a:extLst>
            <a:ext uri="{FF2B5EF4-FFF2-40B4-BE49-F238E27FC236}">
              <a16:creationId xmlns:a16="http://schemas.microsoft.com/office/drawing/2014/main" id="{ECCA6805-D6DF-4E85-B938-21F57556C58D}"/>
            </a:ext>
          </a:extLst>
        </xdr:cNvPr>
        <xdr:cNvSpPr txBox="1"/>
      </xdr:nvSpPr>
      <xdr:spPr>
        <a:xfrm>
          <a:off x="14414500" y="129632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108313</xdr:rowOff>
    </xdr:from>
    <xdr:to>
      <xdr:col>86</xdr:col>
      <xdr:colOff>25400</xdr:colOff>
      <xdr:row>78</xdr:row>
      <xdr:rowOff>108313</xdr:rowOff>
    </xdr:to>
    <xdr:cxnSp macro="">
      <xdr:nvCxnSpPr>
        <xdr:cNvPr id="738" name="直線コネクタ 737">
          <a:extLst>
            <a:ext uri="{FF2B5EF4-FFF2-40B4-BE49-F238E27FC236}">
              <a16:creationId xmlns:a16="http://schemas.microsoft.com/office/drawing/2014/main" id="{CEEC458C-A388-4390-B8EB-D2E9FDBA892D}"/>
            </a:ext>
          </a:extLst>
        </xdr:cNvPr>
        <xdr:cNvCxnSpPr/>
      </xdr:nvCxnSpPr>
      <xdr:spPr>
        <a:xfrm>
          <a:off x="14287500" y="131842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33038</xdr:rowOff>
    </xdr:from>
    <xdr:ext cx="405111" cy="259045"/>
    <xdr:sp macro="" textlink="">
      <xdr:nvSpPr>
        <xdr:cNvPr id="739" name="【児童館】&#10;有形固定資産減価償却率平均値テキスト">
          <a:extLst>
            <a:ext uri="{FF2B5EF4-FFF2-40B4-BE49-F238E27FC236}">
              <a16:creationId xmlns:a16="http://schemas.microsoft.com/office/drawing/2014/main" id="{B8400162-0A9D-41FC-896B-A07F228F9E99}"/>
            </a:ext>
          </a:extLst>
        </xdr:cNvPr>
        <xdr:cNvSpPr txBox="1"/>
      </xdr:nvSpPr>
      <xdr:spPr>
        <a:xfrm>
          <a:off x="14414500" y="1361187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10161</xdr:rowOff>
    </xdr:from>
    <xdr:to>
      <xdr:col>85</xdr:col>
      <xdr:colOff>177800</xdr:colOff>
      <xdr:row>82</xdr:row>
      <xdr:rowOff>111761</xdr:rowOff>
    </xdr:to>
    <xdr:sp macro="" textlink="">
      <xdr:nvSpPr>
        <xdr:cNvPr id="740" name="フローチャート: 判断 739">
          <a:extLst>
            <a:ext uri="{FF2B5EF4-FFF2-40B4-BE49-F238E27FC236}">
              <a16:creationId xmlns:a16="http://schemas.microsoft.com/office/drawing/2014/main" id="{173ECD1C-F827-40B6-90C8-1318A463DBE3}"/>
            </a:ext>
          </a:extLst>
        </xdr:cNvPr>
        <xdr:cNvSpPr/>
      </xdr:nvSpPr>
      <xdr:spPr>
        <a:xfrm>
          <a:off x="14325600" y="13756641"/>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5262</xdr:rowOff>
    </xdr:from>
    <xdr:to>
      <xdr:col>81</xdr:col>
      <xdr:colOff>101600</xdr:colOff>
      <xdr:row>82</xdr:row>
      <xdr:rowOff>106862</xdr:rowOff>
    </xdr:to>
    <xdr:sp macro="" textlink="">
      <xdr:nvSpPr>
        <xdr:cNvPr id="741" name="フローチャート: 判断 740">
          <a:extLst>
            <a:ext uri="{FF2B5EF4-FFF2-40B4-BE49-F238E27FC236}">
              <a16:creationId xmlns:a16="http://schemas.microsoft.com/office/drawing/2014/main" id="{9B504714-766C-46C3-ADE7-26C52F1F54BD}"/>
            </a:ext>
          </a:extLst>
        </xdr:cNvPr>
        <xdr:cNvSpPr/>
      </xdr:nvSpPr>
      <xdr:spPr>
        <a:xfrm>
          <a:off x="13578840" y="13751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163649</xdr:rowOff>
    </xdr:from>
    <xdr:to>
      <xdr:col>76</xdr:col>
      <xdr:colOff>165100</xdr:colOff>
      <xdr:row>82</xdr:row>
      <xdr:rowOff>93799</xdr:rowOff>
    </xdr:to>
    <xdr:sp macro="" textlink="">
      <xdr:nvSpPr>
        <xdr:cNvPr id="742" name="フローチャート: 判断 741">
          <a:extLst>
            <a:ext uri="{FF2B5EF4-FFF2-40B4-BE49-F238E27FC236}">
              <a16:creationId xmlns:a16="http://schemas.microsoft.com/office/drawing/2014/main" id="{789C9C7E-F702-4253-A51F-35407EA2F47C}"/>
            </a:ext>
          </a:extLst>
        </xdr:cNvPr>
        <xdr:cNvSpPr/>
      </xdr:nvSpPr>
      <xdr:spPr>
        <a:xfrm>
          <a:off x="12804140" y="1374248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162016</xdr:rowOff>
    </xdr:from>
    <xdr:to>
      <xdr:col>72</xdr:col>
      <xdr:colOff>38100</xdr:colOff>
      <xdr:row>82</xdr:row>
      <xdr:rowOff>92166</xdr:rowOff>
    </xdr:to>
    <xdr:sp macro="" textlink="">
      <xdr:nvSpPr>
        <xdr:cNvPr id="743" name="フローチャート: 判断 742">
          <a:extLst>
            <a:ext uri="{FF2B5EF4-FFF2-40B4-BE49-F238E27FC236}">
              <a16:creationId xmlns:a16="http://schemas.microsoft.com/office/drawing/2014/main" id="{A9D19E87-293A-46E4-92DE-8074A1A9755B}"/>
            </a:ext>
          </a:extLst>
        </xdr:cNvPr>
        <xdr:cNvSpPr/>
      </xdr:nvSpPr>
      <xdr:spPr>
        <a:xfrm>
          <a:off x="12029440" y="1374085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157118</xdr:rowOff>
    </xdr:from>
    <xdr:to>
      <xdr:col>67</xdr:col>
      <xdr:colOff>101600</xdr:colOff>
      <xdr:row>82</xdr:row>
      <xdr:rowOff>87268</xdr:rowOff>
    </xdr:to>
    <xdr:sp macro="" textlink="">
      <xdr:nvSpPr>
        <xdr:cNvPr id="744" name="フローチャート: 判断 743">
          <a:extLst>
            <a:ext uri="{FF2B5EF4-FFF2-40B4-BE49-F238E27FC236}">
              <a16:creationId xmlns:a16="http://schemas.microsoft.com/office/drawing/2014/main" id="{1B98B186-5692-4599-A759-A6F6D5F453E7}"/>
            </a:ext>
          </a:extLst>
        </xdr:cNvPr>
        <xdr:cNvSpPr/>
      </xdr:nvSpPr>
      <xdr:spPr>
        <a:xfrm>
          <a:off x="11231880" y="1373595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45" name="テキスト ボックス 744">
          <a:extLst>
            <a:ext uri="{FF2B5EF4-FFF2-40B4-BE49-F238E27FC236}">
              <a16:creationId xmlns:a16="http://schemas.microsoft.com/office/drawing/2014/main" id="{7B8BC0A9-1BA0-47CA-9127-3093EF5235B7}"/>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46" name="テキスト ボックス 745">
          <a:extLst>
            <a:ext uri="{FF2B5EF4-FFF2-40B4-BE49-F238E27FC236}">
              <a16:creationId xmlns:a16="http://schemas.microsoft.com/office/drawing/2014/main" id="{838F15AA-34EF-4424-8B2B-69762E2C36DE}"/>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47" name="テキスト ボックス 746">
          <a:extLst>
            <a:ext uri="{FF2B5EF4-FFF2-40B4-BE49-F238E27FC236}">
              <a16:creationId xmlns:a16="http://schemas.microsoft.com/office/drawing/2014/main" id="{CCF348AB-D61B-4558-9317-CBFA05982FD9}"/>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48" name="テキスト ボックス 747">
          <a:extLst>
            <a:ext uri="{FF2B5EF4-FFF2-40B4-BE49-F238E27FC236}">
              <a16:creationId xmlns:a16="http://schemas.microsoft.com/office/drawing/2014/main" id="{6FD40049-D951-4CB4-A20D-FD7E3CE08355}"/>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49" name="テキスト ボックス 748">
          <a:extLst>
            <a:ext uri="{FF2B5EF4-FFF2-40B4-BE49-F238E27FC236}">
              <a16:creationId xmlns:a16="http://schemas.microsoft.com/office/drawing/2014/main" id="{2E7617F8-0910-48B5-BC27-62BF2BC83F72}"/>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170180</xdr:rowOff>
    </xdr:from>
    <xdr:to>
      <xdr:col>85</xdr:col>
      <xdr:colOff>177800</xdr:colOff>
      <xdr:row>86</xdr:row>
      <xdr:rowOff>100330</xdr:rowOff>
    </xdr:to>
    <xdr:sp macro="" textlink="">
      <xdr:nvSpPr>
        <xdr:cNvPr id="750" name="楕円 749">
          <a:extLst>
            <a:ext uri="{FF2B5EF4-FFF2-40B4-BE49-F238E27FC236}">
              <a16:creationId xmlns:a16="http://schemas.microsoft.com/office/drawing/2014/main" id="{00699F29-AE09-492F-95FD-E31D99123656}"/>
            </a:ext>
          </a:extLst>
        </xdr:cNvPr>
        <xdr:cNvSpPr/>
      </xdr:nvSpPr>
      <xdr:spPr>
        <a:xfrm>
          <a:off x="14325600" y="1441958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85107</xdr:rowOff>
    </xdr:from>
    <xdr:ext cx="405111" cy="259045"/>
    <xdr:sp macro="" textlink="">
      <xdr:nvSpPr>
        <xdr:cNvPr id="751" name="【児童館】&#10;有形固定資産減価償却率該当値テキスト">
          <a:extLst>
            <a:ext uri="{FF2B5EF4-FFF2-40B4-BE49-F238E27FC236}">
              <a16:creationId xmlns:a16="http://schemas.microsoft.com/office/drawing/2014/main" id="{39975E1C-8DED-44CA-BEC0-8B3DF31B1B60}"/>
            </a:ext>
          </a:extLst>
        </xdr:cNvPr>
        <xdr:cNvSpPr txBox="1"/>
      </xdr:nvSpPr>
      <xdr:spPr>
        <a:xfrm>
          <a:off x="14414500" y="14334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109764</xdr:rowOff>
    </xdr:from>
    <xdr:to>
      <xdr:col>81</xdr:col>
      <xdr:colOff>101600</xdr:colOff>
      <xdr:row>86</xdr:row>
      <xdr:rowOff>39914</xdr:rowOff>
    </xdr:to>
    <xdr:sp macro="" textlink="">
      <xdr:nvSpPr>
        <xdr:cNvPr id="752" name="楕円 751">
          <a:extLst>
            <a:ext uri="{FF2B5EF4-FFF2-40B4-BE49-F238E27FC236}">
              <a16:creationId xmlns:a16="http://schemas.microsoft.com/office/drawing/2014/main" id="{0E481A45-262F-4BAD-BCBB-DFFAB94F537F}"/>
            </a:ext>
          </a:extLst>
        </xdr:cNvPr>
        <xdr:cNvSpPr/>
      </xdr:nvSpPr>
      <xdr:spPr>
        <a:xfrm>
          <a:off x="13578840" y="1435916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160564</xdr:rowOff>
    </xdr:from>
    <xdr:to>
      <xdr:col>85</xdr:col>
      <xdr:colOff>127000</xdr:colOff>
      <xdr:row>86</xdr:row>
      <xdr:rowOff>49530</xdr:rowOff>
    </xdr:to>
    <xdr:cxnSp macro="">
      <xdr:nvCxnSpPr>
        <xdr:cNvPr id="753" name="直線コネクタ 752">
          <a:extLst>
            <a:ext uri="{FF2B5EF4-FFF2-40B4-BE49-F238E27FC236}">
              <a16:creationId xmlns:a16="http://schemas.microsoft.com/office/drawing/2014/main" id="{4C41C721-3B0E-4E1E-8C27-3DB7B2B2940B}"/>
            </a:ext>
          </a:extLst>
        </xdr:cNvPr>
        <xdr:cNvCxnSpPr/>
      </xdr:nvCxnSpPr>
      <xdr:spPr>
        <a:xfrm>
          <a:off x="13629640" y="14409964"/>
          <a:ext cx="746760" cy="56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49349</xdr:rowOff>
    </xdr:from>
    <xdr:to>
      <xdr:col>76</xdr:col>
      <xdr:colOff>165100</xdr:colOff>
      <xdr:row>85</xdr:row>
      <xdr:rowOff>150949</xdr:rowOff>
    </xdr:to>
    <xdr:sp macro="" textlink="">
      <xdr:nvSpPr>
        <xdr:cNvPr id="754" name="楕円 753">
          <a:extLst>
            <a:ext uri="{FF2B5EF4-FFF2-40B4-BE49-F238E27FC236}">
              <a16:creationId xmlns:a16="http://schemas.microsoft.com/office/drawing/2014/main" id="{C5604438-87DE-4A6A-ABB5-CA8AA5810697}"/>
            </a:ext>
          </a:extLst>
        </xdr:cNvPr>
        <xdr:cNvSpPr/>
      </xdr:nvSpPr>
      <xdr:spPr>
        <a:xfrm>
          <a:off x="12804140" y="14298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100149</xdr:rowOff>
    </xdr:from>
    <xdr:to>
      <xdr:col>81</xdr:col>
      <xdr:colOff>50800</xdr:colOff>
      <xdr:row>85</xdr:row>
      <xdr:rowOff>160564</xdr:rowOff>
    </xdr:to>
    <xdr:cxnSp macro="">
      <xdr:nvCxnSpPr>
        <xdr:cNvPr id="755" name="直線コネクタ 754">
          <a:extLst>
            <a:ext uri="{FF2B5EF4-FFF2-40B4-BE49-F238E27FC236}">
              <a16:creationId xmlns:a16="http://schemas.microsoft.com/office/drawing/2014/main" id="{516B55AF-5A46-4B45-83A6-C08E7D1DF274}"/>
            </a:ext>
          </a:extLst>
        </xdr:cNvPr>
        <xdr:cNvCxnSpPr/>
      </xdr:nvCxnSpPr>
      <xdr:spPr>
        <a:xfrm>
          <a:off x="12854940" y="14349549"/>
          <a:ext cx="774700" cy="60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160382</xdr:rowOff>
    </xdr:from>
    <xdr:to>
      <xdr:col>72</xdr:col>
      <xdr:colOff>38100</xdr:colOff>
      <xdr:row>85</xdr:row>
      <xdr:rowOff>90532</xdr:rowOff>
    </xdr:to>
    <xdr:sp macro="" textlink="">
      <xdr:nvSpPr>
        <xdr:cNvPr id="756" name="楕円 755">
          <a:extLst>
            <a:ext uri="{FF2B5EF4-FFF2-40B4-BE49-F238E27FC236}">
              <a16:creationId xmlns:a16="http://schemas.microsoft.com/office/drawing/2014/main" id="{297A3FC1-C6B3-4746-B527-F4CCDCC4BBE0}"/>
            </a:ext>
          </a:extLst>
        </xdr:cNvPr>
        <xdr:cNvSpPr/>
      </xdr:nvSpPr>
      <xdr:spPr>
        <a:xfrm>
          <a:off x="12029440" y="1424214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39732</xdr:rowOff>
    </xdr:from>
    <xdr:to>
      <xdr:col>76</xdr:col>
      <xdr:colOff>114300</xdr:colOff>
      <xdr:row>85</xdr:row>
      <xdr:rowOff>100149</xdr:rowOff>
    </xdr:to>
    <xdr:cxnSp macro="">
      <xdr:nvCxnSpPr>
        <xdr:cNvPr id="757" name="直線コネクタ 756">
          <a:extLst>
            <a:ext uri="{FF2B5EF4-FFF2-40B4-BE49-F238E27FC236}">
              <a16:creationId xmlns:a16="http://schemas.microsoft.com/office/drawing/2014/main" id="{03A13436-CBCC-45FC-826C-DEF92238966B}"/>
            </a:ext>
          </a:extLst>
        </xdr:cNvPr>
        <xdr:cNvCxnSpPr/>
      </xdr:nvCxnSpPr>
      <xdr:spPr>
        <a:xfrm>
          <a:off x="12072620" y="14289132"/>
          <a:ext cx="782320" cy="60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99968</xdr:rowOff>
    </xdr:from>
    <xdr:to>
      <xdr:col>67</xdr:col>
      <xdr:colOff>101600</xdr:colOff>
      <xdr:row>85</xdr:row>
      <xdr:rowOff>30118</xdr:rowOff>
    </xdr:to>
    <xdr:sp macro="" textlink="">
      <xdr:nvSpPr>
        <xdr:cNvPr id="758" name="楕円 757">
          <a:extLst>
            <a:ext uri="{FF2B5EF4-FFF2-40B4-BE49-F238E27FC236}">
              <a16:creationId xmlns:a16="http://schemas.microsoft.com/office/drawing/2014/main" id="{E3C67C81-F00B-401F-A2BD-486B741AD7EB}"/>
            </a:ext>
          </a:extLst>
        </xdr:cNvPr>
        <xdr:cNvSpPr/>
      </xdr:nvSpPr>
      <xdr:spPr>
        <a:xfrm>
          <a:off x="11231880" y="1418172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150768</xdr:rowOff>
    </xdr:from>
    <xdr:to>
      <xdr:col>71</xdr:col>
      <xdr:colOff>177800</xdr:colOff>
      <xdr:row>85</xdr:row>
      <xdr:rowOff>39732</xdr:rowOff>
    </xdr:to>
    <xdr:cxnSp macro="">
      <xdr:nvCxnSpPr>
        <xdr:cNvPr id="759" name="直線コネクタ 758">
          <a:extLst>
            <a:ext uri="{FF2B5EF4-FFF2-40B4-BE49-F238E27FC236}">
              <a16:creationId xmlns:a16="http://schemas.microsoft.com/office/drawing/2014/main" id="{73D57456-F94C-4492-A24B-0582904922E0}"/>
            </a:ext>
          </a:extLst>
        </xdr:cNvPr>
        <xdr:cNvCxnSpPr/>
      </xdr:nvCxnSpPr>
      <xdr:spPr>
        <a:xfrm>
          <a:off x="11282680" y="14232528"/>
          <a:ext cx="789940" cy="56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123389</xdr:rowOff>
    </xdr:from>
    <xdr:ext cx="405111" cy="259045"/>
    <xdr:sp macro="" textlink="">
      <xdr:nvSpPr>
        <xdr:cNvPr id="760" name="n_1aveValue【児童館】&#10;有形固定資産減価償却率">
          <a:extLst>
            <a:ext uri="{FF2B5EF4-FFF2-40B4-BE49-F238E27FC236}">
              <a16:creationId xmlns:a16="http://schemas.microsoft.com/office/drawing/2014/main" id="{57A632D7-08F6-4229-95AF-4F4CECAD4809}"/>
            </a:ext>
          </a:extLst>
        </xdr:cNvPr>
        <xdr:cNvSpPr txBox="1"/>
      </xdr:nvSpPr>
      <xdr:spPr>
        <a:xfrm>
          <a:off x="13437244" y="135345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110326</xdr:rowOff>
    </xdr:from>
    <xdr:ext cx="405111" cy="259045"/>
    <xdr:sp macro="" textlink="">
      <xdr:nvSpPr>
        <xdr:cNvPr id="761" name="n_2aveValue【児童館】&#10;有形固定資産減価償却率">
          <a:extLst>
            <a:ext uri="{FF2B5EF4-FFF2-40B4-BE49-F238E27FC236}">
              <a16:creationId xmlns:a16="http://schemas.microsoft.com/office/drawing/2014/main" id="{5858236A-241A-4AE8-BE77-29D4484A31F5}"/>
            </a:ext>
          </a:extLst>
        </xdr:cNvPr>
        <xdr:cNvSpPr txBox="1"/>
      </xdr:nvSpPr>
      <xdr:spPr>
        <a:xfrm>
          <a:off x="12675244" y="135215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108693</xdr:rowOff>
    </xdr:from>
    <xdr:ext cx="405111" cy="259045"/>
    <xdr:sp macro="" textlink="">
      <xdr:nvSpPr>
        <xdr:cNvPr id="762" name="n_3aveValue【児童館】&#10;有形固定資産減価償却率">
          <a:extLst>
            <a:ext uri="{FF2B5EF4-FFF2-40B4-BE49-F238E27FC236}">
              <a16:creationId xmlns:a16="http://schemas.microsoft.com/office/drawing/2014/main" id="{4B0C7A74-FFFA-464A-83C5-20FBD7AAADA6}"/>
            </a:ext>
          </a:extLst>
        </xdr:cNvPr>
        <xdr:cNvSpPr txBox="1"/>
      </xdr:nvSpPr>
      <xdr:spPr>
        <a:xfrm>
          <a:off x="11900544" y="13519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103795</xdr:rowOff>
    </xdr:from>
    <xdr:ext cx="405111" cy="259045"/>
    <xdr:sp macro="" textlink="">
      <xdr:nvSpPr>
        <xdr:cNvPr id="763" name="n_4aveValue【児童館】&#10;有形固定資産減価償却率">
          <a:extLst>
            <a:ext uri="{FF2B5EF4-FFF2-40B4-BE49-F238E27FC236}">
              <a16:creationId xmlns:a16="http://schemas.microsoft.com/office/drawing/2014/main" id="{47BB9E01-F3C2-4A8B-9B04-BE3B9B38C730}"/>
            </a:ext>
          </a:extLst>
        </xdr:cNvPr>
        <xdr:cNvSpPr txBox="1"/>
      </xdr:nvSpPr>
      <xdr:spPr>
        <a:xfrm>
          <a:off x="11102984" y="135149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31041</xdr:rowOff>
    </xdr:from>
    <xdr:ext cx="405111" cy="259045"/>
    <xdr:sp macro="" textlink="">
      <xdr:nvSpPr>
        <xdr:cNvPr id="764" name="n_1mainValue【児童館】&#10;有形固定資産減価償却率">
          <a:extLst>
            <a:ext uri="{FF2B5EF4-FFF2-40B4-BE49-F238E27FC236}">
              <a16:creationId xmlns:a16="http://schemas.microsoft.com/office/drawing/2014/main" id="{3333E737-E18A-486A-9954-F7AF7A14A7C0}"/>
            </a:ext>
          </a:extLst>
        </xdr:cNvPr>
        <xdr:cNvSpPr txBox="1"/>
      </xdr:nvSpPr>
      <xdr:spPr>
        <a:xfrm>
          <a:off x="13437244" y="144480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142076</xdr:rowOff>
    </xdr:from>
    <xdr:ext cx="405111" cy="259045"/>
    <xdr:sp macro="" textlink="">
      <xdr:nvSpPr>
        <xdr:cNvPr id="765" name="n_2mainValue【児童館】&#10;有形固定資産減価償却率">
          <a:extLst>
            <a:ext uri="{FF2B5EF4-FFF2-40B4-BE49-F238E27FC236}">
              <a16:creationId xmlns:a16="http://schemas.microsoft.com/office/drawing/2014/main" id="{89A2F9C0-C626-4A39-9FC6-7A2B9FA11A42}"/>
            </a:ext>
          </a:extLst>
        </xdr:cNvPr>
        <xdr:cNvSpPr txBox="1"/>
      </xdr:nvSpPr>
      <xdr:spPr>
        <a:xfrm>
          <a:off x="12675244" y="14391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81659</xdr:rowOff>
    </xdr:from>
    <xdr:ext cx="405111" cy="259045"/>
    <xdr:sp macro="" textlink="">
      <xdr:nvSpPr>
        <xdr:cNvPr id="766" name="n_3mainValue【児童館】&#10;有形固定資産減価償却率">
          <a:extLst>
            <a:ext uri="{FF2B5EF4-FFF2-40B4-BE49-F238E27FC236}">
              <a16:creationId xmlns:a16="http://schemas.microsoft.com/office/drawing/2014/main" id="{510C3E08-D10C-4677-9D94-DD1ECEE918FF}"/>
            </a:ext>
          </a:extLst>
        </xdr:cNvPr>
        <xdr:cNvSpPr txBox="1"/>
      </xdr:nvSpPr>
      <xdr:spPr>
        <a:xfrm>
          <a:off x="11900544" y="143310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21245</xdr:rowOff>
    </xdr:from>
    <xdr:ext cx="405111" cy="259045"/>
    <xdr:sp macro="" textlink="">
      <xdr:nvSpPr>
        <xdr:cNvPr id="767" name="n_4mainValue【児童館】&#10;有形固定資産減価償却率">
          <a:extLst>
            <a:ext uri="{FF2B5EF4-FFF2-40B4-BE49-F238E27FC236}">
              <a16:creationId xmlns:a16="http://schemas.microsoft.com/office/drawing/2014/main" id="{A3B927D1-3598-447D-8E98-69152D202437}"/>
            </a:ext>
          </a:extLst>
        </xdr:cNvPr>
        <xdr:cNvSpPr txBox="1"/>
      </xdr:nvSpPr>
      <xdr:spPr>
        <a:xfrm>
          <a:off x="11102984" y="142706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68" name="正方形/長方形 767">
          <a:extLst>
            <a:ext uri="{FF2B5EF4-FFF2-40B4-BE49-F238E27FC236}">
              <a16:creationId xmlns:a16="http://schemas.microsoft.com/office/drawing/2014/main" id="{DCDE7800-A5EA-4D4A-BB1B-1BE35A23162C}"/>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69" name="正方形/長方形 768">
          <a:extLst>
            <a:ext uri="{FF2B5EF4-FFF2-40B4-BE49-F238E27FC236}">
              <a16:creationId xmlns:a16="http://schemas.microsoft.com/office/drawing/2014/main" id="{D2D47018-EAFD-4F47-B107-B7F88AFBC33D}"/>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0" name="正方形/長方形 769">
          <a:extLst>
            <a:ext uri="{FF2B5EF4-FFF2-40B4-BE49-F238E27FC236}">
              <a16:creationId xmlns:a16="http://schemas.microsoft.com/office/drawing/2014/main" id="{4CF126E6-8950-496B-AE4E-A444F117704E}"/>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1" name="正方形/長方形 770">
          <a:extLst>
            <a:ext uri="{FF2B5EF4-FFF2-40B4-BE49-F238E27FC236}">
              <a16:creationId xmlns:a16="http://schemas.microsoft.com/office/drawing/2014/main" id="{6381F1F9-59A6-441C-AC08-BD96BAB8DDEE}"/>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2" name="正方形/長方形 771">
          <a:extLst>
            <a:ext uri="{FF2B5EF4-FFF2-40B4-BE49-F238E27FC236}">
              <a16:creationId xmlns:a16="http://schemas.microsoft.com/office/drawing/2014/main" id="{D5145E9E-E7E1-44B9-A8E7-6AE096E1B971}"/>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3" name="正方形/長方形 772">
          <a:extLst>
            <a:ext uri="{FF2B5EF4-FFF2-40B4-BE49-F238E27FC236}">
              <a16:creationId xmlns:a16="http://schemas.microsoft.com/office/drawing/2014/main" id="{9E83B512-521F-4E3B-91E0-9F4515F9980C}"/>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74" name="正方形/長方形 773">
          <a:extLst>
            <a:ext uri="{FF2B5EF4-FFF2-40B4-BE49-F238E27FC236}">
              <a16:creationId xmlns:a16="http://schemas.microsoft.com/office/drawing/2014/main" id="{8FD40FE4-30D5-4CC1-A60B-20558FF2C5C9}"/>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75" name="正方形/長方形 774">
          <a:extLst>
            <a:ext uri="{FF2B5EF4-FFF2-40B4-BE49-F238E27FC236}">
              <a16:creationId xmlns:a16="http://schemas.microsoft.com/office/drawing/2014/main" id="{4613EB60-531B-494B-A16B-9316CFDA19DB}"/>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76" name="テキスト ボックス 775">
          <a:extLst>
            <a:ext uri="{FF2B5EF4-FFF2-40B4-BE49-F238E27FC236}">
              <a16:creationId xmlns:a16="http://schemas.microsoft.com/office/drawing/2014/main" id="{9C99D764-AC26-43C4-A757-66DEB8709790}"/>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77" name="直線コネクタ 776">
          <a:extLst>
            <a:ext uri="{FF2B5EF4-FFF2-40B4-BE49-F238E27FC236}">
              <a16:creationId xmlns:a16="http://schemas.microsoft.com/office/drawing/2014/main" id="{9AB51DB4-F75B-4A87-AB3F-08C6115E3D7B}"/>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78" name="直線コネクタ 777">
          <a:extLst>
            <a:ext uri="{FF2B5EF4-FFF2-40B4-BE49-F238E27FC236}">
              <a16:creationId xmlns:a16="http://schemas.microsoft.com/office/drawing/2014/main" id="{0A7341A9-5392-4144-9F72-CBDA7ADEB8DA}"/>
            </a:ext>
          </a:extLst>
        </xdr:cNvPr>
        <xdr:cNvCxnSpPr/>
      </xdr:nvCxnSpPr>
      <xdr:spPr>
        <a:xfrm>
          <a:off x="1609344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79" name="テキスト ボックス 778">
          <a:extLst>
            <a:ext uri="{FF2B5EF4-FFF2-40B4-BE49-F238E27FC236}">
              <a16:creationId xmlns:a16="http://schemas.microsoft.com/office/drawing/2014/main" id="{083F972E-A1A9-4869-B4EE-251253352C56}"/>
            </a:ext>
          </a:extLst>
        </xdr:cNvPr>
        <xdr:cNvSpPr txBox="1"/>
      </xdr:nvSpPr>
      <xdr:spPr>
        <a:xfrm>
          <a:off x="1569484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80" name="直線コネクタ 779">
          <a:extLst>
            <a:ext uri="{FF2B5EF4-FFF2-40B4-BE49-F238E27FC236}">
              <a16:creationId xmlns:a16="http://schemas.microsoft.com/office/drawing/2014/main" id="{677026C0-E5BA-4112-8E29-D0091AB85B95}"/>
            </a:ext>
          </a:extLst>
        </xdr:cNvPr>
        <xdr:cNvCxnSpPr/>
      </xdr:nvCxnSpPr>
      <xdr:spPr>
        <a:xfrm>
          <a:off x="1609344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81" name="テキスト ボックス 780">
          <a:extLst>
            <a:ext uri="{FF2B5EF4-FFF2-40B4-BE49-F238E27FC236}">
              <a16:creationId xmlns:a16="http://schemas.microsoft.com/office/drawing/2014/main" id="{7D050D21-738A-4E8A-A5EF-DBB83F9A5B1A}"/>
            </a:ext>
          </a:extLst>
        </xdr:cNvPr>
        <xdr:cNvSpPr txBox="1"/>
      </xdr:nvSpPr>
      <xdr:spPr>
        <a:xfrm>
          <a:off x="1569484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82" name="直線コネクタ 781">
          <a:extLst>
            <a:ext uri="{FF2B5EF4-FFF2-40B4-BE49-F238E27FC236}">
              <a16:creationId xmlns:a16="http://schemas.microsoft.com/office/drawing/2014/main" id="{445A0BBD-DE31-40B3-8340-E7F9EA4E3FE4}"/>
            </a:ext>
          </a:extLst>
        </xdr:cNvPr>
        <xdr:cNvCxnSpPr/>
      </xdr:nvCxnSpPr>
      <xdr:spPr>
        <a:xfrm>
          <a:off x="1609344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83" name="テキスト ボックス 782">
          <a:extLst>
            <a:ext uri="{FF2B5EF4-FFF2-40B4-BE49-F238E27FC236}">
              <a16:creationId xmlns:a16="http://schemas.microsoft.com/office/drawing/2014/main" id="{1D181B88-B995-49DA-B61A-02BF3C55A5F9}"/>
            </a:ext>
          </a:extLst>
        </xdr:cNvPr>
        <xdr:cNvSpPr txBox="1"/>
      </xdr:nvSpPr>
      <xdr:spPr>
        <a:xfrm>
          <a:off x="1569484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84" name="直線コネクタ 783">
          <a:extLst>
            <a:ext uri="{FF2B5EF4-FFF2-40B4-BE49-F238E27FC236}">
              <a16:creationId xmlns:a16="http://schemas.microsoft.com/office/drawing/2014/main" id="{E5DC9205-CD11-4116-B95A-342D91C73D0E}"/>
            </a:ext>
          </a:extLst>
        </xdr:cNvPr>
        <xdr:cNvCxnSpPr/>
      </xdr:nvCxnSpPr>
      <xdr:spPr>
        <a:xfrm>
          <a:off x="1609344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85" name="テキスト ボックス 784">
          <a:extLst>
            <a:ext uri="{FF2B5EF4-FFF2-40B4-BE49-F238E27FC236}">
              <a16:creationId xmlns:a16="http://schemas.microsoft.com/office/drawing/2014/main" id="{02BA4C97-1579-4191-9898-E978534A9F70}"/>
            </a:ext>
          </a:extLst>
        </xdr:cNvPr>
        <xdr:cNvSpPr txBox="1"/>
      </xdr:nvSpPr>
      <xdr:spPr>
        <a:xfrm>
          <a:off x="1569484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86" name="直線コネクタ 785">
          <a:extLst>
            <a:ext uri="{FF2B5EF4-FFF2-40B4-BE49-F238E27FC236}">
              <a16:creationId xmlns:a16="http://schemas.microsoft.com/office/drawing/2014/main" id="{34E0B403-19DC-4EFC-ADD0-ACCD58051683}"/>
            </a:ext>
          </a:extLst>
        </xdr:cNvPr>
        <xdr:cNvCxnSpPr/>
      </xdr:nvCxnSpPr>
      <xdr:spPr>
        <a:xfrm>
          <a:off x="1609344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87" name="テキスト ボックス 786">
          <a:extLst>
            <a:ext uri="{FF2B5EF4-FFF2-40B4-BE49-F238E27FC236}">
              <a16:creationId xmlns:a16="http://schemas.microsoft.com/office/drawing/2014/main" id="{80F164C3-B353-4D61-ACA6-F16C7F4E2CC7}"/>
            </a:ext>
          </a:extLst>
        </xdr:cNvPr>
        <xdr:cNvSpPr txBox="1"/>
      </xdr:nvSpPr>
      <xdr:spPr>
        <a:xfrm>
          <a:off x="1569484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88" name="直線コネクタ 787">
          <a:extLst>
            <a:ext uri="{FF2B5EF4-FFF2-40B4-BE49-F238E27FC236}">
              <a16:creationId xmlns:a16="http://schemas.microsoft.com/office/drawing/2014/main" id="{2D59B55C-A4B2-4959-9703-C02FD3074849}"/>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89" name="テキスト ボックス 788">
          <a:extLst>
            <a:ext uri="{FF2B5EF4-FFF2-40B4-BE49-F238E27FC236}">
              <a16:creationId xmlns:a16="http://schemas.microsoft.com/office/drawing/2014/main" id="{FDB64AD0-B1F0-4CBD-8F72-8D3861732DDD}"/>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0" name="【児童館】&#10;一人当たり面積グラフ枠">
          <a:extLst>
            <a:ext uri="{FF2B5EF4-FFF2-40B4-BE49-F238E27FC236}">
              <a16:creationId xmlns:a16="http://schemas.microsoft.com/office/drawing/2014/main" id="{8DF65F52-6E55-46A9-B763-2321F952E353}"/>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57150</xdr:rowOff>
    </xdr:from>
    <xdr:to>
      <xdr:col>116</xdr:col>
      <xdr:colOff>62864</xdr:colOff>
      <xdr:row>86</xdr:row>
      <xdr:rowOff>76200</xdr:rowOff>
    </xdr:to>
    <xdr:cxnSp macro="">
      <xdr:nvCxnSpPr>
        <xdr:cNvPr id="791" name="直線コネクタ 790">
          <a:extLst>
            <a:ext uri="{FF2B5EF4-FFF2-40B4-BE49-F238E27FC236}">
              <a16:creationId xmlns:a16="http://schemas.microsoft.com/office/drawing/2014/main" id="{C9F1F9B2-3074-47E9-8950-847F086995C2}"/>
            </a:ext>
          </a:extLst>
        </xdr:cNvPr>
        <xdr:cNvCxnSpPr/>
      </xdr:nvCxnSpPr>
      <xdr:spPr>
        <a:xfrm flipV="1">
          <a:off x="19509104" y="12965430"/>
          <a:ext cx="0" cy="1527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792" name="【児童館】&#10;一人当たり面積最小値テキスト">
          <a:extLst>
            <a:ext uri="{FF2B5EF4-FFF2-40B4-BE49-F238E27FC236}">
              <a16:creationId xmlns:a16="http://schemas.microsoft.com/office/drawing/2014/main" id="{998BD713-6463-453D-8C20-0A0E2B75A03C}"/>
            </a:ext>
          </a:extLst>
        </xdr:cNvPr>
        <xdr:cNvSpPr txBox="1"/>
      </xdr:nvSpPr>
      <xdr:spPr>
        <a:xfrm>
          <a:off x="19547840" y="14497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793" name="直線コネクタ 792">
          <a:extLst>
            <a:ext uri="{FF2B5EF4-FFF2-40B4-BE49-F238E27FC236}">
              <a16:creationId xmlns:a16="http://schemas.microsoft.com/office/drawing/2014/main" id="{231C75F1-9683-49DC-BB96-96A9D36733A4}"/>
            </a:ext>
          </a:extLst>
        </xdr:cNvPr>
        <xdr:cNvCxnSpPr/>
      </xdr:nvCxnSpPr>
      <xdr:spPr>
        <a:xfrm>
          <a:off x="19443700" y="144932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3827</xdr:rowOff>
    </xdr:from>
    <xdr:ext cx="469744" cy="259045"/>
    <xdr:sp macro="" textlink="">
      <xdr:nvSpPr>
        <xdr:cNvPr id="794" name="【児童館】&#10;一人当たり面積最大値テキスト">
          <a:extLst>
            <a:ext uri="{FF2B5EF4-FFF2-40B4-BE49-F238E27FC236}">
              <a16:creationId xmlns:a16="http://schemas.microsoft.com/office/drawing/2014/main" id="{57275115-94B4-49E9-B9B0-21A1F87C0712}"/>
            </a:ext>
          </a:extLst>
        </xdr:cNvPr>
        <xdr:cNvSpPr txBox="1"/>
      </xdr:nvSpPr>
      <xdr:spPr>
        <a:xfrm>
          <a:off x="19547840" y="12744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57150</xdr:rowOff>
    </xdr:from>
    <xdr:to>
      <xdr:col>116</xdr:col>
      <xdr:colOff>152400</xdr:colOff>
      <xdr:row>77</xdr:row>
      <xdr:rowOff>57150</xdr:rowOff>
    </xdr:to>
    <xdr:cxnSp macro="">
      <xdr:nvCxnSpPr>
        <xdr:cNvPr id="795" name="直線コネクタ 794">
          <a:extLst>
            <a:ext uri="{FF2B5EF4-FFF2-40B4-BE49-F238E27FC236}">
              <a16:creationId xmlns:a16="http://schemas.microsoft.com/office/drawing/2014/main" id="{301B7AAC-0D8B-446A-B68A-3286ED41048C}"/>
            </a:ext>
          </a:extLst>
        </xdr:cNvPr>
        <xdr:cNvCxnSpPr/>
      </xdr:nvCxnSpPr>
      <xdr:spPr>
        <a:xfrm>
          <a:off x="19443700" y="129654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143527</xdr:rowOff>
    </xdr:from>
    <xdr:ext cx="469744" cy="259045"/>
    <xdr:sp macro="" textlink="">
      <xdr:nvSpPr>
        <xdr:cNvPr id="796" name="【児童館】&#10;一人当たり面積平均値テキスト">
          <a:extLst>
            <a:ext uri="{FF2B5EF4-FFF2-40B4-BE49-F238E27FC236}">
              <a16:creationId xmlns:a16="http://schemas.microsoft.com/office/drawing/2014/main" id="{C835B565-783B-4907-88CC-2B159EC202BA}"/>
            </a:ext>
          </a:extLst>
        </xdr:cNvPr>
        <xdr:cNvSpPr txBox="1"/>
      </xdr:nvSpPr>
      <xdr:spPr>
        <a:xfrm>
          <a:off x="19547840" y="138900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797" name="フローチャート: 判断 796">
          <a:extLst>
            <a:ext uri="{FF2B5EF4-FFF2-40B4-BE49-F238E27FC236}">
              <a16:creationId xmlns:a16="http://schemas.microsoft.com/office/drawing/2014/main" id="{BC070AEC-070F-4BE5-A3C6-A3C66DA2EB09}"/>
            </a:ext>
          </a:extLst>
        </xdr:cNvPr>
        <xdr:cNvSpPr/>
      </xdr:nvSpPr>
      <xdr:spPr>
        <a:xfrm>
          <a:off x="19458940" y="140347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133350</xdr:rowOff>
    </xdr:from>
    <xdr:to>
      <xdr:col>112</xdr:col>
      <xdr:colOff>38100</xdr:colOff>
      <xdr:row>84</xdr:row>
      <xdr:rowOff>63500</xdr:rowOff>
    </xdr:to>
    <xdr:sp macro="" textlink="">
      <xdr:nvSpPr>
        <xdr:cNvPr id="798" name="フローチャート: 判断 797">
          <a:extLst>
            <a:ext uri="{FF2B5EF4-FFF2-40B4-BE49-F238E27FC236}">
              <a16:creationId xmlns:a16="http://schemas.microsoft.com/office/drawing/2014/main" id="{463785D6-E8D7-4C72-9893-138480FB9D00}"/>
            </a:ext>
          </a:extLst>
        </xdr:cNvPr>
        <xdr:cNvSpPr/>
      </xdr:nvSpPr>
      <xdr:spPr>
        <a:xfrm>
          <a:off x="18735040" y="140474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799" name="フローチャート: 判断 798">
          <a:extLst>
            <a:ext uri="{FF2B5EF4-FFF2-40B4-BE49-F238E27FC236}">
              <a16:creationId xmlns:a16="http://schemas.microsoft.com/office/drawing/2014/main" id="{D9480363-1AAF-43F0-BD41-A5D323B6AFA0}"/>
            </a:ext>
          </a:extLst>
        </xdr:cNvPr>
        <xdr:cNvSpPr/>
      </xdr:nvSpPr>
      <xdr:spPr>
        <a:xfrm>
          <a:off x="17937480" y="140347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133350</xdr:rowOff>
    </xdr:from>
    <xdr:to>
      <xdr:col>102</xdr:col>
      <xdr:colOff>165100</xdr:colOff>
      <xdr:row>84</xdr:row>
      <xdr:rowOff>63500</xdr:rowOff>
    </xdr:to>
    <xdr:sp macro="" textlink="">
      <xdr:nvSpPr>
        <xdr:cNvPr id="800" name="フローチャート: 判断 799">
          <a:extLst>
            <a:ext uri="{FF2B5EF4-FFF2-40B4-BE49-F238E27FC236}">
              <a16:creationId xmlns:a16="http://schemas.microsoft.com/office/drawing/2014/main" id="{334BF548-8798-4B55-BE27-7EDFB88C3CCB}"/>
            </a:ext>
          </a:extLst>
        </xdr:cNvPr>
        <xdr:cNvSpPr/>
      </xdr:nvSpPr>
      <xdr:spPr>
        <a:xfrm>
          <a:off x="17162780" y="140474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146050</xdr:rowOff>
    </xdr:from>
    <xdr:to>
      <xdr:col>98</xdr:col>
      <xdr:colOff>38100</xdr:colOff>
      <xdr:row>84</xdr:row>
      <xdr:rowOff>76200</xdr:rowOff>
    </xdr:to>
    <xdr:sp macro="" textlink="">
      <xdr:nvSpPr>
        <xdr:cNvPr id="801" name="フローチャート: 判断 800">
          <a:extLst>
            <a:ext uri="{FF2B5EF4-FFF2-40B4-BE49-F238E27FC236}">
              <a16:creationId xmlns:a16="http://schemas.microsoft.com/office/drawing/2014/main" id="{009BE9DB-2C8B-4ACB-BD83-C4D252DB15CC}"/>
            </a:ext>
          </a:extLst>
        </xdr:cNvPr>
        <xdr:cNvSpPr/>
      </xdr:nvSpPr>
      <xdr:spPr>
        <a:xfrm>
          <a:off x="16388080" y="140601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2" name="テキスト ボックス 801">
          <a:extLst>
            <a:ext uri="{FF2B5EF4-FFF2-40B4-BE49-F238E27FC236}">
              <a16:creationId xmlns:a16="http://schemas.microsoft.com/office/drawing/2014/main" id="{1A6F9D76-489F-4699-80FC-688DE4E1A7A1}"/>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3" name="テキスト ボックス 802">
          <a:extLst>
            <a:ext uri="{FF2B5EF4-FFF2-40B4-BE49-F238E27FC236}">
              <a16:creationId xmlns:a16="http://schemas.microsoft.com/office/drawing/2014/main" id="{C9FCFCF2-E782-4708-BD31-733BBEF6CC41}"/>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4" name="テキスト ボックス 803">
          <a:extLst>
            <a:ext uri="{FF2B5EF4-FFF2-40B4-BE49-F238E27FC236}">
              <a16:creationId xmlns:a16="http://schemas.microsoft.com/office/drawing/2014/main" id="{6D2746B9-7828-4BF4-A4BC-6EFEF8C09CF1}"/>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05" name="テキスト ボックス 804">
          <a:extLst>
            <a:ext uri="{FF2B5EF4-FFF2-40B4-BE49-F238E27FC236}">
              <a16:creationId xmlns:a16="http://schemas.microsoft.com/office/drawing/2014/main" id="{40418F5C-4EFD-4232-89B2-671058B73AED}"/>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06" name="テキスト ボックス 805">
          <a:extLst>
            <a:ext uri="{FF2B5EF4-FFF2-40B4-BE49-F238E27FC236}">
              <a16:creationId xmlns:a16="http://schemas.microsoft.com/office/drawing/2014/main" id="{43C1FD05-6493-4F0D-BE92-F5A8E8343CF1}"/>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57150</xdr:rowOff>
    </xdr:from>
    <xdr:to>
      <xdr:col>116</xdr:col>
      <xdr:colOff>114300</xdr:colOff>
      <xdr:row>85</xdr:row>
      <xdr:rowOff>158750</xdr:rowOff>
    </xdr:to>
    <xdr:sp macro="" textlink="">
      <xdr:nvSpPr>
        <xdr:cNvPr id="807" name="楕円 806">
          <a:extLst>
            <a:ext uri="{FF2B5EF4-FFF2-40B4-BE49-F238E27FC236}">
              <a16:creationId xmlns:a16="http://schemas.microsoft.com/office/drawing/2014/main" id="{028154F9-93E6-477A-94FB-185CBB8E490E}"/>
            </a:ext>
          </a:extLst>
        </xdr:cNvPr>
        <xdr:cNvSpPr/>
      </xdr:nvSpPr>
      <xdr:spPr>
        <a:xfrm>
          <a:off x="19458940" y="14306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35577</xdr:rowOff>
    </xdr:from>
    <xdr:ext cx="469744" cy="259045"/>
    <xdr:sp macro="" textlink="">
      <xdr:nvSpPr>
        <xdr:cNvPr id="808" name="【児童館】&#10;一人当たり面積該当値テキスト">
          <a:extLst>
            <a:ext uri="{FF2B5EF4-FFF2-40B4-BE49-F238E27FC236}">
              <a16:creationId xmlns:a16="http://schemas.microsoft.com/office/drawing/2014/main" id="{E281BCA9-09CF-4368-A2DB-56825C9590B6}"/>
            </a:ext>
          </a:extLst>
        </xdr:cNvPr>
        <xdr:cNvSpPr txBox="1"/>
      </xdr:nvSpPr>
      <xdr:spPr>
        <a:xfrm>
          <a:off x="19547840" y="14284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57150</xdr:rowOff>
    </xdr:from>
    <xdr:to>
      <xdr:col>112</xdr:col>
      <xdr:colOff>38100</xdr:colOff>
      <xdr:row>85</xdr:row>
      <xdr:rowOff>158750</xdr:rowOff>
    </xdr:to>
    <xdr:sp macro="" textlink="">
      <xdr:nvSpPr>
        <xdr:cNvPr id="809" name="楕円 808">
          <a:extLst>
            <a:ext uri="{FF2B5EF4-FFF2-40B4-BE49-F238E27FC236}">
              <a16:creationId xmlns:a16="http://schemas.microsoft.com/office/drawing/2014/main" id="{1FBEF13F-E129-405F-83B2-F97714812524}"/>
            </a:ext>
          </a:extLst>
        </xdr:cNvPr>
        <xdr:cNvSpPr/>
      </xdr:nvSpPr>
      <xdr:spPr>
        <a:xfrm>
          <a:off x="18735040" y="143065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107950</xdr:rowOff>
    </xdr:from>
    <xdr:to>
      <xdr:col>116</xdr:col>
      <xdr:colOff>63500</xdr:colOff>
      <xdr:row>85</xdr:row>
      <xdr:rowOff>107950</xdr:rowOff>
    </xdr:to>
    <xdr:cxnSp macro="">
      <xdr:nvCxnSpPr>
        <xdr:cNvPr id="810" name="直線コネクタ 809">
          <a:extLst>
            <a:ext uri="{FF2B5EF4-FFF2-40B4-BE49-F238E27FC236}">
              <a16:creationId xmlns:a16="http://schemas.microsoft.com/office/drawing/2014/main" id="{4A50A3E5-DC87-46D6-A834-28B3BFCF48D8}"/>
            </a:ext>
          </a:extLst>
        </xdr:cNvPr>
        <xdr:cNvCxnSpPr/>
      </xdr:nvCxnSpPr>
      <xdr:spPr>
        <a:xfrm>
          <a:off x="18778220" y="1435735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57150</xdr:rowOff>
    </xdr:from>
    <xdr:to>
      <xdr:col>107</xdr:col>
      <xdr:colOff>101600</xdr:colOff>
      <xdr:row>85</xdr:row>
      <xdr:rowOff>158750</xdr:rowOff>
    </xdr:to>
    <xdr:sp macro="" textlink="">
      <xdr:nvSpPr>
        <xdr:cNvPr id="811" name="楕円 810">
          <a:extLst>
            <a:ext uri="{FF2B5EF4-FFF2-40B4-BE49-F238E27FC236}">
              <a16:creationId xmlns:a16="http://schemas.microsoft.com/office/drawing/2014/main" id="{81FD6324-AEC3-478E-AA9D-3870FB9C86B7}"/>
            </a:ext>
          </a:extLst>
        </xdr:cNvPr>
        <xdr:cNvSpPr/>
      </xdr:nvSpPr>
      <xdr:spPr>
        <a:xfrm>
          <a:off x="17937480" y="14306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107950</xdr:rowOff>
    </xdr:from>
    <xdr:to>
      <xdr:col>111</xdr:col>
      <xdr:colOff>177800</xdr:colOff>
      <xdr:row>85</xdr:row>
      <xdr:rowOff>107950</xdr:rowOff>
    </xdr:to>
    <xdr:cxnSp macro="">
      <xdr:nvCxnSpPr>
        <xdr:cNvPr id="812" name="直線コネクタ 811">
          <a:extLst>
            <a:ext uri="{FF2B5EF4-FFF2-40B4-BE49-F238E27FC236}">
              <a16:creationId xmlns:a16="http://schemas.microsoft.com/office/drawing/2014/main" id="{7DA24B6D-D6CA-47CD-A519-A5F06F62885E}"/>
            </a:ext>
          </a:extLst>
        </xdr:cNvPr>
        <xdr:cNvCxnSpPr/>
      </xdr:nvCxnSpPr>
      <xdr:spPr>
        <a:xfrm>
          <a:off x="17988280" y="1435735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57150</xdr:rowOff>
    </xdr:from>
    <xdr:to>
      <xdr:col>102</xdr:col>
      <xdr:colOff>165100</xdr:colOff>
      <xdr:row>85</xdr:row>
      <xdr:rowOff>158750</xdr:rowOff>
    </xdr:to>
    <xdr:sp macro="" textlink="">
      <xdr:nvSpPr>
        <xdr:cNvPr id="813" name="楕円 812">
          <a:extLst>
            <a:ext uri="{FF2B5EF4-FFF2-40B4-BE49-F238E27FC236}">
              <a16:creationId xmlns:a16="http://schemas.microsoft.com/office/drawing/2014/main" id="{5713D2EE-D373-4804-A4E3-DFD0114CCAF5}"/>
            </a:ext>
          </a:extLst>
        </xdr:cNvPr>
        <xdr:cNvSpPr/>
      </xdr:nvSpPr>
      <xdr:spPr>
        <a:xfrm>
          <a:off x="17162780" y="14306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107950</xdr:rowOff>
    </xdr:from>
    <xdr:to>
      <xdr:col>107</xdr:col>
      <xdr:colOff>50800</xdr:colOff>
      <xdr:row>85</xdr:row>
      <xdr:rowOff>107950</xdr:rowOff>
    </xdr:to>
    <xdr:cxnSp macro="">
      <xdr:nvCxnSpPr>
        <xdr:cNvPr id="814" name="直線コネクタ 813">
          <a:extLst>
            <a:ext uri="{FF2B5EF4-FFF2-40B4-BE49-F238E27FC236}">
              <a16:creationId xmlns:a16="http://schemas.microsoft.com/office/drawing/2014/main" id="{8C8433CF-FCE7-4D9B-8CB6-9BA8BCCD587D}"/>
            </a:ext>
          </a:extLst>
        </xdr:cNvPr>
        <xdr:cNvCxnSpPr/>
      </xdr:nvCxnSpPr>
      <xdr:spPr>
        <a:xfrm>
          <a:off x="17213580" y="1435735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57150</xdr:rowOff>
    </xdr:from>
    <xdr:to>
      <xdr:col>98</xdr:col>
      <xdr:colOff>38100</xdr:colOff>
      <xdr:row>85</xdr:row>
      <xdr:rowOff>158750</xdr:rowOff>
    </xdr:to>
    <xdr:sp macro="" textlink="">
      <xdr:nvSpPr>
        <xdr:cNvPr id="815" name="楕円 814">
          <a:extLst>
            <a:ext uri="{FF2B5EF4-FFF2-40B4-BE49-F238E27FC236}">
              <a16:creationId xmlns:a16="http://schemas.microsoft.com/office/drawing/2014/main" id="{36BF8D5C-D890-48CE-8C61-426F03B3AE96}"/>
            </a:ext>
          </a:extLst>
        </xdr:cNvPr>
        <xdr:cNvSpPr/>
      </xdr:nvSpPr>
      <xdr:spPr>
        <a:xfrm>
          <a:off x="16388080" y="143065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107950</xdr:rowOff>
    </xdr:from>
    <xdr:to>
      <xdr:col>102</xdr:col>
      <xdr:colOff>114300</xdr:colOff>
      <xdr:row>85</xdr:row>
      <xdr:rowOff>107950</xdr:rowOff>
    </xdr:to>
    <xdr:cxnSp macro="">
      <xdr:nvCxnSpPr>
        <xdr:cNvPr id="816" name="直線コネクタ 815">
          <a:extLst>
            <a:ext uri="{FF2B5EF4-FFF2-40B4-BE49-F238E27FC236}">
              <a16:creationId xmlns:a16="http://schemas.microsoft.com/office/drawing/2014/main" id="{CFF43EFF-73BF-43F8-A363-4234357EDE1A}"/>
            </a:ext>
          </a:extLst>
        </xdr:cNvPr>
        <xdr:cNvCxnSpPr/>
      </xdr:nvCxnSpPr>
      <xdr:spPr>
        <a:xfrm>
          <a:off x="16431260" y="1435735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80027</xdr:rowOff>
    </xdr:from>
    <xdr:ext cx="469744" cy="259045"/>
    <xdr:sp macro="" textlink="">
      <xdr:nvSpPr>
        <xdr:cNvPr id="817" name="n_1aveValue【児童館】&#10;一人当たり面積">
          <a:extLst>
            <a:ext uri="{FF2B5EF4-FFF2-40B4-BE49-F238E27FC236}">
              <a16:creationId xmlns:a16="http://schemas.microsoft.com/office/drawing/2014/main" id="{AB469DAD-6150-4402-8F26-5DC73EDB4D4B}"/>
            </a:ext>
          </a:extLst>
        </xdr:cNvPr>
        <xdr:cNvSpPr txBox="1"/>
      </xdr:nvSpPr>
      <xdr:spPr>
        <a:xfrm>
          <a:off x="18561127" y="13826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67327</xdr:rowOff>
    </xdr:from>
    <xdr:ext cx="469744" cy="259045"/>
    <xdr:sp macro="" textlink="">
      <xdr:nvSpPr>
        <xdr:cNvPr id="818" name="n_2aveValue【児童館】&#10;一人当たり面積">
          <a:extLst>
            <a:ext uri="{FF2B5EF4-FFF2-40B4-BE49-F238E27FC236}">
              <a16:creationId xmlns:a16="http://schemas.microsoft.com/office/drawing/2014/main" id="{DE54FE4C-0DD8-4F06-B353-C1E1C2850088}"/>
            </a:ext>
          </a:extLst>
        </xdr:cNvPr>
        <xdr:cNvSpPr txBox="1"/>
      </xdr:nvSpPr>
      <xdr:spPr>
        <a:xfrm>
          <a:off x="17776267" y="13813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80027</xdr:rowOff>
    </xdr:from>
    <xdr:ext cx="469744" cy="259045"/>
    <xdr:sp macro="" textlink="">
      <xdr:nvSpPr>
        <xdr:cNvPr id="819" name="n_3aveValue【児童館】&#10;一人当たり面積">
          <a:extLst>
            <a:ext uri="{FF2B5EF4-FFF2-40B4-BE49-F238E27FC236}">
              <a16:creationId xmlns:a16="http://schemas.microsoft.com/office/drawing/2014/main" id="{65F09B88-DA33-4A92-859A-307D40942DC2}"/>
            </a:ext>
          </a:extLst>
        </xdr:cNvPr>
        <xdr:cNvSpPr txBox="1"/>
      </xdr:nvSpPr>
      <xdr:spPr>
        <a:xfrm>
          <a:off x="17001567" y="13826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92727</xdr:rowOff>
    </xdr:from>
    <xdr:ext cx="469744" cy="259045"/>
    <xdr:sp macro="" textlink="">
      <xdr:nvSpPr>
        <xdr:cNvPr id="820" name="n_4aveValue【児童館】&#10;一人当たり面積">
          <a:extLst>
            <a:ext uri="{FF2B5EF4-FFF2-40B4-BE49-F238E27FC236}">
              <a16:creationId xmlns:a16="http://schemas.microsoft.com/office/drawing/2014/main" id="{9C76A7D8-7437-47ED-B7C9-0983C48739BD}"/>
            </a:ext>
          </a:extLst>
        </xdr:cNvPr>
        <xdr:cNvSpPr txBox="1"/>
      </xdr:nvSpPr>
      <xdr:spPr>
        <a:xfrm>
          <a:off x="16226867" y="13839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149877</xdr:rowOff>
    </xdr:from>
    <xdr:ext cx="469744" cy="259045"/>
    <xdr:sp macro="" textlink="">
      <xdr:nvSpPr>
        <xdr:cNvPr id="821" name="n_1mainValue【児童館】&#10;一人当たり面積">
          <a:extLst>
            <a:ext uri="{FF2B5EF4-FFF2-40B4-BE49-F238E27FC236}">
              <a16:creationId xmlns:a16="http://schemas.microsoft.com/office/drawing/2014/main" id="{B506E3C2-3BE8-4BE9-8CD0-039E4007B043}"/>
            </a:ext>
          </a:extLst>
        </xdr:cNvPr>
        <xdr:cNvSpPr txBox="1"/>
      </xdr:nvSpPr>
      <xdr:spPr>
        <a:xfrm>
          <a:off x="18561127" y="14399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149877</xdr:rowOff>
    </xdr:from>
    <xdr:ext cx="469744" cy="259045"/>
    <xdr:sp macro="" textlink="">
      <xdr:nvSpPr>
        <xdr:cNvPr id="822" name="n_2mainValue【児童館】&#10;一人当たり面積">
          <a:extLst>
            <a:ext uri="{FF2B5EF4-FFF2-40B4-BE49-F238E27FC236}">
              <a16:creationId xmlns:a16="http://schemas.microsoft.com/office/drawing/2014/main" id="{E9219392-91EF-4C25-9838-2D437CFD290D}"/>
            </a:ext>
          </a:extLst>
        </xdr:cNvPr>
        <xdr:cNvSpPr txBox="1"/>
      </xdr:nvSpPr>
      <xdr:spPr>
        <a:xfrm>
          <a:off x="17776267" y="14399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149877</xdr:rowOff>
    </xdr:from>
    <xdr:ext cx="469744" cy="259045"/>
    <xdr:sp macro="" textlink="">
      <xdr:nvSpPr>
        <xdr:cNvPr id="823" name="n_3mainValue【児童館】&#10;一人当たり面積">
          <a:extLst>
            <a:ext uri="{FF2B5EF4-FFF2-40B4-BE49-F238E27FC236}">
              <a16:creationId xmlns:a16="http://schemas.microsoft.com/office/drawing/2014/main" id="{E7DCC1B5-E62F-4C60-A1CA-462B414245F2}"/>
            </a:ext>
          </a:extLst>
        </xdr:cNvPr>
        <xdr:cNvSpPr txBox="1"/>
      </xdr:nvSpPr>
      <xdr:spPr>
        <a:xfrm>
          <a:off x="17001567" y="14399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149877</xdr:rowOff>
    </xdr:from>
    <xdr:ext cx="469744" cy="259045"/>
    <xdr:sp macro="" textlink="">
      <xdr:nvSpPr>
        <xdr:cNvPr id="824" name="n_4mainValue【児童館】&#10;一人当たり面積">
          <a:extLst>
            <a:ext uri="{FF2B5EF4-FFF2-40B4-BE49-F238E27FC236}">
              <a16:creationId xmlns:a16="http://schemas.microsoft.com/office/drawing/2014/main" id="{0B505882-F6DE-4BFE-860B-2DAD12F39D90}"/>
            </a:ext>
          </a:extLst>
        </xdr:cNvPr>
        <xdr:cNvSpPr txBox="1"/>
      </xdr:nvSpPr>
      <xdr:spPr>
        <a:xfrm>
          <a:off x="16226867" y="14399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25" name="正方形/長方形 824">
          <a:extLst>
            <a:ext uri="{FF2B5EF4-FFF2-40B4-BE49-F238E27FC236}">
              <a16:creationId xmlns:a16="http://schemas.microsoft.com/office/drawing/2014/main" id="{B4A53D77-016C-4A73-AFFC-F7C0604AE5B6}"/>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26" name="正方形/長方形 825">
          <a:extLst>
            <a:ext uri="{FF2B5EF4-FFF2-40B4-BE49-F238E27FC236}">
              <a16:creationId xmlns:a16="http://schemas.microsoft.com/office/drawing/2014/main" id="{632A346B-27DC-4E4B-9DCE-14C9ABE24262}"/>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27" name="正方形/長方形 826">
          <a:extLst>
            <a:ext uri="{FF2B5EF4-FFF2-40B4-BE49-F238E27FC236}">
              <a16:creationId xmlns:a16="http://schemas.microsoft.com/office/drawing/2014/main" id="{B0257C92-A7CA-4AD6-B79F-89DF5C2197CB}"/>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28" name="正方形/長方形 827">
          <a:extLst>
            <a:ext uri="{FF2B5EF4-FFF2-40B4-BE49-F238E27FC236}">
              <a16:creationId xmlns:a16="http://schemas.microsoft.com/office/drawing/2014/main" id="{E5D2BF93-5CFC-49EE-82AD-94CB1F17251F}"/>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29" name="正方形/長方形 828">
          <a:extLst>
            <a:ext uri="{FF2B5EF4-FFF2-40B4-BE49-F238E27FC236}">
              <a16:creationId xmlns:a16="http://schemas.microsoft.com/office/drawing/2014/main" id="{18F1B70B-B2E4-4E12-918E-861A759CD58F}"/>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0" name="正方形/長方形 829">
          <a:extLst>
            <a:ext uri="{FF2B5EF4-FFF2-40B4-BE49-F238E27FC236}">
              <a16:creationId xmlns:a16="http://schemas.microsoft.com/office/drawing/2014/main" id="{DC3F0360-253E-435B-A9E0-F1E0609611AE}"/>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1" name="正方形/長方形 830">
          <a:extLst>
            <a:ext uri="{FF2B5EF4-FFF2-40B4-BE49-F238E27FC236}">
              <a16:creationId xmlns:a16="http://schemas.microsoft.com/office/drawing/2014/main" id="{0ED66B5F-A220-4219-9A60-94C2194AB200}"/>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2" name="正方形/長方形 831">
          <a:extLst>
            <a:ext uri="{FF2B5EF4-FFF2-40B4-BE49-F238E27FC236}">
              <a16:creationId xmlns:a16="http://schemas.microsoft.com/office/drawing/2014/main" id="{DCB833F5-0224-40E7-8C37-D20BA5B5C44B}"/>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3" name="テキスト ボックス 832">
          <a:extLst>
            <a:ext uri="{FF2B5EF4-FFF2-40B4-BE49-F238E27FC236}">
              <a16:creationId xmlns:a16="http://schemas.microsoft.com/office/drawing/2014/main" id="{C7E00A34-E73B-423A-9986-ACD3D40AA144}"/>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4" name="直線コネクタ 833">
          <a:extLst>
            <a:ext uri="{FF2B5EF4-FFF2-40B4-BE49-F238E27FC236}">
              <a16:creationId xmlns:a16="http://schemas.microsoft.com/office/drawing/2014/main" id="{56D60653-5183-4303-83C3-F9F9D58CF738}"/>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35" name="テキスト ボックス 834">
          <a:extLst>
            <a:ext uri="{FF2B5EF4-FFF2-40B4-BE49-F238E27FC236}">
              <a16:creationId xmlns:a16="http://schemas.microsoft.com/office/drawing/2014/main" id="{5D10E2A5-4B38-4C6D-BB6D-7D0C77062240}"/>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36" name="直線コネクタ 835">
          <a:extLst>
            <a:ext uri="{FF2B5EF4-FFF2-40B4-BE49-F238E27FC236}">
              <a16:creationId xmlns:a16="http://schemas.microsoft.com/office/drawing/2014/main" id="{70697F94-FD3A-4FA6-979C-4A63CA2324E0}"/>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37" name="テキスト ボックス 836">
          <a:extLst>
            <a:ext uri="{FF2B5EF4-FFF2-40B4-BE49-F238E27FC236}">
              <a16:creationId xmlns:a16="http://schemas.microsoft.com/office/drawing/2014/main" id="{EA60BDD7-B80B-4B0D-B1CD-0B94BACF07C9}"/>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38" name="直線コネクタ 837">
          <a:extLst>
            <a:ext uri="{FF2B5EF4-FFF2-40B4-BE49-F238E27FC236}">
              <a16:creationId xmlns:a16="http://schemas.microsoft.com/office/drawing/2014/main" id="{02FBDDAC-A3F7-4FD6-8B93-01ECBC818DC4}"/>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39" name="テキスト ボックス 838">
          <a:extLst>
            <a:ext uri="{FF2B5EF4-FFF2-40B4-BE49-F238E27FC236}">
              <a16:creationId xmlns:a16="http://schemas.microsoft.com/office/drawing/2014/main" id="{0BE2E0D5-DE68-4034-9F9A-0DB1BA8B96AD}"/>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40" name="直線コネクタ 839">
          <a:extLst>
            <a:ext uri="{FF2B5EF4-FFF2-40B4-BE49-F238E27FC236}">
              <a16:creationId xmlns:a16="http://schemas.microsoft.com/office/drawing/2014/main" id="{80A34E80-B18F-488F-B3F1-3FE7DF857ECB}"/>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41" name="テキスト ボックス 840">
          <a:extLst>
            <a:ext uri="{FF2B5EF4-FFF2-40B4-BE49-F238E27FC236}">
              <a16:creationId xmlns:a16="http://schemas.microsoft.com/office/drawing/2014/main" id="{6F524BF2-F4E3-4814-AEB0-394571B4396C}"/>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42" name="直線コネクタ 841">
          <a:extLst>
            <a:ext uri="{FF2B5EF4-FFF2-40B4-BE49-F238E27FC236}">
              <a16:creationId xmlns:a16="http://schemas.microsoft.com/office/drawing/2014/main" id="{3C9F137C-887D-4EBD-A60F-25867FF3A564}"/>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43" name="テキスト ボックス 842">
          <a:extLst>
            <a:ext uri="{FF2B5EF4-FFF2-40B4-BE49-F238E27FC236}">
              <a16:creationId xmlns:a16="http://schemas.microsoft.com/office/drawing/2014/main" id="{44B56131-335A-4F40-B82E-9F917409BC8C}"/>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44" name="直線コネクタ 843">
          <a:extLst>
            <a:ext uri="{FF2B5EF4-FFF2-40B4-BE49-F238E27FC236}">
              <a16:creationId xmlns:a16="http://schemas.microsoft.com/office/drawing/2014/main" id="{61C92535-12D0-42A0-ADDF-76B04E2018D9}"/>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45" name="テキスト ボックス 844">
          <a:extLst>
            <a:ext uri="{FF2B5EF4-FFF2-40B4-BE49-F238E27FC236}">
              <a16:creationId xmlns:a16="http://schemas.microsoft.com/office/drawing/2014/main" id="{E42ABAAE-6508-4A66-91EE-5CA37DA7C48F}"/>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46" name="直線コネクタ 845">
          <a:extLst>
            <a:ext uri="{FF2B5EF4-FFF2-40B4-BE49-F238E27FC236}">
              <a16:creationId xmlns:a16="http://schemas.microsoft.com/office/drawing/2014/main" id="{8928245E-8AD1-47C3-AD80-15806832C4EC}"/>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47" name="テキスト ボックス 846">
          <a:extLst>
            <a:ext uri="{FF2B5EF4-FFF2-40B4-BE49-F238E27FC236}">
              <a16:creationId xmlns:a16="http://schemas.microsoft.com/office/drawing/2014/main" id="{CB5C1502-3695-454F-8595-5CEDEF22C01F}"/>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48" name="直線コネクタ 847">
          <a:extLst>
            <a:ext uri="{FF2B5EF4-FFF2-40B4-BE49-F238E27FC236}">
              <a16:creationId xmlns:a16="http://schemas.microsoft.com/office/drawing/2014/main" id="{8403EE3D-D336-48BD-A00C-C429BD8E2CF6}"/>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9" name="【公民館】&#10;有形固定資産減価償却率グラフ枠">
          <a:extLst>
            <a:ext uri="{FF2B5EF4-FFF2-40B4-BE49-F238E27FC236}">
              <a16:creationId xmlns:a16="http://schemas.microsoft.com/office/drawing/2014/main" id="{3D6C78C1-4D32-43ED-8D34-4EDA85845C76}"/>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170906</xdr:rowOff>
    </xdr:from>
    <xdr:to>
      <xdr:col>85</xdr:col>
      <xdr:colOff>126364</xdr:colOff>
      <xdr:row>109</xdr:row>
      <xdr:rowOff>35379</xdr:rowOff>
    </xdr:to>
    <xdr:cxnSp macro="">
      <xdr:nvCxnSpPr>
        <xdr:cNvPr id="850" name="直線コネクタ 849">
          <a:extLst>
            <a:ext uri="{FF2B5EF4-FFF2-40B4-BE49-F238E27FC236}">
              <a16:creationId xmlns:a16="http://schemas.microsoft.com/office/drawing/2014/main" id="{EF298AA9-CCF6-4728-80DA-A6484B513809}"/>
            </a:ext>
          </a:extLst>
        </xdr:cNvPr>
        <xdr:cNvCxnSpPr/>
      </xdr:nvCxnSpPr>
      <xdr:spPr>
        <a:xfrm flipV="1">
          <a:off x="14375764" y="16934906"/>
          <a:ext cx="0" cy="13732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51" name="【公民館】&#10;有形固定資産減価償却率最小値テキスト">
          <a:extLst>
            <a:ext uri="{FF2B5EF4-FFF2-40B4-BE49-F238E27FC236}">
              <a16:creationId xmlns:a16="http://schemas.microsoft.com/office/drawing/2014/main" id="{49C8E595-9BA4-42DA-A525-D26757E88972}"/>
            </a:ext>
          </a:extLst>
        </xdr:cNvPr>
        <xdr:cNvSpPr txBox="1"/>
      </xdr:nvSpPr>
      <xdr:spPr>
        <a:xfrm>
          <a:off x="1441450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52" name="直線コネクタ 851">
          <a:extLst>
            <a:ext uri="{FF2B5EF4-FFF2-40B4-BE49-F238E27FC236}">
              <a16:creationId xmlns:a16="http://schemas.microsoft.com/office/drawing/2014/main" id="{E3FCFA7C-82B3-4000-AA03-EEC5CE189359}"/>
            </a:ext>
          </a:extLst>
        </xdr:cNvPr>
        <xdr:cNvCxnSpPr/>
      </xdr:nvCxnSpPr>
      <xdr:spPr>
        <a:xfrm>
          <a:off x="1428750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117583</xdr:rowOff>
    </xdr:from>
    <xdr:ext cx="405111" cy="259045"/>
    <xdr:sp macro="" textlink="">
      <xdr:nvSpPr>
        <xdr:cNvPr id="853" name="【公民館】&#10;有形固定資産減価償却率最大値テキスト">
          <a:extLst>
            <a:ext uri="{FF2B5EF4-FFF2-40B4-BE49-F238E27FC236}">
              <a16:creationId xmlns:a16="http://schemas.microsoft.com/office/drawing/2014/main" id="{0BBEDEBC-0495-4680-A0E4-593AE24479DF}"/>
            </a:ext>
          </a:extLst>
        </xdr:cNvPr>
        <xdr:cNvSpPr txBox="1"/>
      </xdr:nvSpPr>
      <xdr:spPr>
        <a:xfrm>
          <a:off x="14414500" y="16713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170906</xdr:rowOff>
    </xdr:from>
    <xdr:to>
      <xdr:col>86</xdr:col>
      <xdr:colOff>25400</xdr:colOff>
      <xdr:row>100</xdr:row>
      <xdr:rowOff>170906</xdr:rowOff>
    </xdr:to>
    <xdr:cxnSp macro="">
      <xdr:nvCxnSpPr>
        <xdr:cNvPr id="854" name="直線コネクタ 853">
          <a:extLst>
            <a:ext uri="{FF2B5EF4-FFF2-40B4-BE49-F238E27FC236}">
              <a16:creationId xmlns:a16="http://schemas.microsoft.com/office/drawing/2014/main" id="{7CF39634-EEF4-4244-A476-50ECFB3CEDC8}"/>
            </a:ext>
          </a:extLst>
        </xdr:cNvPr>
        <xdr:cNvCxnSpPr/>
      </xdr:nvCxnSpPr>
      <xdr:spPr>
        <a:xfrm>
          <a:off x="14287500" y="1693490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141350</xdr:rowOff>
    </xdr:from>
    <xdr:ext cx="405111" cy="259045"/>
    <xdr:sp macro="" textlink="">
      <xdr:nvSpPr>
        <xdr:cNvPr id="855" name="【公民館】&#10;有形固定資産減価償却率平均値テキスト">
          <a:extLst>
            <a:ext uri="{FF2B5EF4-FFF2-40B4-BE49-F238E27FC236}">
              <a16:creationId xmlns:a16="http://schemas.microsoft.com/office/drawing/2014/main" id="{59207B08-9CC1-4E25-ABBA-6294A0BE037F}"/>
            </a:ext>
          </a:extLst>
        </xdr:cNvPr>
        <xdr:cNvSpPr txBox="1"/>
      </xdr:nvSpPr>
      <xdr:spPr>
        <a:xfrm>
          <a:off x="14414500" y="1757591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118473</xdr:rowOff>
    </xdr:from>
    <xdr:to>
      <xdr:col>85</xdr:col>
      <xdr:colOff>177800</xdr:colOff>
      <xdr:row>106</xdr:row>
      <xdr:rowOff>48623</xdr:rowOff>
    </xdr:to>
    <xdr:sp macro="" textlink="">
      <xdr:nvSpPr>
        <xdr:cNvPr id="856" name="フローチャート: 判断 855">
          <a:extLst>
            <a:ext uri="{FF2B5EF4-FFF2-40B4-BE49-F238E27FC236}">
              <a16:creationId xmlns:a16="http://schemas.microsoft.com/office/drawing/2014/main" id="{493E3609-670E-402A-BCF2-9A293AA56F58}"/>
            </a:ext>
          </a:extLst>
        </xdr:cNvPr>
        <xdr:cNvSpPr/>
      </xdr:nvSpPr>
      <xdr:spPr>
        <a:xfrm>
          <a:off x="14325600" y="17720673"/>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115207</xdr:rowOff>
    </xdr:from>
    <xdr:to>
      <xdr:col>81</xdr:col>
      <xdr:colOff>101600</xdr:colOff>
      <xdr:row>106</xdr:row>
      <xdr:rowOff>45357</xdr:rowOff>
    </xdr:to>
    <xdr:sp macro="" textlink="">
      <xdr:nvSpPr>
        <xdr:cNvPr id="857" name="フローチャート: 判断 856">
          <a:extLst>
            <a:ext uri="{FF2B5EF4-FFF2-40B4-BE49-F238E27FC236}">
              <a16:creationId xmlns:a16="http://schemas.microsoft.com/office/drawing/2014/main" id="{B603F095-9F51-46EB-A257-E251A8287AA1}"/>
            </a:ext>
          </a:extLst>
        </xdr:cNvPr>
        <xdr:cNvSpPr/>
      </xdr:nvSpPr>
      <xdr:spPr>
        <a:xfrm>
          <a:off x="13578840" y="1771740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95613</xdr:rowOff>
    </xdr:from>
    <xdr:to>
      <xdr:col>76</xdr:col>
      <xdr:colOff>165100</xdr:colOff>
      <xdr:row>106</xdr:row>
      <xdr:rowOff>25763</xdr:rowOff>
    </xdr:to>
    <xdr:sp macro="" textlink="">
      <xdr:nvSpPr>
        <xdr:cNvPr id="858" name="フローチャート: 判断 857">
          <a:extLst>
            <a:ext uri="{FF2B5EF4-FFF2-40B4-BE49-F238E27FC236}">
              <a16:creationId xmlns:a16="http://schemas.microsoft.com/office/drawing/2014/main" id="{07D6E81E-757E-4ADC-B2E2-E0D84FDA4200}"/>
            </a:ext>
          </a:extLst>
        </xdr:cNvPr>
        <xdr:cNvSpPr/>
      </xdr:nvSpPr>
      <xdr:spPr>
        <a:xfrm>
          <a:off x="12804140" y="1769781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64588</xdr:rowOff>
    </xdr:from>
    <xdr:to>
      <xdr:col>72</xdr:col>
      <xdr:colOff>38100</xdr:colOff>
      <xdr:row>105</xdr:row>
      <xdr:rowOff>166188</xdr:rowOff>
    </xdr:to>
    <xdr:sp macro="" textlink="">
      <xdr:nvSpPr>
        <xdr:cNvPr id="859" name="フローチャート: 判断 858">
          <a:extLst>
            <a:ext uri="{FF2B5EF4-FFF2-40B4-BE49-F238E27FC236}">
              <a16:creationId xmlns:a16="http://schemas.microsoft.com/office/drawing/2014/main" id="{13C0240B-BEEE-41F5-A282-C2A00B8C49DF}"/>
            </a:ext>
          </a:extLst>
        </xdr:cNvPr>
        <xdr:cNvSpPr/>
      </xdr:nvSpPr>
      <xdr:spPr>
        <a:xfrm>
          <a:off x="12029440" y="1766678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89081</xdr:rowOff>
    </xdr:from>
    <xdr:to>
      <xdr:col>67</xdr:col>
      <xdr:colOff>101600</xdr:colOff>
      <xdr:row>106</xdr:row>
      <xdr:rowOff>19231</xdr:rowOff>
    </xdr:to>
    <xdr:sp macro="" textlink="">
      <xdr:nvSpPr>
        <xdr:cNvPr id="860" name="フローチャート: 判断 859">
          <a:extLst>
            <a:ext uri="{FF2B5EF4-FFF2-40B4-BE49-F238E27FC236}">
              <a16:creationId xmlns:a16="http://schemas.microsoft.com/office/drawing/2014/main" id="{A8AF7C18-140B-4363-AF62-65E0DA09CDA1}"/>
            </a:ext>
          </a:extLst>
        </xdr:cNvPr>
        <xdr:cNvSpPr/>
      </xdr:nvSpPr>
      <xdr:spPr>
        <a:xfrm>
          <a:off x="11231880" y="1769128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1" name="テキスト ボックス 860">
          <a:extLst>
            <a:ext uri="{FF2B5EF4-FFF2-40B4-BE49-F238E27FC236}">
              <a16:creationId xmlns:a16="http://schemas.microsoft.com/office/drawing/2014/main" id="{5ED2C117-FA93-4B14-B053-892748A7B148}"/>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2" name="テキスト ボックス 861">
          <a:extLst>
            <a:ext uri="{FF2B5EF4-FFF2-40B4-BE49-F238E27FC236}">
              <a16:creationId xmlns:a16="http://schemas.microsoft.com/office/drawing/2014/main" id="{7A65A47C-05B4-4D63-893A-B8C76D3EE192}"/>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3" name="テキスト ボックス 862">
          <a:extLst>
            <a:ext uri="{FF2B5EF4-FFF2-40B4-BE49-F238E27FC236}">
              <a16:creationId xmlns:a16="http://schemas.microsoft.com/office/drawing/2014/main" id="{3AC24D6E-226A-49B1-8FA8-D9C133694E63}"/>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4" name="テキスト ボックス 863">
          <a:extLst>
            <a:ext uri="{FF2B5EF4-FFF2-40B4-BE49-F238E27FC236}">
              <a16:creationId xmlns:a16="http://schemas.microsoft.com/office/drawing/2014/main" id="{23415EFC-FFED-4751-BF67-6E68E5F15175}"/>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5" name="テキスト ボックス 864">
          <a:extLst>
            <a:ext uri="{FF2B5EF4-FFF2-40B4-BE49-F238E27FC236}">
              <a16:creationId xmlns:a16="http://schemas.microsoft.com/office/drawing/2014/main" id="{A9A4FBC9-0C35-412D-9440-94CBE23AD8F8}"/>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59689</xdr:rowOff>
    </xdr:from>
    <xdr:to>
      <xdr:col>85</xdr:col>
      <xdr:colOff>177800</xdr:colOff>
      <xdr:row>106</xdr:row>
      <xdr:rowOff>161289</xdr:rowOff>
    </xdr:to>
    <xdr:sp macro="" textlink="">
      <xdr:nvSpPr>
        <xdr:cNvPr id="866" name="楕円 865">
          <a:extLst>
            <a:ext uri="{FF2B5EF4-FFF2-40B4-BE49-F238E27FC236}">
              <a16:creationId xmlns:a16="http://schemas.microsoft.com/office/drawing/2014/main" id="{93A302F7-ECDC-41FA-9F3E-A39C38FEDCE4}"/>
            </a:ext>
          </a:extLst>
        </xdr:cNvPr>
        <xdr:cNvSpPr/>
      </xdr:nvSpPr>
      <xdr:spPr>
        <a:xfrm>
          <a:off x="14325600" y="17829529"/>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38116</xdr:rowOff>
    </xdr:from>
    <xdr:ext cx="405111" cy="259045"/>
    <xdr:sp macro="" textlink="">
      <xdr:nvSpPr>
        <xdr:cNvPr id="867" name="【公民館】&#10;有形固定資産減価償却率該当値テキスト">
          <a:extLst>
            <a:ext uri="{FF2B5EF4-FFF2-40B4-BE49-F238E27FC236}">
              <a16:creationId xmlns:a16="http://schemas.microsoft.com/office/drawing/2014/main" id="{1154E35E-05E0-4F84-9F89-0B8524254A4C}"/>
            </a:ext>
          </a:extLst>
        </xdr:cNvPr>
        <xdr:cNvSpPr txBox="1"/>
      </xdr:nvSpPr>
      <xdr:spPr>
        <a:xfrm>
          <a:off x="14414500" y="178079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128270</xdr:rowOff>
    </xdr:from>
    <xdr:to>
      <xdr:col>81</xdr:col>
      <xdr:colOff>101600</xdr:colOff>
      <xdr:row>107</xdr:row>
      <xdr:rowOff>58420</xdr:rowOff>
    </xdr:to>
    <xdr:sp macro="" textlink="">
      <xdr:nvSpPr>
        <xdr:cNvPr id="868" name="楕円 867">
          <a:extLst>
            <a:ext uri="{FF2B5EF4-FFF2-40B4-BE49-F238E27FC236}">
              <a16:creationId xmlns:a16="http://schemas.microsoft.com/office/drawing/2014/main" id="{00D3FE8C-7A48-47EC-99D9-8FAF90A69669}"/>
            </a:ext>
          </a:extLst>
        </xdr:cNvPr>
        <xdr:cNvSpPr/>
      </xdr:nvSpPr>
      <xdr:spPr>
        <a:xfrm>
          <a:off x="13578840" y="178981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110489</xdr:rowOff>
    </xdr:from>
    <xdr:to>
      <xdr:col>85</xdr:col>
      <xdr:colOff>127000</xdr:colOff>
      <xdr:row>107</xdr:row>
      <xdr:rowOff>7620</xdr:rowOff>
    </xdr:to>
    <xdr:cxnSp macro="">
      <xdr:nvCxnSpPr>
        <xdr:cNvPr id="869" name="直線コネクタ 868">
          <a:extLst>
            <a:ext uri="{FF2B5EF4-FFF2-40B4-BE49-F238E27FC236}">
              <a16:creationId xmlns:a16="http://schemas.microsoft.com/office/drawing/2014/main" id="{18F05574-FD2B-40F7-9BB2-61461C13538C}"/>
            </a:ext>
          </a:extLst>
        </xdr:cNvPr>
        <xdr:cNvCxnSpPr/>
      </xdr:nvCxnSpPr>
      <xdr:spPr>
        <a:xfrm flipV="1">
          <a:off x="13629640" y="17880329"/>
          <a:ext cx="746760" cy="64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113574</xdr:rowOff>
    </xdr:from>
    <xdr:to>
      <xdr:col>76</xdr:col>
      <xdr:colOff>165100</xdr:colOff>
      <xdr:row>107</xdr:row>
      <xdr:rowOff>43724</xdr:rowOff>
    </xdr:to>
    <xdr:sp macro="" textlink="">
      <xdr:nvSpPr>
        <xdr:cNvPr id="870" name="楕円 869">
          <a:extLst>
            <a:ext uri="{FF2B5EF4-FFF2-40B4-BE49-F238E27FC236}">
              <a16:creationId xmlns:a16="http://schemas.microsoft.com/office/drawing/2014/main" id="{4232C353-B4CB-45AA-B336-B3A2E688524B}"/>
            </a:ext>
          </a:extLst>
        </xdr:cNvPr>
        <xdr:cNvSpPr/>
      </xdr:nvSpPr>
      <xdr:spPr>
        <a:xfrm>
          <a:off x="12804140" y="1788341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164374</xdr:rowOff>
    </xdr:from>
    <xdr:to>
      <xdr:col>81</xdr:col>
      <xdr:colOff>50800</xdr:colOff>
      <xdr:row>107</xdr:row>
      <xdr:rowOff>7620</xdr:rowOff>
    </xdr:to>
    <xdr:cxnSp macro="">
      <xdr:nvCxnSpPr>
        <xdr:cNvPr id="871" name="直線コネクタ 870">
          <a:extLst>
            <a:ext uri="{FF2B5EF4-FFF2-40B4-BE49-F238E27FC236}">
              <a16:creationId xmlns:a16="http://schemas.microsoft.com/office/drawing/2014/main" id="{2DA760AF-BF6F-4232-9E66-0C2E77FA517C}"/>
            </a:ext>
          </a:extLst>
        </xdr:cNvPr>
        <xdr:cNvCxnSpPr/>
      </xdr:nvCxnSpPr>
      <xdr:spPr>
        <a:xfrm>
          <a:off x="12854940" y="17934214"/>
          <a:ext cx="7747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115207</xdr:rowOff>
    </xdr:from>
    <xdr:to>
      <xdr:col>72</xdr:col>
      <xdr:colOff>38100</xdr:colOff>
      <xdr:row>107</xdr:row>
      <xdr:rowOff>45357</xdr:rowOff>
    </xdr:to>
    <xdr:sp macro="" textlink="">
      <xdr:nvSpPr>
        <xdr:cNvPr id="872" name="楕円 871">
          <a:extLst>
            <a:ext uri="{FF2B5EF4-FFF2-40B4-BE49-F238E27FC236}">
              <a16:creationId xmlns:a16="http://schemas.microsoft.com/office/drawing/2014/main" id="{F0466432-601B-48C3-AF76-AB9F1857FC7E}"/>
            </a:ext>
          </a:extLst>
        </xdr:cNvPr>
        <xdr:cNvSpPr/>
      </xdr:nvSpPr>
      <xdr:spPr>
        <a:xfrm>
          <a:off x="12029440" y="1788504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164374</xdr:rowOff>
    </xdr:from>
    <xdr:to>
      <xdr:col>76</xdr:col>
      <xdr:colOff>114300</xdr:colOff>
      <xdr:row>106</xdr:row>
      <xdr:rowOff>166007</xdr:rowOff>
    </xdr:to>
    <xdr:cxnSp macro="">
      <xdr:nvCxnSpPr>
        <xdr:cNvPr id="873" name="直線コネクタ 872">
          <a:extLst>
            <a:ext uri="{FF2B5EF4-FFF2-40B4-BE49-F238E27FC236}">
              <a16:creationId xmlns:a16="http://schemas.microsoft.com/office/drawing/2014/main" id="{1999B731-6EC2-4115-BE69-9191EE539B76}"/>
            </a:ext>
          </a:extLst>
        </xdr:cNvPr>
        <xdr:cNvCxnSpPr/>
      </xdr:nvCxnSpPr>
      <xdr:spPr>
        <a:xfrm flipV="1">
          <a:off x="12072620" y="17934214"/>
          <a:ext cx="78232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126637</xdr:rowOff>
    </xdr:from>
    <xdr:to>
      <xdr:col>67</xdr:col>
      <xdr:colOff>101600</xdr:colOff>
      <xdr:row>107</xdr:row>
      <xdr:rowOff>56787</xdr:rowOff>
    </xdr:to>
    <xdr:sp macro="" textlink="">
      <xdr:nvSpPr>
        <xdr:cNvPr id="874" name="楕円 873">
          <a:extLst>
            <a:ext uri="{FF2B5EF4-FFF2-40B4-BE49-F238E27FC236}">
              <a16:creationId xmlns:a16="http://schemas.microsoft.com/office/drawing/2014/main" id="{45A8139F-AB12-4027-9F7B-05A11AA3C663}"/>
            </a:ext>
          </a:extLst>
        </xdr:cNvPr>
        <xdr:cNvSpPr/>
      </xdr:nvSpPr>
      <xdr:spPr>
        <a:xfrm>
          <a:off x="11231880" y="1789647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166007</xdr:rowOff>
    </xdr:from>
    <xdr:to>
      <xdr:col>71</xdr:col>
      <xdr:colOff>177800</xdr:colOff>
      <xdr:row>107</xdr:row>
      <xdr:rowOff>5987</xdr:rowOff>
    </xdr:to>
    <xdr:cxnSp macro="">
      <xdr:nvCxnSpPr>
        <xdr:cNvPr id="875" name="直線コネクタ 874">
          <a:extLst>
            <a:ext uri="{FF2B5EF4-FFF2-40B4-BE49-F238E27FC236}">
              <a16:creationId xmlns:a16="http://schemas.microsoft.com/office/drawing/2014/main" id="{8ECF06AC-D11D-4820-81FE-A4DE257E164E}"/>
            </a:ext>
          </a:extLst>
        </xdr:cNvPr>
        <xdr:cNvCxnSpPr/>
      </xdr:nvCxnSpPr>
      <xdr:spPr>
        <a:xfrm flipV="1">
          <a:off x="11282680" y="17935847"/>
          <a:ext cx="78994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61884</xdr:rowOff>
    </xdr:from>
    <xdr:ext cx="405111" cy="259045"/>
    <xdr:sp macro="" textlink="">
      <xdr:nvSpPr>
        <xdr:cNvPr id="876" name="n_1aveValue【公民館】&#10;有形固定資産減価償却率">
          <a:extLst>
            <a:ext uri="{FF2B5EF4-FFF2-40B4-BE49-F238E27FC236}">
              <a16:creationId xmlns:a16="http://schemas.microsoft.com/office/drawing/2014/main" id="{AACB3651-221C-4845-8D6A-76EBE179CCA7}"/>
            </a:ext>
          </a:extLst>
        </xdr:cNvPr>
        <xdr:cNvSpPr txBox="1"/>
      </xdr:nvSpPr>
      <xdr:spPr>
        <a:xfrm>
          <a:off x="13437244" y="174964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42290</xdr:rowOff>
    </xdr:from>
    <xdr:ext cx="405111" cy="259045"/>
    <xdr:sp macro="" textlink="">
      <xdr:nvSpPr>
        <xdr:cNvPr id="877" name="n_2aveValue【公民館】&#10;有形固定資産減価償却率">
          <a:extLst>
            <a:ext uri="{FF2B5EF4-FFF2-40B4-BE49-F238E27FC236}">
              <a16:creationId xmlns:a16="http://schemas.microsoft.com/office/drawing/2014/main" id="{D9421428-21C2-41BC-AF83-84D0B4134C78}"/>
            </a:ext>
          </a:extLst>
        </xdr:cNvPr>
        <xdr:cNvSpPr txBox="1"/>
      </xdr:nvSpPr>
      <xdr:spPr>
        <a:xfrm>
          <a:off x="12675244" y="174768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11265</xdr:rowOff>
    </xdr:from>
    <xdr:ext cx="405111" cy="259045"/>
    <xdr:sp macro="" textlink="">
      <xdr:nvSpPr>
        <xdr:cNvPr id="878" name="n_3aveValue【公民館】&#10;有形固定資産減価償却率">
          <a:extLst>
            <a:ext uri="{FF2B5EF4-FFF2-40B4-BE49-F238E27FC236}">
              <a16:creationId xmlns:a16="http://schemas.microsoft.com/office/drawing/2014/main" id="{E90D026E-143C-4B85-A1BD-AA2272CF1F7A}"/>
            </a:ext>
          </a:extLst>
        </xdr:cNvPr>
        <xdr:cNvSpPr txBox="1"/>
      </xdr:nvSpPr>
      <xdr:spPr>
        <a:xfrm>
          <a:off x="11900544" y="17445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35758</xdr:rowOff>
    </xdr:from>
    <xdr:ext cx="405111" cy="259045"/>
    <xdr:sp macro="" textlink="">
      <xdr:nvSpPr>
        <xdr:cNvPr id="879" name="n_4aveValue【公民館】&#10;有形固定資産減価償却率">
          <a:extLst>
            <a:ext uri="{FF2B5EF4-FFF2-40B4-BE49-F238E27FC236}">
              <a16:creationId xmlns:a16="http://schemas.microsoft.com/office/drawing/2014/main" id="{FC5B1236-A88B-44D2-B6E2-AE80968D64CB}"/>
            </a:ext>
          </a:extLst>
        </xdr:cNvPr>
        <xdr:cNvSpPr txBox="1"/>
      </xdr:nvSpPr>
      <xdr:spPr>
        <a:xfrm>
          <a:off x="11102984" y="174703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49547</xdr:rowOff>
    </xdr:from>
    <xdr:ext cx="405111" cy="259045"/>
    <xdr:sp macro="" textlink="">
      <xdr:nvSpPr>
        <xdr:cNvPr id="880" name="n_1mainValue【公民館】&#10;有形固定資産減価償却率">
          <a:extLst>
            <a:ext uri="{FF2B5EF4-FFF2-40B4-BE49-F238E27FC236}">
              <a16:creationId xmlns:a16="http://schemas.microsoft.com/office/drawing/2014/main" id="{4A65DE8E-AE89-4774-834B-40B6933829A4}"/>
            </a:ext>
          </a:extLst>
        </xdr:cNvPr>
        <xdr:cNvSpPr txBox="1"/>
      </xdr:nvSpPr>
      <xdr:spPr>
        <a:xfrm>
          <a:off x="13437244" y="17987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34851</xdr:rowOff>
    </xdr:from>
    <xdr:ext cx="405111" cy="259045"/>
    <xdr:sp macro="" textlink="">
      <xdr:nvSpPr>
        <xdr:cNvPr id="881" name="n_2mainValue【公民館】&#10;有形固定資産減価償却率">
          <a:extLst>
            <a:ext uri="{FF2B5EF4-FFF2-40B4-BE49-F238E27FC236}">
              <a16:creationId xmlns:a16="http://schemas.microsoft.com/office/drawing/2014/main" id="{4991E1BB-BC52-4DE8-9D92-0745BA8E93DE}"/>
            </a:ext>
          </a:extLst>
        </xdr:cNvPr>
        <xdr:cNvSpPr txBox="1"/>
      </xdr:nvSpPr>
      <xdr:spPr>
        <a:xfrm>
          <a:off x="12675244" y="17972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36484</xdr:rowOff>
    </xdr:from>
    <xdr:ext cx="405111" cy="259045"/>
    <xdr:sp macro="" textlink="">
      <xdr:nvSpPr>
        <xdr:cNvPr id="882" name="n_3mainValue【公民館】&#10;有形固定資産減価償却率">
          <a:extLst>
            <a:ext uri="{FF2B5EF4-FFF2-40B4-BE49-F238E27FC236}">
              <a16:creationId xmlns:a16="http://schemas.microsoft.com/office/drawing/2014/main" id="{826E1570-DD1B-48D4-A8C2-1F185716A7C1}"/>
            </a:ext>
          </a:extLst>
        </xdr:cNvPr>
        <xdr:cNvSpPr txBox="1"/>
      </xdr:nvSpPr>
      <xdr:spPr>
        <a:xfrm>
          <a:off x="11900544" y="179739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47914</xdr:rowOff>
    </xdr:from>
    <xdr:ext cx="405111" cy="259045"/>
    <xdr:sp macro="" textlink="">
      <xdr:nvSpPr>
        <xdr:cNvPr id="883" name="n_4mainValue【公民館】&#10;有形固定資産減価償却率">
          <a:extLst>
            <a:ext uri="{FF2B5EF4-FFF2-40B4-BE49-F238E27FC236}">
              <a16:creationId xmlns:a16="http://schemas.microsoft.com/office/drawing/2014/main" id="{13D18FD6-9CB5-4DBB-8074-48F0C3492152}"/>
            </a:ext>
          </a:extLst>
        </xdr:cNvPr>
        <xdr:cNvSpPr txBox="1"/>
      </xdr:nvSpPr>
      <xdr:spPr>
        <a:xfrm>
          <a:off x="11102984" y="179853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4" name="正方形/長方形 883">
          <a:extLst>
            <a:ext uri="{FF2B5EF4-FFF2-40B4-BE49-F238E27FC236}">
              <a16:creationId xmlns:a16="http://schemas.microsoft.com/office/drawing/2014/main" id="{6FBD5322-B933-4FD2-A1C0-3E7173FE496C}"/>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5" name="正方形/長方形 884">
          <a:extLst>
            <a:ext uri="{FF2B5EF4-FFF2-40B4-BE49-F238E27FC236}">
              <a16:creationId xmlns:a16="http://schemas.microsoft.com/office/drawing/2014/main" id="{4056F338-E5EB-44E3-AEB3-AC3D0498C22B}"/>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86" name="正方形/長方形 885">
          <a:extLst>
            <a:ext uri="{FF2B5EF4-FFF2-40B4-BE49-F238E27FC236}">
              <a16:creationId xmlns:a16="http://schemas.microsoft.com/office/drawing/2014/main" id="{49092549-0CD7-488F-ADEF-A6797A3183B3}"/>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87" name="正方形/長方形 886">
          <a:extLst>
            <a:ext uri="{FF2B5EF4-FFF2-40B4-BE49-F238E27FC236}">
              <a16:creationId xmlns:a16="http://schemas.microsoft.com/office/drawing/2014/main" id="{02621867-15AA-4028-8604-178F40045F78}"/>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88" name="正方形/長方形 887">
          <a:extLst>
            <a:ext uri="{FF2B5EF4-FFF2-40B4-BE49-F238E27FC236}">
              <a16:creationId xmlns:a16="http://schemas.microsoft.com/office/drawing/2014/main" id="{4076DB72-99FE-469A-8FEB-65FC4043D921}"/>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89" name="正方形/長方形 888">
          <a:extLst>
            <a:ext uri="{FF2B5EF4-FFF2-40B4-BE49-F238E27FC236}">
              <a16:creationId xmlns:a16="http://schemas.microsoft.com/office/drawing/2014/main" id="{2E7F62A8-C455-4D80-9277-6978839ECC46}"/>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0" name="正方形/長方形 889">
          <a:extLst>
            <a:ext uri="{FF2B5EF4-FFF2-40B4-BE49-F238E27FC236}">
              <a16:creationId xmlns:a16="http://schemas.microsoft.com/office/drawing/2014/main" id="{CEF9B6F1-198C-4D95-8A09-F970A9C1310E}"/>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1" name="正方形/長方形 890">
          <a:extLst>
            <a:ext uri="{FF2B5EF4-FFF2-40B4-BE49-F238E27FC236}">
              <a16:creationId xmlns:a16="http://schemas.microsoft.com/office/drawing/2014/main" id="{E518B1B0-FA6C-4CAE-978D-E073AD4E2FDD}"/>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2" name="テキスト ボックス 891">
          <a:extLst>
            <a:ext uri="{FF2B5EF4-FFF2-40B4-BE49-F238E27FC236}">
              <a16:creationId xmlns:a16="http://schemas.microsoft.com/office/drawing/2014/main" id="{AB4C343C-20D8-4836-B5A6-03FE46496DDD}"/>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3" name="直線コネクタ 892">
          <a:extLst>
            <a:ext uri="{FF2B5EF4-FFF2-40B4-BE49-F238E27FC236}">
              <a16:creationId xmlns:a16="http://schemas.microsoft.com/office/drawing/2014/main" id="{F0888C99-9E6D-438C-8BBB-AC648973F832}"/>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94" name="直線コネクタ 893">
          <a:extLst>
            <a:ext uri="{FF2B5EF4-FFF2-40B4-BE49-F238E27FC236}">
              <a16:creationId xmlns:a16="http://schemas.microsoft.com/office/drawing/2014/main" id="{2C78E34B-0FB1-4A7F-A520-73E3597DA946}"/>
            </a:ext>
          </a:extLst>
        </xdr:cNvPr>
        <xdr:cNvCxnSpPr/>
      </xdr:nvCxnSpPr>
      <xdr:spPr>
        <a:xfrm>
          <a:off x="1609344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95" name="テキスト ボックス 894">
          <a:extLst>
            <a:ext uri="{FF2B5EF4-FFF2-40B4-BE49-F238E27FC236}">
              <a16:creationId xmlns:a16="http://schemas.microsoft.com/office/drawing/2014/main" id="{4796939C-4B4C-45B0-95E6-784118AA8E67}"/>
            </a:ext>
          </a:extLst>
        </xdr:cNvPr>
        <xdr:cNvSpPr txBox="1"/>
      </xdr:nvSpPr>
      <xdr:spPr>
        <a:xfrm>
          <a:off x="1569484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96" name="直線コネクタ 895">
          <a:extLst>
            <a:ext uri="{FF2B5EF4-FFF2-40B4-BE49-F238E27FC236}">
              <a16:creationId xmlns:a16="http://schemas.microsoft.com/office/drawing/2014/main" id="{736830FC-8EE7-4D5C-86F3-174DA5008812}"/>
            </a:ext>
          </a:extLst>
        </xdr:cNvPr>
        <xdr:cNvCxnSpPr/>
      </xdr:nvCxnSpPr>
      <xdr:spPr>
        <a:xfrm>
          <a:off x="1609344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97" name="テキスト ボックス 896">
          <a:extLst>
            <a:ext uri="{FF2B5EF4-FFF2-40B4-BE49-F238E27FC236}">
              <a16:creationId xmlns:a16="http://schemas.microsoft.com/office/drawing/2014/main" id="{7C67E4BD-8746-46FC-B8C5-0F565B0B8DDC}"/>
            </a:ext>
          </a:extLst>
        </xdr:cNvPr>
        <xdr:cNvSpPr txBox="1"/>
      </xdr:nvSpPr>
      <xdr:spPr>
        <a:xfrm>
          <a:off x="15694841" y="178507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98" name="直線コネクタ 897">
          <a:extLst>
            <a:ext uri="{FF2B5EF4-FFF2-40B4-BE49-F238E27FC236}">
              <a16:creationId xmlns:a16="http://schemas.microsoft.com/office/drawing/2014/main" id="{24261BF5-09F0-43F2-BAAA-DCB31DBF94CE}"/>
            </a:ext>
          </a:extLst>
        </xdr:cNvPr>
        <xdr:cNvCxnSpPr/>
      </xdr:nvCxnSpPr>
      <xdr:spPr>
        <a:xfrm>
          <a:off x="1609344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99" name="テキスト ボックス 898">
          <a:extLst>
            <a:ext uri="{FF2B5EF4-FFF2-40B4-BE49-F238E27FC236}">
              <a16:creationId xmlns:a16="http://schemas.microsoft.com/office/drawing/2014/main" id="{04B4E943-60B9-49C8-A9FF-EBFAA5E17B45}"/>
            </a:ext>
          </a:extLst>
        </xdr:cNvPr>
        <xdr:cNvSpPr txBox="1"/>
      </xdr:nvSpPr>
      <xdr:spPr>
        <a:xfrm>
          <a:off x="15694841" y="175318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00" name="直線コネクタ 899">
          <a:extLst>
            <a:ext uri="{FF2B5EF4-FFF2-40B4-BE49-F238E27FC236}">
              <a16:creationId xmlns:a16="http://schemas.microsoft.com/office/drawing/2014/main" id="{8825935C-F668-4294-92C2-EF6D19A39554}"/>
            </a:ext>
          </a:extLst>
        </xdr:cNvPr>
        <xdr:cNvCxnSpPr/>
      </xdr:nvCxnSpPr>
      <xdr:spPr>
        <a:xfrm>
          <a:off x="1609344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01" name="テキスト ボックス 900">
          <a:extLst>
            <a:ext uri="{FF2B5EF4-FFF2-40B4-BE49-F238E27FC236}">
              <a16:creationId xmlns:a16="http://schemas.microsoft.com/office/drawing/2014/main" id="{4830B55D-766C-4CE1-9F78-77B1AB5CAC7D}"/>
            </a:ext>
          </a:extLst>
        </xdr:cNvPr>
        <xdr:cNvSpPr txBox="1"/>
      </xdr:nvSpPr>
      <xdr:spPr>
        <a:xfrm>
          <a:off x="15694841" y="172128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02" name="直線コネクタ 901">
          <a:extLst>
            <a:ext uri="{FF2B5EF4-FFF2-40B4-BE49-F238E27FC236}">
              <a16:creationId xmlns:a16="http://schemas.microsoft.com/office/drawing/2014/main" id="{5F7752E0-3904-475E-B7D4-8F7EBD8EF150}"/>
            </a:ext>
          </a:extLst>
        </xdr:cNvPr>
        <xdr:cNvCxnSpPr/>
      </xdr:nvCxnSpPr>
      <xdr:spPr>
        <a:xfrm>
          <a:off x="1609344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03" name="テキスト ボックス 902">
          <a:extLst>
            <a:ext uri="{FF2B5EF4-FFF2-40B4-BE49-F238E27FC236}">
              <a16:creationId xmlns:a16="http://schemas.microsoft.com/office/drawing/2014/main" id="{10B43582-D3DC-424D-93D9-FB9FCD720FEC}"/>
            </a:ext>
          </a:extLst>
        </xdr:cNvPr>
        <xdr:cNvSpPr txBox="1"/>
      </xdr:nvSpPr>
      <xdr:spPr>
        <a:xfrm>
          <a:off x="15694841" y="1689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04" name="直線コネクタ 903">
          <a:extLst>
            <a:ext uri="{FF2B5EF4-FFF2-40B4-BE49-F238E27FC236}">
              <a16:creationId xmlns:a16="http://schemas.microsoft.com/office/drawing/2014/main" id="{E7A087E5-C56A-4800-80FC-D7F06600D194}"/>
            </a:ext>
          </a:extLst>
        </xdr:cNvPr>
        <xdr:cNvCxnSpPr/>
      </xdr:nvCxnSpPr>
      <xdr:spPr>
        <a:xfrm>
          <a:off x="1609344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05" name="テキスト ボックス 904">
          <a:extLst>
            <a:ext uri="{FF2B5EF4-FFF2-40B4-BE49-F238E27FC236}">
              <a16:creationId xmlns:a16="http://schemas.microsoft.com/office/drawing/2014/main" id="{09330FD0-1F1D-4706-B102-24BCB6E8336C}"/>
            </a:ext>
          </a:extLst>
        </xdr:cNvPr>
        <xdr:cNvSpPr txBox="1"/>
      </xdr:nvSpPr>
      <xdr:spPr>
        <a:xfrm>
          <a:off x="15694841" y="16574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6" name="直線コネクタ 905">
          <a:extLst>
            <a:ext uri="{FF2B5EF4-FFF2-40B4-BE49-F238E27FC236}">
              <a16:creationId xmlns:a16="http://schemas.microsoft.com/office/drawing/2014/main" id="{BA0BFCD0-9A5F-48E1-ADDD-0618CD9B31E3}"/>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7" name="テキスト ボックス 906">
          <a:extLst>
            <a:ext uri="{FF2B5EF4-FFF2-40B4-BE49-F238E27FC236}">
              <a16:creationId xmlns:a16="http://schemas.microsoft.com/office/drawing/2014/main" id="{E8147A7B-FCC5-482E-805B-36E860B625F9}"/>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08" name="【公民館】&#10;一人当たり面積グラフ枠">
          <a:extLst>
            <a:ext uri="{FF2B5EF4-FFF2-40B4-BE49-F238E27FC236}">
              <a16:creationId xmlns:a16="http://schemas.microsoft.com/office/drawing/2014/main" id="{34CBEE09-0F00-4672-9DB9-9B7382037221}"/>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125186</xdr:rowOff>
    </xdr:from>
    <xdr:to>
      <xdr:col>116</xdr:col>
      <xdr:colOff>62864</xdr:colOff>
      <xdr:row>109</xdr:row>
      <xdr:rowOff>32113</xdr:rowOff>
    </xdr:to>
    <xdr:cxnSp macro="">
      <xdr:nvCxnSpPr>
        <xdr:cNvPr id="909" name="直線コネクタ 908">
          <a:extLst>
            <a:ext uri="{FF2B5EF4-FFF2-40B4-BE49-F238E27FC236}">
              <a16:creationId xmlns:a16="http://schemas.microsoft.com/office/drawing/2014/main" id="{C7A8007E-B2D4-488B-B592-72233A17F89B}"/>
            </a:ext>
          </a:extLst>
        </xdr:cNvPr>
        <xdr:cNvCxnSpPr/>
      </xdr:nvCxnSpPr>
      <xdr:spPr>
        <a:xfrm flipV="1">
          <a:off x="19509104" y="16889186"/>
          <a:ext cx="0" cy="14156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35940</xdr:rowOff>
    </xdr:from>
    <xdr:ext cx="469744" cy="259045"/>
    <xdr:sp macro="" textlink="">
      <xdr:nvSpPr>
        <xdr:cNvPr id="910" name="【公民館】&#10;一人当たり面積最小値テキスト">
          <a:extLst>
            <a:ext uri="{FF2B5EF4-FFF2-40B4-BE49-F238E27FC236}">
              <a16:creationId xmlns:a16="http://schemas.microsoft.com/office/drawing/2014/main" id="{E683FD30-9A88-4B2C-93E6-7BBB48569AC3}"/>
            </a:ext>
          </a:extLst>
        </xdr:cNvPr>
        <xdr:cNvSpPr txBox="1"/>
      </xdr:nvSpPr>
      <xdr:spPr>
        <a:xfrm>
          <a:off x="19547840" y="18308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32113</xdr:rowOff>
    </xdr:from>
    <xdr:to>
      <xdr:col>116</xdr:col>
      <xdr:colOff>152400</xdr:colOff>
      <xdr:row>109</xdr:row>
      <xdr:rowOff>32113</xdr:rowOff>
    </xdr:to>
    <xdr:cxnSp macro="">
      <xdr:nvCxnSpPr>
        <xdr:cNvPr id="911" name="直線コネクタ 910">
          <a:extLst>
            <a:ext uri="{FF2B5EF4-FFF2-40B4-BE49-F238E27FC236}">
              <a16:creationId xmlns:a16="http://schemas.microsoft.com/office/drawing/2014/main" id="{0A72106C-79E0-4F79-AEC5-01B57A0C4E80}"/>
            </a:ext>
          </a:extLst>
        </xdr:cNvPr>
        <xdr:cNvCxnSpPr/>
      </xdr:nvCxnSpPr>
      <xdr:spPr>
        <a:xfrm>
          <a:off x="19443700" y="183048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71863</xdr:rowOff>
    </xdr:from>
    <xdr:ext cx="469744" cy="259045"/>
    <xdr:sp macro="" textlink="">
      <xdr:nvSpPr>
        <xdr:cNvPr id="912" name="【公民館】&#10;一人当たり面積最大値テキスト">
          <a:extLst>
            <a:ext uri="{FF2B5EF4-FFF2-40B4-BE49-F238E27FC236}">
              <a16:creationId xmlns:a16="http://schemas.microsoft.com/office/drawing/2014/main" id="{CA769A3F-F090-414C-9482-F824E4A5BB43}"/>
            </a:ext>
          </a:extLst>
        </xdr:cNvPr>
        <xdr:cNvSpPr txBox="1"/>
      </xdr:nvSpPr>
      <xdr:spPr>
        <a:xfrm>
          <a:off x="19547840" y="16668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125186</xdr:rowOff>
    </xdr:from>
    <xdr:to>
      <xdr:col>116</xdr:col>
      <xdr:colOff>152400</xdr:colOff>
      <xdr:row>100</xdr:row>
      <xdr:rowOff>125186</xdr:rowOff>
    </xdr:to>
    <xdr:cxnSp macro="">
      <xdr:nvCxnSpPr>
        <xdr:cNvPr id="913" name="直線コネクタ 912">
          <a:extLst>
            <a:ext uri="{FF2B5EF4-FFF2-40B4-BE49-F238E27FC236}">
              <a16:creationId xmlns:a16="http://schemas.microsoft.com/office/drawing/2014/main" id="{030B22C1-E6A9-426C-8256-7A046473DB3B}"/>
            </a:ext>
          </a:extLst>
        </xdr:cNvPr>
        <xdr:cNvCxnSpPr/>
      </xdr:nvCxnSpPr>
      <xdr:spPr>
        <a:xfrm>
          <a:off x="19443700" y="1688918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107059</xdr:rowOff>
    </xdr:from>
    <xdr:ext cx="469744" cy="259045"/>
    <xdr:sp macro="" textlink="">
      <xdr:nvSpPr>
        <xdr:cNvPr id="914" name="【公民館】&#10;一人当たり面積平均値テキスト">
          <a:extLst>
            <a:ext uri="{FF2B5EF4-FFF2-40B4-BE49-F238E27FC236}">
              <a16:creationId xmlns:a16="http://schemas.microsoft.com/office/drawing/2014/main" id="{94328C91-78D5-44C6-83A7-F7C8370EDA2B}"/>
            </a:ext>
          </a:extLst>
        </xdr:cNvPr>
        <xdr:cNvSpPr txBox="1"/>
      </xdr:nvSpPr>
      <xdr:spPr>
        <a:xfrm>
          <a:off x="19547840" y="177092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84182</xdr:rowOff>
    </xdr:from>
    <xdr:to>
      <xdr:col>116</xdr:col>
      <xdr:colOff>114300</xdr:colOff>
      <xdr:row>107</xdr:row>
      <xdr:rowOff>14332</xdr:rowOff>
    </xdr:to>
    <xdr:sp macro="" textlink="">
      <xdr:nvSpPr>
        <xdr:cNvPr id="915" name="フローチャート: 判断 914">
          <a:extLst>
            <a:ext uri="{FF2B5EF4-FFF2-40B4-BE49-F238E27FC236}">
              <a16:creationId xmlns:a16="http://schemas.microsoft.com/office/drawing/2014/main" id="{14FCE2F4-A32E-405E-B25B-1BB96470C2A9}"/>
            </a:ext>
          </a:extLst>
        </xdr:cNvPr>
        <xdr:cNvSpPr/>
      </xdr:nvSpPr>
      <xdr:spPr>
        <a:xfrm>
          <a:off x="19458940" y="1785402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93980</xdr:rowOff>
    </xdr:from>
    <xdr:to>
      <xdr:col>112</xdr:col>
      <xdr:colOff>38100</xdr:colOff>
      <xdr:row>107</xdr:row>
      <xdr:rowOff>24130</xdr:rowOff>
    </xdr:to>
    <xdr:sp macro="" textlink="">
      <xdr:nvSpPr>
        <xdr:cNvPr id="916" name="フローチャート: 判断 915">
          <a:extLst>
            <a:ext uri="{FF2B5EF4-FFF2-40B4-BE49-F238E27FC236}">
              <a16:creationId xmlns:a16="http://schemas.microsoft.com/office/drawing/2014/main" id="{2FE1556E-9C4A-419B-A5D4-4856F07C6BA2}"/>
            </a:ext>
          </a:extLst>
        </xdr:cNvPr>
        <xdr:cNvSpPr/>
      </xdr:nvSpPr>
      <xdr:spPr>
        <a:xfrm>
          <a:off x="18735040" y="178638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100512</xdr:rowOff>
    </xdr:from>
    <xdr:to>
      <xdr:col>107</xdr:col>
      <xdr:colOff>101600</xdr:colOff>
      <xdr:row>107</xdr:row>
      <xdr:rowOff>30662</xdr:rowOff>
    </xdr:to>
    <xdr:sp macro="" textlink="">
      <xdr:nvSpPr>
        <xdr:cNvPr id="917" name="フローチャート: 判断 916">
          <a:extLst>
            <a:ext uri="{FF2B5EF4-FFF2-40B4-BE49-F238E27FC236}">
              <a16:creationId xmlns:a16="http://schemas.microsoft.com/office/drawing/2014/main" id="{0FDBB6A1-1FD5-4306-8EE3-E3316054F38A}"/>
            </a:ext>
          </a:extLst>
        </xdr:cNvPr>
        <xdr:cNvSpPr/>
      </xdr:nvSpPr>
      <xdr:spPr>
        <a:xfrm>
          <a:off x="17937480" y="178703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110308</xdr:rowOff>
    </xdr:from>
    <xdr:to>
      <xdr:col>102</xdr:col>
      <xdr:colOff>165100</xdr:colOff>
      <xdr:row>107</xdr:row>
      <xdr:rowOff>40458</xdr:rowOff>
    </xdr:to>
    <xdr:sp macro="" textlink="">
      <xdr:nvSpPr>
        <xdr:cNvPr id="918" name="フローチャート: 判断 917">
          <a:extLst>
            <a:ext uri="{FF2B5EF4-FFF2-40B4-BE49-F238E27FC236}">
              <a16:creationId xmlns:a16="http://schemas.microsoft.com/office/drawing/2014/main" id="{09A03129-7622-4435-8821-14183B72913C}"/>
            </a:ext>
          </a:extLst>
        </xdr:cNvPr>
        <xdr:cNvSpPr/>
      </xdr:nvSpPr>
      <xdr:spPr>
        <a:xfrm>
          <a:off x="17162780" y="1788014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103777</xdr:rowOff>
    </xdr:from>
    <xdr:to>
      <xdr:col>98</xdr:col>
      <xdr:colOff>38100</xdr:colOff>
      <xdr:row>107</xdr:row>
      <xdr:rowOff>33927</xdr:rowOff>
    </xdr:to>
    <xdr:sp macro="" textlink="">
      <xdr:nvSpPr>
        <xdr:cNvPr id="919" name="フローチャート: 判断 918">
          <a:extLst>
            <a:ext uri="{FF2B5EF4-FFF2-40B4-BE49-F238E27FC236}">
              <a16:creationId xmlns:a16="http://schemas.microsoft.com/office/drawing/2014/main" id="{A30FA333-661D-4083-AF66-2E8C23ADB0B3}"/>
            </a:ext>
          </a:extLst>
        </xdr:cNvPr>
        <xdr:cNvSpPr/>
      </xdr:nvSpPr>
      <xdr:spPr>
        <a:xfrm>
          <a:off x="16388080" y="1787361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0" name="テキスト ボックス 919">
          <a:extLst>
            <a:ext uri="{FF2B5EF4-FFF2-40B4-BE49-F238E27FC236}">
              <a16:creationId xmlns:a16="http://schemas.microsoft.com/office/drawing/2014/main" id="{92D68113-D05D-4292-8FC5-CC7CFE3AE3B0}"/>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1" name="テキスト ボックス 920">
          <a:extLst>
            <a:ext uri="{FF2B5EF4-FFF2-40B4-BE49-F238E27FC236}">
              <a16:creationId xmlns:a16="http://schemas.microsoft.com/office/drawing/2014/main" id="{EBE40DCA-3622-4487-8702-9E8CB4933E8D}"/>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2" name="テキスト ボックス 921">
          <a:extLst>
            <a:ext uri="{FF2B5EF4-FFF2-40B4-BE49-F238E27FC236}">
              <a16:creationId xmlns:a16="http://schemas.microsoft.com/office/drawing/2014/main" id="{7520D851-7D9D-475B-9C12-CA06D7991441}"/>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3" name="テキスト ボックス 922">
          <a:extLst>
            <a:ext uri="{FF2B5EF4-FFF2-40B4-BE49-F238E27FC236}">
              <a16:creationId xmlns:a16="http://schemas.microsoft.com/office/drawing/2014/main" id="{273543D1-687E-4F5E-8032-307E3129D9A9}"/>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4" name="テキスト ボックス 923">
          <a:extLst>
            <a:ext uri="{FF2B5EF4-FFF2-40B4-BE49-F238E27FC236}">
              <a16:creationId xmlns:a16="http://schemas.microsoft.com/office/drawing/2014/main" id="{7051B91A-6BBE-452D-82DB-AF919A6D3F6F}"/>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23768</xdr:rowOff>
    </xdr:from>
    <xdr:to>
      <xdr:col>116</xdr:col>
      <xdr:colOff>114300</xdr:colOff>
      <xdr:row>107</xdr:row>
      <xdr:rowOff>125368</xdr:rowOff>
    </xdr:to>
    <xdr:sp macro="" textlink="">
      <xdr:nvSpPr>
        <xdr:cNvPr id="925" name="楕円 924">
          <a:extLst>
            <a:ext uri="{FF2B5EF4-FFF2-40B4-BE49-F238E27FC236}">
              <a16:creationId xmlns:a16="http://schemas.microsoft.com/office/drawing/2014/main" id="{268DF1E6-BA5E-47B2-932F-8C12CF2119A3}"/>
            </a:ext>
          </a:extLst>
        </xdr:cNvPr>
        <xdr:cNvSpPr/>
      </xdr:nvSpPr>
      <xdr:spPr>
        <a:xfrm>
          <a:off x="19458940" y="17961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2195</xdr:rowOff>
    </xdr:from>
    <xdr:ext cx="469744" cy="259045"/>
    <xdr:sp macro="" textlink="">
      <xdr:nvSpPr>
        <xdr:cNvPr id="926" name="【公民館】&#10;一人当たり面積該当値テキスト">
          <a:extLst>
            <a:ext uri="{FF2B5EF4-FFF2-40B4-BE49-F238E27FC236}">
              <a16:creationId xmlns:a16="http://schemas.microsoft.com/office/drawing/2014/main" id="{33011555-2F3F-4E04-ABE6-6E2239414C53}"/>
            </a:ext>
          </a:extLst>
        </xdr:cNvPr>
        <xdr:cNvSpPr txBox="1"/>
      </xdr:nvSpPr>
      <xdr:spPr>
        <a:xfrm>
          <a:off x="19547840" y="17939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27032</xdr:rowOff>
    </xdr:from>
    <xdr:to>
      <xdr:col>112</xdr:col>
      <xdr:colOff>38100</xdr:colOff>
      <xdr:row>107</xdr:row>
      <xdr:rowOff>128632</xdr:rowOff>
    </xdr:to>
    <xdr:sp macro="" textlink="">
      <xdr:nvSpPr>
        <xdr:cNvPr id="927" name="楕円 926">
          <a:extLst>
            <a:ext uri="{FF2B5EF4-FFF2-40B4-BE49-F238E27FC236}">
              <a16:creationId xmlns:a16="http://schemas.microsoft.com/office/drawing/2014/main" id="{51F1ED1C-7540-47B5-9706-4F0546D20B0B}"/>
            </a:ext>
          </a:extLst>
        </xdr:cNvPr>
        <xdr:cNvSpPr/>
      </xdr:nvSpPr>
      <xdr:spPr>
        <a:xfrm>
          <a:off x="18735040" y="1796451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74568</xdr:rowOff>
    </xdr:from>
    <xdr:to>
      <xdr:col>116</xdr:col>
      <xdr:colOff>63500</xdr:colOff>
      <xdr:row>107</xdr:row>
      <xdr:rowOff>77832</xdr:rowOff>
    </xdr:to>
    <xdr:cxnSp macro="">
      <xdr:nvCxnSpPr>
        <xdr:cNvPr id="928" name="直線コネクタ 927">
          <a:extLst>
            <a:ext uri="{FF2B5EF4-FFF2-40B4-BE49-F238E27FC236}">
              <a16:creationId xmlns:a16="http://schemas.microsoft.com/office/drawing/2014/main" id="{BBF6CAA0-F994-4E78-9959-1690CA57C39A}"/>
            </a:ext>
          </a:extLst>
        </xdr:cNvPr>
        <xdr:cNvCxnSpPr/>
      </xdr:nvCxnSpPr>
      <xdr:spPr>
        <a:xfrm flipV="1">
          <a:off x="18778220" y="18012048"/>
          <a:ext cx="731520" cy="3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27032</xdr:rowOff>
    </xdr:from>
    <xdr:to>
      <xdr:col>107</xdr:col>
      <xdr:colOff>101600</xdr:colOff>
      <xdr:row>107</xdr:row>
      <xdr:rowOff>128632</xdr:rowOff>
    </xdr:to>
    <xdr:sp macro="" textlink="">
      <xdr:nvSpPr>
        <xdr:cNvPr id="929" name="楕円 928">
          <a:extLst>
            <a:ext uri="{FF2B5EF4-FFF2-40B4-BE49-F238E27FC236}">
              <a16:creationId xmlns:a16="http://schemas.microsoft.com/office/drawing/2014/main" id="{4A2D78CF-F206-43DB-8C14-2D4D44B57A77}"/>
            </a:ext>
          </a:extLst>
        </xdr:cNvPr>
        <xdr:cNvSpPr/>
      </xdr:nvSpPr>
      <xdr:spPr>
        <a:xfrm>
          <a:off x="17937480" y="17964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77832</xdr:rowOff>
    </xdr:from>
    <xdr:to>
      <xdr:col>111</xdr:col>
      <xdr:colOff>177800</xdr:colOff>
      <xdr:row>107</xdr:row>
      <xdr:rowOff>77832</xdr:rowOff>
    </xdr:to>
    <xdr:cxnSp macro="">
      <xdr:nvCxnSpPr>
        <xdr:cNvPr id="930" name="直線コネクタ 929">
          <a:extLst>
            <a:ext uri="{FF2B5EF4-FFF2-40B4-BE49-F238E27FC236}">
              <a16:creationId xmlns:a16="http://schemas.microsoft.com/office/drawing/2014/main" id="{523CB724-2AD0-4423-B7D9-29BB42B13065}"/>
            </a:ext>
          </a:extLst>
        </xdr:cNvPr>
        <xdr:cNvCxnSpPr/>
      </xdr:nvCxnSpPr>
      <xdr:spPr>
        <a:xfrm>
          <a:off x="17988280" y="18015312"/>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27032</xdr:rowOff>
    </xdr:from>
    <xdr:to>
      <xdr:col>102</xdr:col>
      <xdr:colOff>165100</xdr:colOff>
      <xdr:row>107</xdr:row>
      <xdr:rowOff>128632</xdr:rowOff>
    </xdr:to>
    <xdr:sp macro="" textlink="">
      <xdr:nvSpPr>
        <xdr:cNvPr id="931" name="楕円 930">
          <a:extLst>
            <a:ext uri="{FF2B5EF4-FFF2-40B4-BE49-F238E27FC236}">
              <a16:creationId xmlns:a16="http://schemas.microsoft.com/office/drawing/2014/main" id="{8979E0A6-96EB-48F9-B809-C11F1BAC44E3}"/>
            </a:ext>
          </a:extLst>
        </xdr:cNvPr>
        <xdr:cNvSpPr/>
      </xdr:nvSpPr>
      <xdr:spPr>
        <a:xfrm>
          <a:off x="17162780" y="17964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77832</xdr:rowOff>
    </xdr:from>
    <xdr:to>
      <xdr:col>107</xdr:col>
      <xdr:colOff>50800</xdr:colOff>
      <xdr:row>107</xdr:row>
      <xdr:rowOff>77832</xdr:rowOff>
    </xdr:to>
    <xdr:cxnSp macro="">
      <xdr:nvCxnSpPr>
        <xdr:cNvPr id="932" name="直線コネクタ 931">
          <a:extLst>
            <a:ext uri="{FF2B5EF4-FFF2-40B4-BE49-F238E27FC236}">
              <a16:creationId xmlns:a16="http://schemas.microsoft.com/office/drawing/2014/main" id="{930915E3-8506-4467-B0BA-63542FCECC30}"/>
            </a:ext>
          </a:extLst>
        </xdr:cNvPr>
        <xdr:cNvCxnSpPr/>
      </xdr:nvCxnSpPr>
      <xdr:spPr>
        <a:xfrm>
          <a:off x="17213580" y="18015312"/>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27032</xdr:rowOff>
    </xdr:from>
    <xdr:to>
      <xdr:col>98</xdr:col>
      <xdr:colOff>38100</xdr:colOff>
      <xdr:row>107</xdr:row>
      <xdr:rowOff>128632</xdr:rowOff>
    </xdr:to>
    <xdr:sp macro="" textlink="">
      <xdr:nvSpPr>
        <xdr:cNvPr id="933" name="楕円 932">
          <a:extLst>
            <a:ext uri="{FF2B5EF4-FFF2-40B4-BE49-F238E27FC236}">
              <a16:creationId xmlns:a16="http://schemas.microsoft.com/office/drawing/2014/main" id="{F65C064B-FE08-483D-929A-4D01620E2E25}"/>
            </a:ext>
          </a:extLst>
        </xdr:cNvPr>
        <xdr:cNvSpPr/>
      </xdr:nvSpPr>
      <xdr:spPr>
        <a:xfrm>
          <a:off x="16388080" y="1796451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77832</xdr:rowOff>
    </xdr:from>
    <xdr:to>
      <xdr:col>102</xdr:col>
      <xdr:colOff>114300</xdr:colOff>
      <xdr:row>107</xdr:row>
      <xdr:rowOff>77832</xdr:rowOff>
    </xdr:to>
    <xdr:cxnSp macro="">
      <xdr:nvCxnSpPr>
        <xdr:cNvPr id="934" name="直線コネクタ 933">
          <a:extLst>
            <a:ext uri="{FF2B5EF4-FFF2-40B4-BE49-F238E27FC236}">
              <a16:creationId xmlns:a16="http://schemas.microsoft.com/office/drawing/2014/main" id="{1578AA2C-5547-42A3-9F16-7878F0EFAA58}"/>
            </a:ext>
          </a:extLst>
        </xdr:cNvPr>
        <xdr:cNvCxnSpPr/>
      </xdr:nvCxnSpPr>
      <xdr:spPr>
        <a:xfrm>
          <a:off x="16431260" y="18015312"/>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40657</xdr:rowOff>
    </xdr:from>
    <xdr:ext cx="469744" cy="259045"/>
    <xdr:sp macro="" textlink="">
      <xdr:nvSpPr>
        <xdr:cNvPr id="935" name="n_1aveValue【公民館】&#10;一人当たり面積">
          <a:extLst>
            <a:ext uri="{FF2B5EF4-FFF2-40B4-BE49-F238E27FC236}">
              <a16:creationId xmlns:a16="http://schemas.microsoft.com/office/drawing/2014/main" id="{3727D68C-3B4A-4AF1-B59E-555C073F1D2E}"/>
            </a:ext>
          </a:extLst>
        </xdr:cNvPr>
        <xdr:cNvSpPr txBox="1"/>
      </xdr:nvSpPr>
      <xdr:spPr>
        <a:xfrm>
          <a:off x="18561127" y="17642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47189</xdr:rowOff>
    </xdr:from>
    <xdr:ext cx="469744" cy="259045"/>
    <xdr:sp macro="" textlink="">
      <xdr:nvSpPr>
        <xdr:cNvPr id="936" name="n_2aveValue【公民館】&#10;一人当たり面積">
          <a:extLst>
            <a:ext uri="{FF2B5EF4-FFF2-40B4-BE49-F238E27FC236}">
              <a16:creationId xmlns:a16="http://schemas.microsoft.com/office/drawing/2014/main" id="{977D7373-F298-4BD6-8451-7F7857315C93}"/>
            </a:ext>
          </a:extLst>
        </xdr:cNvPr>
        <xdr:cNvSpPr txBox="1"/>
      </xdr:nvSpPr>
      <xdr:spPr>
        <a:xfrm>
          <a:off x="17776267" y="17649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56985</xdr:rowOff>
    </xdr:from>
    <xdr:ext cx="469744" cy="259045"/>
    <xdr:sp macro="" textlink="">
      <xdr:nvSpPr>
        <xdr:cNvPr id="937" name="n_3aveValue【公民館】&#10;一人当たり面積">
          <a:extLst>
            <a:ext uri="{FF2B5EF4-FFF2-40B4-BE49-F238E27FC236}">
              <a16:creationId xmlns:a16="http://schemas.microsoft.com/office/drawing/2014/main" id="{D842EC96-50FB-4376-B399-659A92EFEC61}"/>
            </a:ext>
          </a:extLst>
        </xdr:cNvPr>
        <xdr:cNvSpPr txBox="1"/>
      </xdr:nvSpPr>
      <xdr:spPr>
        <a:xfrm>
          <a:off x="17001567" y="17659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50454</xdr:rowOff>
    </xdr:from>
    <xdr:ext cx="469744" cy="259045"/>
    <xdr:sp macro="" textlink="">
      <xdr:nvSpPr>
        <xdr:cNvPr id="938" name="n_4aveValue【公民館】&#10;一人当たり面積">
          <a:extLst>
            <a:ext uri="{FF2B5EF4-FFF2-40B4-BE49-F238E27FC236}">
              <a16:creationId xmlns:a16="http://schemas.microsoft.com/office/drawing/2014/main" id="{B95FB1B5-6E13-4346-B85A-BA7538377DE8}"/>
            </a:ext>
          </a:extLst>
        </xdr:cNvPr>
        <xdr:cNvSpPr txBox="1"/>
      </xdr:nvSpPr>
      <xdr:spPr>
        <a:xfrm>
          <a:off x="16226867" y="17652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119759</xdr:rowOff>
    </xdr:from>
    <xdr:ext cx="469744" cy="259045"/>
    <xdr:sp macro="" textlink="">
      <xdr:nvSpPr>
        <xdr:cNvPr id="939" name="n_1mainValue【公民館】&#10;一人当たり面積">
          <a:extLst>
            <a:ext uri="{FF2B5EF4-FFF2-40B4-BE49-F238E27FC236}">
              <a16:creationId xmlns:a16="http://schemas.microsoft.com/office/drawing/2014/main" id="{5D5F1BF7-FE53-4B42-8F10-8D431A55252F}"/>
            </a:ext>
          </a:extLst>
        </xdr:cNvPr>
        <xdr:cNvSpPr txBox="1"/>
      </xdr:nvSpPr>
      <xdr:spPr>
        <a:xfrm>
          <a:off x="18561127" y="18057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119759</xdr:rowOff>
    </xdr:from>
    <xdr:ext cx="469744" cy="259045"/>
    <xdr:sp macro="" textlink="">
      <xdr:nvSpPr>
        <xdr:cNvPr id="940" name="n_2mainValue【公民館】&#10;一人当たり面積">
          <a:extLst>
            <a:ext uri="{FF2B5EF4-FFF2-40B4-BE49-F238E27FC236}">
              <a16:creationId xmlns:a16="http://schemas.microsoft.com/office/drawing/2014/main" id="{3C271830-EF15-4421-8868-5FD0D99117D2}"/>
            </a:ext>
          </a:extLst>
        </xdr:cNvPr>
        <xdr:cNvSpPr txBox="1"/>
      </xdr:nvSpPr>
      <xdr:spPr>
        <a:xfrm>
          <a:off x="17776267" y="18057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119759</xdr:rowOff>
    </xdr:from>
    <xdr:ext cx="469744" cy="259045"/>
    <xdr:sp macro="" textlink="">
      <xdr:nvSpPr>
        <xdr:cNvPr id="941" name="n_3mainValue【公民館】&#10;一人当たり面積">
          <a:extLst>
            <a:ext uri="{FF2B5EF4-FFF2-40B4-BE49-F238E27FC236}">
              <a16:creationId xmlns:a16="http://schemas.microsoft.com/office/drawing/2014/main" id="{276D6525-5D14-4E18-9367-D10396E816F9}"/>
            </a:ext>
          </a:extLst>
        </xdr:cNvPr>
        <xdr:cNvSpPr txBox="1"/>
      </xdr:nvSpPr>
      <xdr:spPr>
        <a:xfrm>
          <a:off x="17001567" y="18057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119759</xdr:rowOff>
    </xdr:from>
    <xdr:ext cx="469744" cy="259045"/>
    <xdr:sp macro="" textlink="">
      <xdr:nvSpPr>
        <xdr:cNvPr id="942" name="n_4mainValue【公民館】&#10;一人当たり面積">
          <a:extLst>
            <a:ext uri="{FF2B5EF4-FFF2-40B4-BE49-F238E27FC236}">
              <a16:creationId xmlns:a16="http://schemas.microsoft.com/office/drawing/2014/main" id="{CD612F81-5007-4AD9-8A7F-299C5DDE65DD}"/>
            </a:ext>
          </a:extLst>
        </xdr:cNvPr>
        <xdr:cNvSpPr txBox="1"/>
      </xdr:nvSpPr>
      <xdr:spPr>
        <a:xfrm>
          <a:off x="16226867" y="18057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3" name="正方形/長方形 942">
          <a:extLst>
            <a:ext uri="{FF2B5EF4-FFF2-40B4-BE49-F238E27FC236}">
              <a16:creationId xmlns:a16="http://schemas.microsoft.com/office/drawing/2014/main" id="{881C193A-ED0A-4271-826E-35B2FADC0B77}"/>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4" name="正方形/長方形 943">
          <a:extLst>
            <a:ext uri="{FF2B5EF4-FFF2-40B4-BE49-F238E27FC236}">
              <a16:creationId xmlns:a16="http://schemas.microsoft.com/office/drawing/2014/main" id="{328E798E-1B6E-4DD7-B814-F464A7299CCD}"/>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5" name="テキスト ボックス 944">
          <a:extLst>
            <a:ext uri="{FF2B5EF4-FFF2-40B4-BE49-F238E27FC236}">
              <a16:creationId xmlns:a16="http://schemas.microsoft.com/office/drawing/2014/main" id="{173CD4FF-A90E-4198-A882-20751D64F483}"/>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全ての累計において、有形固定資産減価償却率が類似団体平均を上回っている。公民館については、令和６年度に大規模修繕が完了したことにより減少した。</a:t>
          </a:r>
        </a:p>
        <a:p>
          <a:r>
            <a:rPr kumimoji="1" lang="ja-JP" altLang="en-US" sz="1300">
              <a:latin typeface="ＭＳ Ｐゴシック" panose="020B0600070205080204" pitchFamily="50" charset="-128"/>
              <a:ea typeface="ＭＳ Ｐゴシック" panose="020B0600070205080204" pitchFamily="50" charset="-128"/>
            </a:rPr>
            <a:t>老朽化した施設が多く存在するため、計画的に施設を更新することが必要となるが、今後の財政負担を考慮し、各施設の需要見込みなどを適切に把握しながら、公共施設等総合管理計画に基づく施設の集約化や複合化の取り組みを進め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FBD16C9-D648-42D3-9C61-D4DD2240ABE6}"/>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2926A89-AD73-468C-9C24-2CE2FF7AEF3B}"/>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ABB99380-9BB0-4F79-9D41-ECD4E4033931}"/>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1207F75E-FC07-4C19-817A-3CEF2C9C8B19}"/>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福岡県岡垣町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62AF0D1A-78AE-4DFA-A0F7-367635EB2B2A}"/>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EB058F7-F87E-4F9A-A517-D4B55030A3A7}"/>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CED4069F-5EE5-4979-A0DD-AFF128A8509F}"/>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18D044E-1045-4BA4-96C8-5A83DD0B9EAD}"/>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BED2BC4-F34B-4D2F-9E72-828165A74124}"/>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8A071E4D-04FF-40CC-9007-052FC4CECE10}"/>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31,460
31,147
48.64
13,556,486
12,757,615
586,168
7,122,195
7,079,242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EA31820F-63C2-4755-B36D-1B78FA51C0A9}"/>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3FA11F5-EF05-4009-8002-F4F06782DA6A}"/>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1632D2D-2709-4C52-B92F-2ACC5CA34184}"/>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555DEA9-61AC-4B8C-8ADD-809BEF8EA9C9}"/>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F18B50E-9746-442D-AE0B-5D58C31A35C2}"/>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CAB9FC3E-7E03-44E8-A20B-D0480EECFF66}"/>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F68A7302-249A-4FDF-B764-C4A096A5AF4F}"/>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952102EB-EF3D-4048-B385-9F06874B9C14}"/>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EDB31E52-961A-404D-BBF2-0FD331E9EEAF}"/>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A3A91A3-7BE0-4C8F-ABAB-5F08225599FF}"/>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8FAC6A1-E6CE-4618-B93C-0746D9384DCF}"/>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366E2139-73F0-488E-9BE5-D5D5BEED5F5C}"/>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B45E9A9-DC66-4F88-B03B-F497F82F7ACC}"/>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9CDBA55A-45C4-4A62-84F5-4F7A161BBD37}"/>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A84F078-2386-4F17-8719-306CEC8DECFD}"/>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3EEBFD1F-9310-4DD8-A58F-88655F2A52CC}"/>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19E214A-D63A-44F3-B3DA-03536F86081C}"/>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99F166C6-6AD2-4C9E-832C-FA0C660518D8}"/>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4A757F32-96A3-472F-9B51-291A6CCEF2D4}"/>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C9D7871F-DB00-4105-A771-C87899A08F75}"/>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2D10487F-5E7F-4E64-BE3E-8879479863E3}"/>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CAADBEA4-B900-437F-AF49-2088C4AF4389}"/>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1A442530-AFBC-4E55-A07C-25D7D5B378CF}"/>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0DC7C4A-BE4E-4568-BC66-D6210C5D4999}"/>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256168E-E43A-4AD0-BB4A-A650639CF945}"/>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99527D7-9AA4-479C-B93A-11690656F25F}"/>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26070296-E9B4-45CA-8529-0864904D6E38}"/>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55387609-3EBB-4BC1-B1C5-D6BAABA8CA45}"/>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C82B55AA-ACC9-49C1-9C71-A7DC1B3D64C0}"/>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2C9D0F70-89E2-47CF-8ADE-48988CA23B9D}"/>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4A1060F8-D4EC-4034-BD87-F7B775D2CECF}"/>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6CA754D0-C298-4FB5-AAAB-E9C06DADFE10}"/>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CBB2B4EC-C28C-4D5E-B4E4-8C5A97CC13EC}"/>
            </a:ext>
          </a:extLst>
        </xdr:cNvPr>
        <xdr:cNvCxnSpPr/>
      </xdr:nvCxnSpPr>
      <xdr:spPr>
        <a:xfrm>
          <a:off x="67056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5708B280-96A4-4078-9FD6-F7E2FB15520E}"/>
            </a:ext>
          </a:extLst>
        </xdr:cNvPr>
        <xdr:cNvSpPr txBox="1"/>
      </xdr:nvSpPr>
      <xdr:spPr>
        <a:xfrm>
          <a:off x="27196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42598396-580D-498E-B25A-684AC9BCDBC5}"/>
            </a:ext>
          </a:extLst>
        </xdr:cNvPr>
        <xdr:cNvCxnSpPr/>
      </xdr:nvCxnSpPr>
      <xdr:spPr>
        <a:xfrm>
          <a:off x="67056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5D733963-66F6-432C-84AE-32E65B61CAD1}"/>
            </a:ext>
          </a:extLst>
        </xdr:cNvPr>
        <xdr:cNvSpPr txBox="1"/>
      </xdr:nvSpPr>
      <xdr:spPr>
        <a:xfrm>
          <a:off x="33608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E3E80F70-DF73-4FC3-AF91-8A5B9BCCB84B}"/>
            </a:ext>
          </a:extLst>
        </xdr:cNvPr>
        <xdr:cNvCxnSpPr/>
      </xdr:nvCxnSpPr>
      <xdr:spPr>
        <a:xfrm>
          <a:off x="67056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D023FD42-E9F8-49B3-8B6D-4A0FDB753C6F}"/>
            </a:ext>
          </a:extLst>
        </xdr:cNvPr>
        <xdr:cNvSpPr txBox="1"/>
      </xdr:nvSpPr>
      <xdr:spPr>
        <a:xfrm>
          <a:off x="33608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FACC78D3-787D-4E5F-8B0A-BEEE06AB94B7}"/>
            </a:ext>
          </a:extLst>
        </xdr:cNvPr>
        <xdr:cNvCxnSpPr/>
      </xdr:nvCxnSpPr>
      <xdr:spPr>
        <a:xfrm>
          <a:off x="67056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58030891-AD7B-4CA0-9F56-812649FFDE57}"/>
            </a:ext>
          </a:extLst>
        </xdr:cNvPr>
        <xdr:cNvSpPr txBox="1"/>
      </xdr:nvSpPr>
      <xdr:spPr>
        <a:xfrm>
          <a:off x="33608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6C3BE543-C559-4CD0-99BC-B0CD2DD13559}"/>
            </a:ext>
          </a:extLst>
        </xdr:cNvPr>
        <xdr:cNvCxnSpPr/>
      </xdr:nvCxnSpPr>
      <xdr:spPr>
        <a:xfrm>
          <a:off x="67056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5CA5DA3B-D92D-44C8-AF65-1D00225317A1}"/>
            </a:ext>
          </a:extLst>
        </xdr:cNvPr>
        <xdr:cNvSpPr txBox="1"/>
      </xdr:nvSpPr>
      <xdr:spPr>
        <a:xfrm>
          <a:off x="33608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A0077F6C-E499-46F8-ACC2-9D3543A096E9}"/>
            </a:ext>
          </a:extLst>
        </xdr:cNvPr>
        <xdr:cNvCxnSpPr/>
      </xdr:nvCxnSpPr>
      <xdr:spPr>
        <a:xfrm>
          <a:off x="67056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93AF1204-759D-45F3-B1CE-370C1548A1AB}"/>
            </a:ext>
          </a:extLst>
        </xdr:cNvPr>
        <xdr:cNvSpPr txBox="1"/>
      </xdr:nvSpPr>
      <xdr:spPr>
        <a:xfrm>
          <a:off x="37734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2CFC3DFD-E9CB-43CC-8BA1-FE7B358CA7DC}"/>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9EFE1A08-EC16-4FB5-9854-CF6B3711FE47}"/>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56606</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EF492AC0-CD50-439A-8EF3-07DC072CEF05}"/>
            </a:ext>
          </a:extLst>
        </xdr:cNvPr>
        <xdr:cNvCxnSpPr/>
      </xdr:nvCxnSpPr>
      <xdr:spPr>
        <a:xfrm flipV="1">
          <a:off x="4086225" y="5756366"/>
          <a:ext cx="0" cy="13770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40014DB5-D2F9-4EEF-BC82-453877F926F7}"/>
            </a:ext>
          </a:extLst>
        </xdr:cNvPr>
        <xdr:cNvSpPr txBox="1"/>
      </xdr:nvSpPr>
      <xdr:spPr>
        <a:xfrm>
          <a:off x="4124960" y="7137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D6E2A7C0-9EF1-4D6A-B54F-71F8FC34D03E}"/>
            </a:ext>
          </a:extLst>
        </xdr:cNvPr>
        <xdr:cNvCxnSpPr/>
      </xdr:nvCxnSpPr>
      <xdr:spPr>
        <a:xfrm>
          <a:off x="4020820" y="71334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3283</xdr:rowOff>
    </xdr:from>
    <xdr:ext cx="405111" cy="259045"/>
    <xdr:sp macro="" textlink="">
      <xdr:nvSpPr>
        <xdr:cNvPr id="61" name="【図書館】&#10;有形固定資産減価償却率最大値テキスト">
          <a:extLst>
            <a:ext uri="{FF2B5EF4-FFF2-40B4-BE49-F238E27FC236}">
              <a16:creationId xmlns:a16="http://schemas.microsoft.com/office/drawing/2014/main" id="{43A61BE7-A320-482B-BEBF-42E94C2EF5C1}"/>
            </a:ext>
          </a:extLst>
        </xdr:cNvPr>
        <xdr:cNvSpPr txBox="1"/>
      </xdr:nvSpPr>
      <xdr:spPr>
        <a:xfrm>
          <a:off x="4124960" y="5535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56606</xdr:rowOff>
    </xdr:from>
    <xdr:to>
      <xdr:col>24</xdr:col>
      <xdr:colOff>152400</xdr:colOff>
      <xdr:row>34</xdr:row>
      <xdr:rowOff>56606</xdr:rowOff>
    </xdr:to>
    <xdr:cxnSp macro="">
      <xdr:nvCxnSpPr>
        <xdr:cNvPr id="62" name="直線コネクタ 61">
          <a:extLst>
            <a:ext uri="{FF2B5EF4-FFF2-40B4-BE49-F238E27FC236}">
              <a16:creationId xmlns:a16="http://schemas.microsoft.com/office/drawing/2014/main" id="{1C90FE61-718A-4486-ABD8-0E55B7BEDCF6}"/>
            </a:ext>
          </a:extLst>
        </xdr:cNvPr>
        <xdr:cNvCxnSpPr/>
      </xdr:nvCxnSpPr>
      <xdr:spPr>
        <a:xfrm>
          <a:off x="4020820" y="575636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41746</xdr:rowOff>
    </xdr:from>
    <xdr:ext cx="405111" cy="259045"/>
    <xdr:sp macro="" textlink="">
      <xdr:nvSpPr>
        <xdr:cNvPr id="63" name="【図書館】&#10;有形固定資産減価償却率平均値テキスト">
          <a:extLst>
            <a:ext uri="{FF2B5EF4-FFF2-40B4-BE49-F238E27FC236}">
              <a16:creationId xmlns:a16="http://schemas.microsoft.com/office/drawing/2014/main" id="{443C6C6C-740B-40F7-87AD-9F5A8647F131}"/>
            </a:ext>
          </a:extLst>
        </xdr:cNvPr>
        <xdr:cNvSpPr txBox="1"/>
      </xdr:nvSpPr>
      <xdr:spPr>
        <a:xfrm>
          <a:off x="4124960" y="624442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18869</xdr:rowOff>
    </xdr:from>
    <xdr:to>
      <xdr:col>24</xdr:col>
      <xdr:colOff>114300</xdr:colOff>
      <xdr:row>38</xdr:row>
      <xdr:rowOff>120469</xdr:rowOff>
    </xdr:to>
    <xdr:sp macro="" textlink="">
      <xdr:nvSpPr>
        <xdr:cNvPr id="64" name="フローチャート: 判断 63">
          <a:extLst>
            <a:ext uri="{FF2B5EF4-FFF2-40B4-BE49-F238E27FC236}">
              <a16:creationId xmlns:a16="http://schemas.microsoft.com/office/drawing/2014/main" id="{11E96C40-2D96-4A28-8DD2-CF266FC42BDD}"/>
            </a:ext>
          </a:extLst>
        </xdr:cNvPr>
        <xdr:cNvSpPr/>
      </xdr:nvSpPr>
      <xdr:spPr>
        <a:xfrm>
          <a:off x="4036060" y="6389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152763</xdr:rowOff>
    </xdr:from>
    <xdr:to>
      <xdr:col>20</xdr:col>
      <xdr:colOff>38100</xdr:colOff>
      <xdr:row>38</xdr:row>
      <xdr:rowOff>82913</xdr:rowOff>
    </xdr:to>
    <xdr:sp macro="" textlink="">
      <xdr:nvSpPr>
        <xdr:cNvPr id="65" name="フローチャート: 判断 64">
          <a:extLst>
            <a:ext uri="{FF2B5EF4-FFF2-40B4-BE49-F238E27FC236}">
              <a16:creationId xmlns:a16="http://schemas.microsoft.com/office/drawing/2014/main" id="{11B55E05-4E15-4548-B970-5685F2D901DC}"/>
            </a:ext>
          </a:extLst>
        </xdr:cNvPr>
        <xdr:cNvSpPr/>
      </xdr:nvSpPr>
      <xdr:spPr>
        <a:xfrm>
          <a:off x="3312160" y="635544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115207</xdr:rowOff>
    </xdr:from>
    <xdr:to>
      <xdr:col>15</xdr:col>
      <xdr:colOff>101600</xdr:colOff>
      <xdr:row>38</xdr:row>
      <xdr:rowOff>45357</xdr:rowOff>
    </xdr:to>
    <xdr:sp macro="" textlink="">
      <xdr:nvSpPr>
        <xdr:cNvPr id="66" name="フローチャート: 判断 65">
          <a:extLst>
            <a:ext uri="{FF2B5EF4-FFF2-40B4-BE49-F238E27FC236}">
              <a16:creationId xmlns:a16="http://schemas.microsoft.com/office/drawing/2014/main" id="{2F2471BA-951A-4ABC-9033-24A62D35EC5C}"/>
            </a:ext>
          </a:extLst>
        </xdr:cNvPr>
        <xdr:cNvSpPr/>
      </xdr:nvSpPr>
      <xdr:spPr>
        <a:xfrm>
          <a:off x="2514600" y="631788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84183</xdr:rowOff>
    </xdr:from>
    <xdr:to>
      <xdr:col>10</xdr:col>
      <xdr:colOff>165100</xdr:colOff>
      <xdr:row>38</xdr:row>
      <xdr:rowOff>14332</xdr:rowOff>
    </xdr:to>
    <xdr:sp macro="" textlink="">
      <xdr:nvSpPr>
        <xdr:cNvPr id="67" name="フローチャート: 判断 66">
          <a:extLst>
            <a:ext uri="{FF2B5EF4-FFF2-40B4-BE49-F238E27FC236}">
              <a16:creationId xmlns:a16="http://schemas.microsoft.com/office/drawing/2014/main" id="{44C26978-B374-4083-96A3-197BBD41748E}"/>
            </a:ext>
          </a:extLst>
        </xdr:cNvPr>
        <xdr:cNvSpPr/>
      </xdr:nvSpPr>
      <xdr:spPr>
        <a:xfrm>
          <a:off x="1739900" y="6286863"/>
          <a:ext cx="101600" cy="9778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44994</xdr:rowOff>
    </xdr:from>
    <xdr:to>
      <xdr:col>6</xdr:col>
      <xdr:colOff>38100</xdr:colOff>
      <xdr:row>37</xdr:row>
      <xdr:rowOff>146594</xdr:rowOff>
    </xdr:to>
    <xdr:sp macro="" textlink="">
      <xdr:nvSpPr>
        <xdr:cNvPr id="68" name="フローチャート: 判断 67">
          <a:extLst>
            <a:ext uri="{FF2B5EF4-FFF2-40B4-BE49-F238E27FC236}">
              <a16:creationId xmlns:a16="http://schemas.microsoft.com/office/drawing/2014/main" id="{6E6047B1-9F84-48C4-9B85-A5D604A6285D}"/>
            </a:ext>
          </a:extLst>
        </xdr:cNvPr>
        <xdr:cNvSpPr/>
      </xdr:nvSpPr>
      <xdr:spPr>
        <a:xfrm>
          <a:off x="965200" y="624767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DC99E56D-B6D6-4872-AC34-286C2AD70C1A}"/>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B0EB2687-5D6E-46F8-94F8-B600F94504B9}"/>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D62899A8-6E1F-4810-AEE1-AF658945A872}"/>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3C1575FA-3C59-45C0-AB37-5078B57397C5}"/>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D4DC237D-6212-40C3-B086-2BC42C26250D}"/>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7438</xdr:rowOff>
    </xdr:from>
    <xdr:to>
      <xdr:col>24</xdr:col>
      <xdr:colOff>114300</xdr:colOff>
      <xdr:row>40</xdr:row>
      <xdr:rowOff>109038</xdr:rowOff>
    </xdr:to>
    <xdr:sp macro="" textlink="">
      <xdr:nvSpPr>
        <xdr:cNvPr id="74" name="楕円 73">
          <a:extLst>
            <a:ext uri="{FF2B5EF4-FFF2-40B4-BE49-F238E27FC236}">
              <a16:creationId xmlns:a16="http://schemas.microsoft.com/office/drawing/2014/main" id="{68147276-5FEC-4504-9FBA-D2A59BBE63A6}"/>
            </a:ext>
          </a:extLst>
        </xdr:cNvPr>
        <xdr:cNvSpPr/>
      </xdr:nvSpPr>
      <xdr:spPr>
        <a:xfrm>
          <a:off x="4036060" y="6713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157315</xdr:rowOff>
    </xdr:from>
    <xdr:ext cx="405111" cy="259045"/>
    <xdr:sp macro="" textlink="">
      <xdr:nvSpPr>
        <xdr:cNvPr id="75" name="【図書館】&#10;有形固定資産減価償却率該当値テキスト">
          <a:extLst>
            <a:ext uri="{FF2B5EF4-FFF2-40B4-BE49-F238E27FC236}">
              <a16:creationId xmlns:a16="http://schemas.microsoft.com/office/drawing/2014/main" id="{FBBE2F85-B820-45D2-8E76-0A693D259496}"/>
            </a:ext>
          </a:extLst>
        </xdr:cNvPr>
        <xdr:cNvSpPr txBox="1"/>
      </xdr:nvSpPr>
      <xdr:spPr>
        <a:xfrm>
          <a:off x="4124960" y="6695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156028</xdr:rowOff>
    </xdr:from>
    <xdr:to>
      <xdr:col>20</xdr:col>
      <xdr:colOff>38100</xdr:colOff>
      <xdr:row>40</xdr:row>
      <xdr:rowOff>86178</xdr:rowOff>
    </xdr:to>
    <xdr:sp macro="" textlink="">
      <xdr:nvSpPr>
        <xdr:cNvPr id="76" name="楕円 75">
          <a:extLst>
            <a:ext uri="{FF2B5EF4-FFF2-40B4-BE49-F238E27FC236}">
              <a16:creationId xmlns:a16="http://schemas.microsoft.com/office/drawing/2014/main" id="{7AC4276D-2EC2-43C1-90BB-976FE15647C5}"/>
            </a:ext>
          </a:extLst>
        </xdr:cNvPr>
        <xdr:cNvSpPr/>
      </xdr:nvSpPr>
      <xdr:spPr>
        <a:xfrm>
          <a:off x="3312160" y="669398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35378</xdr:rowOff>
    </xdr:from>
    <xdr:to>
      <xdr:col>24</xdr:col>
      <xdr:colOff>63500</xdr:colOff>
      <xdr:row>40</xdr:row>
      <xdr:rowOff>58238</xdr:rowOff>
    </xdr:to>
    <xdr:cxnSp macro="">
      <xdr:nvCxnSpPr>
        <xdr:cNvPr id="77" name="直線コネクタ 76">
          <a:extLst>
            <a:ext uri="{FF2B5EF4-FFF2-40B4-BE49-F238E27FC236}">
              <a16:creationId xmlns:a16="http://schemas.microsoft.com/office/drawing/2014/main" id="{D284C9F0-8A4E-4451-BD89-CC9519F303A5}"/>
            </a:ext>
          </a:extLst>
        </xdr:cNvPr>
        <xdr:cNvCxnSpPr/>
      </xdr:nvCxnSpPr>
      <xdr:spPr>
        <a:xfrm>
          <a:off x="3355340" y="6740978"/>
          <a:ext cx="73152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152763</xdr:rowOff>
    </xdr:from>
    <xdr:to>
      <xdr:col>15</xdr:col>
      <xdr:colOff>101600</xdr:colOff>
      <xdr:row>40</xdr:row>
      <xdr:rowOff>82913</xdr:rowOff>
    </xdr:to>
    <xdr:sp macro="" textlink="">
      <xdr:nvSpPr>
        <xdr:cNvPr id="78" name="楕円 77">
          <a:extLst>
            <a:ext uri="{FF2B5EF4-FFF2-40B4-BE49-F238E27FC236}">
              <a16:creationId xmlns:a16="http://schemas.microsoft.com/office/drawing/2014/main" id="{E966CCBD-1D6A-431D-BCA4-85550DD888CB}"/>
            </a:ext>
          </a:extLst>
        </xdr:cNvPr>
        <xdr:cNvSpPr/>
      </xdr:nvSpPr>
      <xdr:spPr>
        <a:xfrm>
          <a:off x="2514600" y="669072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32113</xdr:rowOff>
    </xdr:from>
    <xdr:to>
      <xdr:col>19</xdr:col>
      <xdr:colOff>177800</xdr:colOff>
      <xdr:row>40</xdr:row>
      <xdr:rowOff>35378</xdr:rowOff>
    </xdr:to>
    <xdr:cxnSp macro="">
      <xdr:nvCxnSpPr>
        <xdr:cNvPr id="79" name="直線コネクタ 78">
          <a:extLst>
            <a:ext uri="{FF2B5EF4-FFF2-40B4-BE49-F238E27FC236}">
              <a16:creationId xmlns:a16="http://schemas.microsoft.com/office/drawing/2014/main" id="{5B606BC7-29CB-46BA-B3BF-6FA2ABAA208C}"/>
            </a:ext>
          </a:extLst>
        </xdr:cNvPr>
        <xdr:cNvCxnSpPr/>
      </xdr:nvCxnSpPr>
      <xdr:spPr>
        <a:xfrm>
          <a:off x="2565400" y="6737713"/>
          <a:ext cx="78994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121738</xdr:rowOff>
    </xdr:from>
    <xdr:to>
      <xdr:col>10</xdr:col>
      <xdr:colOff>165100</xdr:colOff>
      <xdr:row>40</xdr:row>
      <xdr:rowOff>51888</xdr:rowOff>
    </xdr:to>
    <xdr:sp macro="" textlink="">
      <xdr:nvSpPr>
        <xdr:cNvPr id="80" name="楕円 79">
          <a:extLst>
            <a:ext uri="{FF2B5EF4-FFF2-40B4-BE49-F238E27FC236}">
              <a16:creationId xmlns:a16="http://schemas.microsoft.com/office/drawing/2014/main" id="{88AC7B67-5FDA-4107-87A8-7D4FB2E82A17}"/>
            </a:ext>
          </a:extLst>
        </xdr:cNvPr>
        <xdr:cNvSpPr/>
      </xdr:nvSpPr>
      <xdr:spPr>
        <a:xfrm>
          <a:off x="1739900" y="665969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1088</xdr:rowOff>
    </xdr:from>
    <xdr:to>
      <xdr:col>15</xdr:col>
      <xdr:colOff>50800</xdr:colOff>
      <xdr:row>40</xdr:row>
      <xdr:rowOff>32113</xdr:rowOff>
    </xdr:to>
    <xdr:cxnSp macro="">
      <xdr:nvCxnSpPr>
        <xdr:cNvPr id="81" name="直線コネクタ 80">
          <a:extLst>
            <a:ext uri="{FF2B5EF4-FFF2-40B4-BE49-F238E27FC236}">
              <a16:creationId xmlns:a16="http://schemas.microsoft.com/office/drawing/2014/main" id="{535BE9C6-C248-4CEA-8BF2-BE87E93AE5A0}"/>
            </a:ext>
          </a:extLst>
        </xdr:cNvPr>
        <xdr:cNvCxnSpPr/>
      </xdr:nvCxnSpPr>
      <xdr:spPr>
        <a:xfrm>
          <a:off x="1790700" y="6706688"/>
          <a:ext cx="7747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92347</xdr:rowOff>
    </xdr:from>
    <xdr:to>
      <xdr:col>6</xdr:col>
      <xdr:colOff>38100</xdr:colOff>
      <xdr:row>40</xdr:row>
      <xdr:rowOff>22497</xdr:rowOff>
    </xdr:to>
    <xdr:sp macro="" textlink="">
      <xdr:nvSpPr>
        <xdr:cNvPr id="82" name="楕円 81">
          <a:extLst>
            <a:ext uri="{FF2B5EF4-FFF2-40B4-BE49-F238E27FC236}">
              <a16:creationId xmlns:a16="http://schemas.microsoft.com/office/drawing/2014/main" id="{D9B35396-E5EE-4284-86B2-57C0904AD68E}"/>
            </a:ext>
          </a:extLst>
        </xdr:cNvPr>
        <xdr:cNvSpPr/>
      </xdr:nvSpPr>
      <xdr:spPr>
        <a:xfrm>
          <a:off x="965200" y="663030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143147</xdr:rowOff>
    </xdr:from>
    <xdr:to>
      <xdr:col>10</xdr:col>
      <xdr:colOff>114300</xdr:colOff>
      <xdr:row>40</xdr:row>
      <xdr:rowOff>1088</xdr:rowOff>
    </xdr:to>
    <xdr:cxnSp macro="">
      <xdr:nvCxnSpPr>
        <xdr:cNvPr id="83" name="直線コネクタ 82">
          <a:extLst>
            <a:ext uri="{FF2B5EF4-FFF2-40B4-BE49-F238E27FC236}">
              <a16:creationId xmlns:a16="http://schemas.microsoft.com/office/drawing/2014/main" id="{C9AA34E1-AA89-49D3-B13D-9409E4DCBDFD}"/>
            </a:ext>
          </a:extLst>
        </xdr:cNvPr>
        <xdr:cNvCxnSpPr/>
      </xdr:nvCxnSpPr>
      <xdr:spPr>
        <a:xfrm>
          <a:off x="1008380" y="6681107"/>
          <a:ext cx="782320" cy="25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99440</xdr:rowOff>
    </xdr:from>
    <xdr:ext cx="405111" cy="259045"/>
    <xdr:sp macro="" textlink="">
      <xdr:nvSpPr>
        <xdr:cNvPr id="84" name="n_1aveValue【図書館】&#10;有形固定資産減価償却率">
          <a:extLst>
            <a:ext uri="{FF2B5EF4-FFF2-40B4-BE49-F238E27FC236}">
              <a16:creationId xmlns:a16="http://schemas.microsoft.com/office/drawing/2014/main" id="{B571DBC7-DB6D-45F2-9E33-C447E4B6EADA}"/>
            </a:ext>
          </a:extLst>
        </xdr:cNvPr>
        <xdr:cNvSpPr txBox="1"/>
      </xdr:nvSpPr>
      <xdr:spPr>
        <a:xfrm>
          <a:off x="3170564" y="61344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61884</xdr:rowOff>
    </xdr:from>
    <xdr:ext cx="405111" cy="259045"/>
    <xdr:sp macro="" textlink="">
      <xdr:nvSpPr>
        <xdr:cNvPr id="85" name="n_2aveValue【図書館】&#10;有形固定資産減価償却率">
          <a:extLst>
            <a:ext uri="{FF2B5EF4-FFF2-40B4-BE49-F238E27FC236}">
              <a16:creationId xmlns:a16="http://schemas.microsoft.com/office/drawing/2014/main" id="{222A8571-B1E7-4558-A57D-F27C0517BC09}"/>
            </a:ext>
          </a:extLst>
        </xdr:cNvPr>
        <xdr:cNvSpPr txBox="1"/>
      </xdr:nvSpPr>
      <xdr:spPr>
        <a:xfrm>
          <a:off x="2385704" y="60969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30860</xdr:rowOff>
    </xdr:from>
    <xdr:ext cx="405111" cy="259045"/>
    <xdr:sp macro="" textlink="">
      <xdr:nvSpPr>
        <xdr:cNvPr id="86" name="n_3aveValue【図書館】&#10;有形固定資産減価償却率">
          <a:extLst>
            <a:ext uri="{FF2B5EF4-FFF2-40B4-BE49-F238E27FC236}">
              <a16:creationId xmlns:a16="http://schemas.microsoft.com/office/drawing/2014/main" id="{94171EB2-3A38-4DA7-94C9-7AAA9EDFD61D}"/>
            </a:ext>
          </a:extLst>
        </xdr:cNvPr>
        <xdr:cNvSpPr txBox="1"/>
      </xdr:nvSpPr>
      <xdr:spPr>
        <a:xfrm>
          <a:off x="1611004" y="60659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163121</xdr:rowOff>
    </xdr:from>
    <xdr:ext cx="405111" cy="259045"/>
    <xdr:sp macro="" textlink="">
      <xdr:nvSpPr>
        <xdr:cNvPr id="87" name="n_4aveValue【図書館】&#10;有形固定資産減価償却率">
          <a:extLst>
            <a:ext uri="{FF2B5EF4-FFF2-40B4-BE49-F238E27FC236}">
              <a16:creationId xmlns:a16="http://schemas.microsoft.com/office/drawing/2014/main" id="{F55A6299-6468-4A3E-8963-EB133C93B9F7}"/>
            </a:ext>
          </a:extLst>
        </xdr:cNvPr>
        <xdr:cNvSpPr txBox="1"/>
      </xdr:nvSpPr>
      <xdr:spPr>
        <a:xfrm>
          <a:off x="836304" y="6030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77305</xdr:rowOff>
    </xdr:from>
    <xdr:ext cx="405111" cy="259045"/>
    <xdr:sp macro="" textlink="">
      <xdr:nvSpPr>
        <xdr:cNvPr id="88" name="n_1mainValue【図書館】&#10;有形固定資産減価償却率">
          <a:extLst>
            <a:ext uri="{FF2B5EF4-FFF2-40B4-BE49-F238E27FC236}">
              <a16:creationId xmlns:a16="http://schemas.microsoft.com/office/drawing/2014/main" id="{1715900A-2838-4702-829E-B67F1197F2BF}"/>
            </a:ext>
          </a:extLst>
        </xdr:cNvPr>
        <xdr:cNvSpPr txBox="1"/>
      </xdr:nvSpPr>
      <xdr:spPr>
        <a:xfrm>
          <a:off x="3170564" y="67829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74040</xdr:rowOff>
    </xdr:from>
    <xdr:ext cx="405111" cy="259045"/>
    <xdr:sp macro="" textlink="">
      <xdr:nvSpPr>
        <xdr:cNvPr id="89" name="n_2mainValue【図書館】&#10;有形固定資産減価償却率">
          <a:extLst>
            <a:ext uri="{FF2B5EF4-FFF2-40B4-BE49-F238E27FC236}">
              <a16:creationId xmlns:a16="http://schemas.microsoft.com/office/drawing/2014/main" id="{AF29ABD9-0911-4B45-B586-35565D863B1F}"/>
            </a:ext>
          </a:extLst>
        </xdr:cNvPr>
        <xdr:cNvSpPr txBox="1"/>
      </xdr:nvSpPr>
      <xdr:spPr>
        <a:xfrm>
          <a:off x="2385704" y="6779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43015</xdr:rowOff>
    </xdr:from>
    <xdr:ext cx="405111" cy="259045"/>
    <xdr:sp macro="" textlink="">
      <xdr:nvSpPr>
        <xdr:cNvPr id="90" name="n_3mainValue【図書館】&#10;有形固定資産減価償却率">
          <a:extLst>
            <a:ext uri="{FF2B5EF4-FFF2-40B4-BE49-F238E27FC236}">
              <a16:creationId xmlns:a16="http://schemas.microsoft.com/office/drawing/2014/main" id="{F5DD08F4-9BDD-41DB-8198-97219199D415}"/>
            </a:ext>
          </a:extLst>
        </xdr:cNvPr>
        <xdr:cNvSpPr txBox="1"/>
      </xdr:nvSpPr>
      <xdr:spPr>
        <a:xfrm>
          <a:off x="1611004" y="6748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13624</xdr:rowOff>
    </xdr:from>
    <xdr:ext cx="405111" cy="259045"/>
    <xdr:sp macro="" textlink="">
      <xdr:nvSpPr>
        <xdr:cNvPr id="91" name="n_4mainValue【図書館】&#10;有形固定資産減価償却率">
          <a:extLst>
            <a:ext uri="{FF2B5EF4-FFF2-40B4-BE49-F238E27FC236}">
              <a16:creationId xmlns:a16="http://schemas.microsoft.com/office/drawing/2014/main" id="{C2A66B84-9A7E-432A-AF6F-D73573B71D07}"/>
            </a:ext>
          </a:extLst>
        </xdr:cNvPr>
        <xdr:cNvSpPr txBox="1"/>
      </xdr:nvSpPr>
      <xdr:spPr>
        <a:xfrm>
          <a:off x="836304" y="67192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88707935-5A14-4ED6-9158-9D62B4781D31}"/>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713F044E-552C-4BA1-A0C2-B2A06393ABD9}"/>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3CDC3CB5-B9F7-4E26-B0EF-5A9093B9F32E}"/>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8A549ABB-FBBC-4D7D-AA32-88B6FC01A86E}"/>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4B703CD7-6597-44C5-A091-5F2E322FAB12}"/>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CB611F5C-FD29-4AEA-8C42-E40651FE312B}"/>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3BCDDC4C-07C9-491A-BCB7-6F4B388C3F29}"/>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DD60508B-F742-4DDC-B37B-B6FA71A587FF}"/>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272CD7EC-07A3-43AF-BD55-6473DA7C9C00}"/>
            </a:ext>
          </a:extLst>
        </xdr:cNvPr>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6F842695-9841-4D9E-B485-F622C9271E78}"/>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5EF2BDBF-213F-4E1E-8D73-EBEBE1827B17}"/>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31976BEF-7B7C-42FF-A5C3-7C7DF1519934}"/>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9A4C36F6-EAE7-4ABD-AD71-9923D792D617}"/>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93E85CDC-EDF8-418A-BFFF-AB4F87A346F6}"/>
            </a:ext>
          </a:extLst>
        </xdr:cNvPr>
        <xdr:cNvSpPr txBox="1"/>
      </xdr:nvSpPr>
      <xdr:spPr>
        <a:xfrm>
          <a:off x="540530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A2FADDAE-4AFB-4D4A-AF91-3C853EBD1C8E}"/>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47A1F08B-6984-4E5E-A85D-EB5AF885EF44}"/>
            </a:ext>
          </a:extLst>
        </xdr:cNvPr>
        <xdr:cNvSpPr txBox="1"/>
      </xdr:nvSpPr>
      <xdr:spPr>
        <a:xfrm>
          <a:off x="540530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E1A926A5-B02D-454B-8899-9C8C4C4EC46E}"/>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4B321312-9680-4F75-950C-B4AD5CA71898}"/>
            </a:ext>
          </a:extLst>
        </xdr:cNvPr>
        <xdr:cNvSpPr txBox="1"/>
      </xdr:nvSpPr>
      <xdr:spPr>
        <a:xfrm>
          <a:off x="540530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61931765-FB28-41E0-8AA9-7E6798173469}"/>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63E838F9-B7D4-448A-9024-435D71C03A54}"/>
            </a:ext>
          </a:extLst>
        </xdr:cNvPr>
        <xdr:cNvSpPr txBox="1"/>
      </xdr:nvSpPr>
      <xdr:spPr>
        <a:xfrm>
          <a:off x="540530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470D4BA9-0187-4AC8-BFC5-60D75F46F07B}"/>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0267AA52-8DC1-49E2-9E16-B1567C7E816E}"/>
            </a:ext>
          </a:extLst>
        </xdr:cNvPr>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EDB11B3C-5856-4423-87E2-BC5008C9F283}"/>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125730</xdr:rowOff>
    </xdr:from>
    <xdr:to>
      <xdr:col>54</xdr:col>
      <xdr:colOff>189865</xdr:colOff>
      <xdr:row>42</xdr:row>
      <xdr:rowOff>7620</xdr:rowOff>
    </xdr:to>
    <xdr:cxnSp macro="">
      <xdr:nvCxnSpPr>
        <xdr:cNvPr id="115" name="直線コネクタ 114">
          <a:extLst>
            <a:ext uri="{FF2B5EF4-FFF2-40B4-BE49-F238E27FC236}">
              <a16:creationId xmlns:a16="http://schemas.microsoft.com/office/drawing/2014/main" id="{70BE20EC-760F-4417-99D4-6C6B4A6A5E36}"/>
            </a:ext>
          </a:extLst>
        </xdr:cNvPr>
        <xdr:cNvCxnSpPr/>
      </xdr:nvCxnSpPr>
      <xdr:spPr>
        <a:xfrm flipV="1">
          <a:off x="9219565" y="5825490"/>
          <a:ext cx="0" cy="1223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11447</xdr:rowOff>
    </xdr:from>
    <xdr:ext cx="469744" cy="259045"/>
    <xdr:sp macro="" textlink="">
      <xdr:nvSpPr>
        <xdr:cNvPr id="116" name="【図書館】&#10;一人当たり面積最小値テキスト">
          <a:extLst>
            <a:ext uri="{FF2B5EF4-FFF2-40B4-BE49-F238E27FC236}">
              <a16:creationId xmlns:a16="http://schemas.microsoft.com/office/drawing/2014/main" id="{E45D83B9-8160-4136-83CB-247142D6AD3C}"/>
            </a:ext>
          </a:extLst>
        </xdr:cNvPr>
        <xdr:cNvSpPr txBox="1"/>
      </xdr:nvSpPr>
      <xdr:spPr>
        <a:xfrm>
          <a:off x="9258300" y="705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7620</xdr:rowOff>
    </xdr:from>
    <xdr:to>
      <xdr:col>55</xdr:col>
      <xdr:colOff>88900</xdr:colOff>
      <xdr:row>42</xdr:row>
      <xdr:rowOff>7620</xdr:rowOff>
    </xdr:to>
    <xdr:cxnSp macro="">
      <xdr:nvCxnSpPr>
        <xdr:cNvPr id="117" name="直線コネクタ 116">
          <a:extLst>
            <a:ext uri="{FF2B5EF4-FFF2-40B4-BE49-F238E27FC236}">
              <a16:creationId xmlns:a16="http://schemas.microsoft.com/office/drawing/2014/main" id="{5DA5EF7F-DEB8-473E-A336-0D3BA404167E}"/>
            </a:ext>
          </a:extLst>
        </xdr:cNvPr>
        <xdr:cNvCxnSpPr/>
      </xdr:nvCxnSpPr>
      <xdr:spPr>
        <a:xfrm>
          <a:off x="9154160" y="70485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72407</xdr:rowOff>
    </xdr:from>
    <xdr:ext cx="469744" cy="259045"/>
    <xdr:sp macro="" textlink="">
      <xdr:nvSpPr>
        <xdr:cNvPr id="118" name="【図書館】&#10;一人当たり面積最大値テキスト">
          <a:extLst>
            <a:ext uri="{FF2B5EF4-FFF2-40B4-BE49-F238E27FC236}">
              <a16:creationId xmlns:a16="http://schemas.microsoft.com/office/drawing/2014/main" id="{DA03E1B6-D403-4340-9D1A-6618DD96D9FE}"/>
            </a:ext>
          </a:extLst>
        </xdr:cNvPr>
        <xdr:cNvSpPr txBox="1"/>
      </xdr:nvSpPr>
      <xdr:spPr>
        <a:xfrm>
          <a:off x="9258300" y="560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125730</xdr:rowOff>
    </xdr:from>
    <xdr:to>
      <xdr:col>55</xdr:col>
      <xdr:colOff>88900</xdr:colOff>
      <xdr:row>34</xdr:row>
      <xdr:rowOff>125730</xdr:rowOff>
    </xdr:to>
    <xdr:cxnSp macro="">
      <xdr:nvCxnSpPr>
        <xdr:cNvPr id="119" name="直線コネクタ 118">
          <a:extLst>
            <a:ext uri="{FF2B5EF4-FFF2-40B4-BE49-F238E27FC236}">
              <a16:creationId xmlns:a16="http://schemas.microsoft.com/office/drawing/2014/main" id="{6FA6591E-4C2E-455A-BB3D-5DF574679C39}"/>
            </a:ext>
          </a:extLst>
        </xdr:cNvPr>
        <xdr:cNvCxnSpPr/>
      </xdr:nvCxnSpPr>
      <xdr:spPr>
        <a:xfrm>
          <a:off x="9154160" y="58254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101617</xdr:rowOff>
    </xdr:from>
    <xdr:ext cx="469744" cy="259045"/>
    <xdr:sp macro="" textlink="">
      <xdr:nvSpPr>
        <xdr:cNvPr id="120" name="【図書館】&#10;一人当たり面積平均値テキスト">
          <a:extLst>
            <a:ext uri="{FF2B5EF4-FFF2-40B4-BE49-F238E27FC236}">
              <a16:creationId xmlns:a16="http://schemas.microsoft.com/office/drawing/2014/main" id="{686D9B67-4932-4170-960C-29A8317F0650}"/>
            </a:ext>
          </a:extLst>
        </xdr:cNvPr>
        <xdr:cNvSpPr txBox="1"/>
      </xdr:nvSpPr>
      <xdr:spPr>
        <a:xfrm>
          <a:off x="9258300" y="66395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78740</xdr:rowOff>
    </xdr:from>
    <xdr:to>
      <xdr:col>55</xdr:col>
      <xdr:colOff>50800</xdr:colOff>
      <xdr:row>41</xdr:row>
      <xdr:rowOff>8890</xdr:rowOff>
    </xdr:to>
    <xdr:sp macro="" textlink="">
      <xdr:nvSpPr>
        <xdr:cNvPr id="121" name="フローチャート: 判断 120">
          <a:extLst>
            <a:ext uri="{FF2B5EF4-FFF2-40B4-BE49-F238E27FC236}">
              <a16:creationId xmlns:a16="http://schemas.microsoft.com/office/drawing/2014/main" id="{95820CCF-3B76-42AA-A3B0-1EA6F4DC8440}"/>
            </a:ext>
          </a:extLst>
        </xdr:cNvPr>
        <xdr:cNvSpPr/>
      </xdr:nvSpPr>
      <xdr:spPr>
        <a:xfrm>
          <a:off x="9192260" y="67843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74930</xdr:rowOff>
    </xdr:from>
    <xdr:to>
      <xdr:col>50</xdr:col>
      <xdr:colOff>165100</xdr:colOff>
      <xdr:row>41</xdr:row>
      <xdr:rowOff>5080</xdr:rowOff>
    </xdr:to>
    <xdr:sp macro="" textlink="">
      <xdr:nvSpPr>
        <xdr:cNvPr id="122" name="フローチャート: 判断 121">
          <a:extLst>
            <a:ext uri="{FF2B5EF4-FFF2-40B4-BE49-F238E27FC236}">
              <a16:creationId xmlns:a16="http://schemas.microsoft.com/office/drawing/2014/main" id="{5F0E0ADB-6659-48E4-998A-70F0030FC30F}"/>
            </a:ext>
          </a:extLst>
        </xdr:cNvPr>
        <xdr:cNvSpPr/>
      </xdr:nvSpPr>
      <xdr:spPr>
        <a:xfrm>
          <a:off x="8445500" y="67805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82550</xdr:rowOff>
    </xdr:from>
    <xdr:to>
      <xdr:col>46</xdr:col>
      <xdr:colOff>38100</xdr:colOff>
      <xdr:row>41</xdr:row>
      <xdr:rowOff>12700</xdr:rowOff>
    </xdr:to>
    <xdr:sp macro="" textlink="">
      <xdr:nvSpPr>
        <xdr:cNvPr id="123" name="フローチャート: 判断 122">
          <a:extLst>
            <a:ext uri="{FF2B5EF4-FFF2-40B4-BE49-F238E27FC236}">
              <a16:creationId xmlns:a16="http://schemas.microsoft.com/office/drawing/2014/main" id="{59775A0E-EC8C-42C8-80DC-FD9340E8A82A}"/>
            </a:ext>
          </a:extLst>
        </xdr:cNvPr>
        <xdr:cNvSpPr/>
      </xdr:nvSpPr>
      <xdr:spPr>
        <a:xfrm>
          <a:off x="7670800" y="67881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86360</xdr:rowOff>
    </xdr:from>
    <xdr:to>
      <xdr:col>41</xdr:col>
      <xdr:colOff>101600</xdr:colOff>
      <xdr:row>41</xdr:row>
      <xdr:rowOff>16510</xdr:rowOff>
    </xdr:to>
    <xdr:sp macro="" textlink="">
      <xdr:nvSpPr>
        <xdr:cNvPr id="124" name="フローチャート: 判断 123">
          <a:extLst>
            <a:ext uri="{FF2B5EF4-FFF2-40B4-BE49-F238E27FC236}">
              <a16:creationId xmlns:a16="http://schemas.microsoft.com/office/drawing/2014/main" id="{F480492A-3099-482A-A1CC-A7AE6F8077BD}"/>
            </a:ext>
          </a:extLst>
        </xdr:cNvPr>
        <xdr:cNvSpPr/>
      </xdr:nvSpPr>
      <xdr:spPr>
        <a:xfrm>
          <a:off x="6873240" y="67919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90170</xdr:rowOff>
    </xdr:from>
    <xdr:to>
      <xdr:col>36</xdr:col>
      <xdr:colOff>165100</xdr:colOff>
      <xdr:row>41</xdr:row>
      <xdr:rowOff>20320</xdr:rowOff>
    </xdr:to>
    <xdr:sp macro="" textlink="">
      <xdr:nvSpPr>
        <xdr:cNvPr id="125" name="フローチャート: 判断 124">
          <a:extLst>
            <a:ext uri="{FF2B5EF4-FFF2-40B4-BE49-F238E27FC236}">
              <a16:creationId xmlns:a16="http://schemas.microsoft.com/office/drawing/2014/main" id="{10D42721-98BA-4FF0-9AE1-65CD1680F68F}"/>
            </a:ext>
          </a:extLst>
        </xdr:cNvPr>
        <xdr:cNvSpPr/>
      </xdr:nvSpPr>
      <xdr:spPr>
        <a:xfrm>
          <a:off x="6098540" y="67957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8AAC9BC9-F792-4B4B-B7B3-BD401FCCCC83}"/>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8926B66E-C302-4419-A87C-3E50A58623BA}"/>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4F7D69AE-9AC5-4DB0-A3E5-82E42DD6FCD5}"/>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7F87B561-A5BF-45EF-A0EB-5BC4ED4FCCAC}"/>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931FCF89-DED3-4C3B-BC99-1B60D105EF79}"/>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63500</xdr:rowOff>
    </xdr:from>
    <xdr:to>
      <xdr:col>55</xdr:col>
      <xdr:colOff>50800</xdr:colOff>
      <xdr:row>41</xdr:row>
      <xdr:rowOff>165100</xdr:rowOff>
    </xdr:to>
    <xdr:sp macro="" textlink="">
      <xdr:nvSpPr>
        <xdr:cNvPr id="131" name="楕円 130">
          <a:extLst>
            <a:ext uri="{FF2B5EF4-FFF2-40B4-BE49-F238E27FC236}">
              <a16:creationId xmlns:a16="http://schemas.microsoft.com/office/drawing/2014/main" id="{89756B72-5227-4360-BFEB-077E24FF9DF5}"/>
            </a:ext>
          </a:extLst>
        </xdr:cNvPr>
        <xdr:cNvSpPr/>
      </xdr:nvSpPr>
      <xdr:spPr>
        <a:xfrm>
          <a:off x="9192260" y="693674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149877</xdr:rowOff>
    </xdr:from>
    <xdr:ext cx="469744" cy="259045"/>
    <xdr:sp macro="" textlink="">
      <xdr:nvSpPr>
        <xdr:cNvPr id="132" name="【図書館】&#10;一人当たり面積該当値テキスト">
          <a:extLst>
            <a:ext uri="{FF2B5EF4-FFF2-40B4-BE49-F238E27FC236}">
              <a16:creationId xmlns:a16="http://schemas.microsoft.com/office/drawing/2014/main" id="{A6E054DA-EC55-4E9F-91FC-91AB464908C2}"/>
            </a:ext>
          </a:extLst>
        </xdr:cNvPr>
        <xdr:cNvSpPr txBox="1"/>
      </xdr:nvSpPr>
      <xdr:spPr>
        <a:xfrm>
          <a:off x="9258300" y="6855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63500</xdr:rowOff>
    </xdr:from>
    <xdr:to>
      <xdr:col>50</xdr:col>
      <xdr:colOff>165100</xdr:colOff>
      <xdr:row>41</xdr:row>
      <xdr:rowOff>165100</xdr:rowOff>
    </xdr:to>
    <xdr:sp macro="" textlink="">
      <xdr:nvSpPr>
        <xdr:cNvPr id="133" name="楕円 132">
          <a:extLst>
            <a:ext uri="{FF2B5EF4-FFF2-40B4-BE49-F238E27FC236}">
              <a16:creationId xmlns:a16="http://schemas.microsoft.com/office/drawing/2014/main" id="{36844695-3F71-4CB8-AC47-35DEAA827A5C}"/>
            </a:ext>
          </a:extLst>
        </xdr:cNvPr>
        <xdr:cNvSpPr/>
      </xdr:nvSpPr>
      <xdr:spPr>
        <a:xfrm>
          <a:off x="8445500" y="6936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114300</xdr:rowOff>
    </xdr:from>
    <xdr:to>
      <xdr:col>55</xdr:col>
      <xdr:colOff>0</xdr:colOff>
      <xdr:row>41</xdr:row>
      <xdr:rowOff>114300</xdr:rowOff>
    </xdr:to>
    <xdr:cxnSp macro="">
      <xdr:nvCxnSpPr>
        <xdr:cNvPr id="134" name="直線コネクタ 133">
          <a:extLst>
            <a:ext uri="{FF2B5EF4-FFF2-40B4-BE49-F238E27FC236}">
              <a16:creationId xmlns:a16="http://schemas.microsoft.com/office/drawing/2014/main" id="{2FA96F57-AF47-4B57-9E0D-288DFAD2BC73}"/>
            </a:ext>
          </a:extLst>
        </xdr:cNvPr>
        <xdr:cNvCxnSpPr/>
      </xdr:nvCxnSpPr>
      <xdr:spPr>
        <a:xfrm>
          <a:off x="8496300" y="6987540"/>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63500</xdr:rowOff>
    </xdr:from>
    <xdr:to>
      <xdr:col>46</xdr:col>
      <xdr:colOff>38100</xdr:colOff>
      <xdr:row>41</xdr:row>
      <xdr:rowOff>165100</xdr:rowOff>
    </xdr:to>
    <xdr:sp macro="" textlink="">
      <xdr:nvSpPr>
        <xdr:cNvPr id="135" name="楕円 134">
          <a:extLst>
            <a:ext uri="{FF2B5EF4-FFF2-40B4-BE49-F238E27FC236}">
              <a16:creationId xmlns:a16="http://schemas.microsoft.com/office/drawing/2014/main" id="{2A43984A-75B4-4D1F-9B1E-ABC109EC1256}"/>
            </a:ext>
          </a:extLst>
        </xdr:cNvPr>
        <xdr:cNvSpPr/>
      </xdr:nvSpPr>
      <xdr:spPr>
        <a:xfrm>
          <a:off x="7670800" y="693674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114300</xdr:rowOff>
    </xdr:from>
    <xdr:to>
      <xdr:col>50</xdr:col>
      <xdr:colOff>114300</xdr:colOff>
      <xdr:row>41</xdr:row>
      <xdr:rowOff>114300</xdr:rowOff>
    </xdr:to>
    <xdr:cxnSp macro="">
      <xdr:nvCxnSpPr>
        <xdr:cNvPr id="136" name="直線コネクタ 135">
          <a:extLst>
            <a:ext uri="{FF2B5EF4-FFF2-40B4-BE49-F238E27FC236}">
              <a16:creationId xmlns:a16="http://schemas.microsoft.com/office/drawing/2014/main" id="{41C907EC-2C80-4243-B431-B5B43C8F33BA}"/>
            </a:ext>
          </a:extLst>
        </xdr:cNvPr>
        <xdr:cNvCxnSpPr/>
      </xdr:nvCxnSpPr>
      <xdr:spPr>
        <a:xfrm>
          <a:off x="7713980" y="698754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63500</xdr:rowOff>
    </xdr:from>
    <xdr:to>
      <xdr:col>41</xdr:col>
      <xdr:colOff>101600</xdr:colOff>
      <xdr:row>41</xdr:row>
      <xdr:rowOff>165100</xdr:rowOff>
    </xdr:to>
    <xdr:sp macro="" textlink="">
      <xdr:nvSpPr>
        <xdr:cNvPr id="137" name="楕円 136">
          <a:extLst>
            <a:ext uri="{FF2B5EF4-FFF2-40B4-BE49-F238E27FC236}">
              <a16:creationId xmlns:a16="http://schemas.microsoft.com/office/drawing/2014/main" id="{B69FB754-68A5-415A-B148-AA3E9C01A9F7}"/>
            </a:ext>
          </a:extLst>
        </xdr:cNvPr>
        <xdr:cNvSpPr/>
      </xdr:nvSpPr>
      <xdr:spPr>
        <a:xfrm>
          <a:off x="6873240" y="6936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114300</xdr:rowOff>
    </xdr:from>
    <xdr:to>
      <xdr:col>45</xdr:col>
      <xdr:colOff>177800</xdr:colOff>
      <xdr:row>41</xdr:row>
      <xdr:rowOff>114300</xdr:rowOff>
    </xdr:to>
    <xdr:cxnSp macro="">
      <xdr:nvCxnSpPr>
        <xdr:cNvPr id="138" name="直線コネクタ 137">
          <a:extLst>
            <a:ext uri="{FF2B5EF4-FFF2-40B4-BE49-F238E27FC236}">
              <a16:creationId xmlns:a16="http://schemas.microsoft.com/office/drawing/2014/main" id="{A95FCE1A-C7A2-4A3F-9F62-3719DBA4EA52}"/>
            </a:ext>
          </a:extLst>
        </xdr:cNvPr>
        <xdr:cNvCxnSpPr/>
      </xdr:nvCxnSpPr>
      <xdr:spPr>
        <a:xfrm>
          <a:off x="6924040" y="698754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63500</xdr:rowOff>
    </xdr:from>
    <xdr:to>
      <xdr:col>36</xdr:col>
      <xdr:colOff>165100</xdr:colOff>
      <xdr:row>41</xdr:row>
      <xdr:rowOff>165100</xdr:rowOff>
    </xdr:to>
    <xdr:sp macro="" textlink="">
      <xdr:nvSpPr>
        <xdr:cNvPr id="139" name="楕円 138">
          <a:extLst>
            <a:ext uri="{FF2B5EF4-FFF2-40B4-BE49-F238E27FC236}">
              <a16:creationId xmlns:a16="http://schemas.microsoft.com/office/drawing/2014/main" id="{BA19B8ED-0606-4C35-B163-942815DC331B}"/>
            </a:ext>
          </a:extLst>
        </xdr:cNvPr>
        <xdr:cNvSpPr/>
      </xdr:nvSpPr>
      <xdr:spPr>
        <a:xfrm>
          <a:off x="6098540" y="6936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114300</xdr:rowOff>
    </xdr:from>
    <xdr:to>
      <xdr:col>41</xdr:col>
      <xdr:colOff>50800</xdr:colOff>
      <xdr:row>41</xdr:row>
      <xdr:rowOff>114300</xdr:rowOff>
    </xdr:to>
    <xdr:cxnSp macro="">
      <xdr:nvCxnSpPr>
        <xdr:cNvPr id="140" name="直線コネクタ 139">
          <a:extLst>
            <a:ext uri="{FF2B5EF4-FFF2-40B4-BE49-F238E27FC236}">
              <a16:creationId xmlns:a16="http://schemas.microsoft.com/office/drawing/2014/main" id="{E2536D1E-A750-4F3F-9892-F3E2CD61BA9D}"/>
            </a:ext>
          </a:extLst>
        </xdr:cNvPr>
        <xdr:cNvCxnSpPr/>
      </xdr:nvCxnSpPr>
      <xdr:spPr>
        <a:xfrm>
          <a:off x="6149340" y="698754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21607</xdr:rowOff>
    </xdr:from>
    <xdr:ext cx="469744" cy="259045"/>
    <xdr:sp macro="" textlink="">
      <xdr:nvSpPr>
        <xdr:cNvPr id="141" name="n_1aveValue【図書館】&#10;一人当たり面積">
          <a:extLst>
            <a:ext uri="{FF2B5EF4-FFF2-40B4-BE49-F238E27FC236}">
              <a16:creationId xmlns:a16="http://schemas.microsoft.com/office/drawing/2014/main" id="{CC013DBD-AC45-4034-9EF9-7B07738C49C8}"/>
            </a:ext>
          </a:extLst>
        </xdr:cNvPr>
        <xdr:cNvSpPr txBox="1"/>
      </xdr:nvSpPr>
      <xdr:spPr>
        <a:xfrm>
          <a:off x="8271587" y="6559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29227</xdr:rowOff>
    </xdr:from>
    <xdr:ext cx="469744" cy="259045"/>
    <xdr:sp macro="" textlink="">
      <xdr:nvSpPr>
        <xdr:cNvPr id="142" name="n_2aveValue【図書館】&#10;一人当たり面積">
          <a:extLst>
            <a:ext uri="{FF2B5EF4-FFF2-40B4-BE49-F238E27FC236}">
              <a16:creationId xmlns:a16="http://schemas.microsoft.com/office/drawing/2014/main" id="{71943553-2834-4F84-B9C9-DB7E269DB458}"/>
            </a:ext>
          </a:extLst>
        </xdr:cNvPr>
        <xdr:cNvSpPr txBox="1"/>
      </xdr:nvSpPr>
      <xdr:spPr>
        <a:xfrm>
          <a:off x="7509587" y="6567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33037</xdr:rowOff>
    </xdr:from>
    <xdr:ext cx="469744" cy="259045"/>
    <xdr:sp macro="" textlink="">
      <xdr:nvSpPr>
        <xdr:cNvPr id="143" name="n_3aveValue【図書館】&#10;一人当たり面積">
          <a:extLst>
            <a:ext uri="{FF2B5EF4-FFF2-40B4-BE49-F238E27FC236}">
              <a16:creationId xmlns:a16="http://schemas.microsoft.com/office/drawing/2014/main" id="{4ADF5DD9-2722-4D6E-B40B-C2DA0DE8E776}"/>
            </a:ext>
          </a:extLst>
        </xdr:cNvPr>
        <xdr:cNvSpPr txBox="1"/>
      </xdr:nvSpPr>
      <xdr:spPr>
        <a:xfrm>
          <a:off x="6712027" y="6570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36847</xdr:rowOff>
    </xdr:from>
    <xdr:ext cx="469744" cy="259045"/>
    <xdr:sp macro="" textlink="">
      <xdr:nvSpPr>
        <xdr:cNvPr id="144" name="n_4aveValue【図書館】&#10;一人当たり面積">
          <a:extLst>
            <a:ext uri="{FF2B5EF4-FFF2-40B4-BE49-F238E27FC236}">
              <a16:creationId xmlns:a16="http://schemas.microsoft.com/office/drawing/2014/main" id="{5A1B6A42-3F03-497D-B296-7DE88BAE3612}"/>
            </a:ext>
          </a:extLst>
        </xdr:cNvPr>
        <xdr:cNvSpPr txBox="1"/>
      </xdr:nvSpPr>
      <xdr:spPr>
        <a:xfrm>
          <a:off x="5937327" y="6574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156227</xdr:rowOff>
    </xdr:from>
    <xdr:ext cx="469744" cy="259045"/>
    <xdr:sp macro="" textlink="">
      <xdr:nvSpPr>
        <xdr:cNvPr id="145" name="n_1mainValue【図書館】&#10;一人当たり面積">
          <a:extLst>
            <a:ext uri="{FF2B5EF4-FFF2-40B4-BE49-F238E27FC236}">
              <a16:creationId xmlns:a16="http://schemas.microsoft.com/office/drawing/2014/main" id="{C7CDAAE1-77C2-4606-B469-B675274F6B0A}"/>
            </a:ext>
          </a:extLst>
        </xdr:cNvPr>
        <xdr:cNvSpPr txBox="1"/>
      </xdr:nvSpPr>
      <xdr:spPr>
        <a:xfrm>
          <a:off x="8271587" y="7029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156227</xdr:rowOff>
    </xdr:from>
    <xdr:ext cx="469744" cy="259045"/>
    <xdr:sp macro="" textlink="">
      <xdr:nvSpPr>
        <xdr:cNvPr id="146" name="n_2mainValue【図書館】&#10;一人当たり面積">
          <a:extLst>
            <a:ext uri="{FF2B5EF4-FFF2-40B4-BE49-F238E27FC236}">
              <a16:creationId xmlns:a16="http://schemas.microsoft.com/office/drawing/2014/main" id="{1D13EB5D-5FD6-4C41-AC21-640013F2DABE}"/>
            </a:ext>
          </a:extLst>
        </xdr:cNvPr>
        <xdr:cNvSpPr txBox="1"/>
      </xdr:nvSpPr>
      <xdr:spPr>
        <a:xfrm>
          <a:off x="7509587" y="7029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156227</xdr:rowOff>
    </xdr:from>
    <xdr:ext cx="469744" cy="259045"/>
    <xdr:sp macro="" textlink="">
      <xdr:nvSpPr>
        <xdr:cNvPr id="147" name="n_3mainValue【図書館】&#10;一人当たり面積">
          <a:extLst>
            <a:ext uri="{FF2B5EF4-FFF2-40B4-BE49-F238E27FC236}">
              <a16:creationId xmlns:a16="http://schemas.microsoft.com/office/drawing/2014/main" id="{637B4919-F57C-48DA-9541-616CC88E05BE}"/>
            </a:ext>
          </a:extLst>
        </xdr:cNvPr>
        <xdr:cNvSpPr txBox="1"/>
      </xdr:nvSpPr>
      <xdr:spPr>
        <a:xfrm>
          <a:off x="6712027" y="7029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156227</xdr:rowOff>
    </xdr:from>
    <xdr:ext cx="469744" cy="259045"/>
    <xdr:sp macro="" textlink="">
      <xdr:nvSpPr>
        <xdr:cNvPr id="148" name="n_4mainValue【図書館】&#10;一人当たり面積">
          <a:extLst>
            <a:ext uri="{FF2B5EF4-FFF2-40B4-BE49-F238E27FC236}">
              <a16:creationId xmlns:a16="http://schemas.microsoft.com/office/drawing/2014/main" id="{75A9E38A-6968-4CAD-A26C-F68F71CFFA5E}"/>
            </a:ext>
          </a:extLst>
        </xdr:cNvPr>
        <xdr:cNvSpPr txBox="1"/>
      </xdr:nvSpPr>
      <xdr:spPr>
        <a:xfrm>
          <a:off x="5937327" y="7029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82B2D67D-0AEE-45AF-8358-0AEF91307118}"/>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F107A19C-B5AD-45C2-BE8E-EC4152461422}"/>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B75CDB16-8CD8-4139-AD98-4C11A69F8AAB}"/>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250034EA-9719-44C0-B8C7-D70BE2921E25}"/>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E27EC2EA-9D3A-4CE6-9475-4BAF6E473DAE}"/>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5FFDEF06-9C93-494E-BB85-5CA1BC2F6E53}"/>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2D0ACECD-F16C-4464-8369-ADC9C0B6853B}"/>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DE1693C8-C8B3-4628-B1EC-E2747B544716}"/>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4DD7D441-3D6A-4658-80C3-B4DECFC78DF2}"/>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3B5D6B88-D1BF-4669-820F-4C1429ABBFF3}"/>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FD9A203F-AE2A-426B-B873-C3730D9F30E7}"/>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0" name="直線コネクタ 159">
          <a:extLst>
            <a:ext uri="{FF2B5EF4-FFF2-40B4-BE49-F238E27FC236}">
              <a16:creationId xmlns:a16="http://schemas.microsoft.com/office/drawing/2014/main" id="{D69EDB6A-75B1-4CD6-B985-24ECB88EA09B}"/>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1" name="テキスト ボックス 160">
          <a:extLst>
            <a:ext uri="{FF2B5EF4-FFF2-40B4-BE49-F238E27FC236}">
              <a16:creationId xmlns:a16="http://schemas.microsoft.com/office/drawing/2014/main" id="{0F91E057-8D3D-4407-9A2F-3CE9FC029A21}"/>
            </a:ext>
          </a:extLst>
        </xdr:cNvPr>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2" name="直線コネクタ 161">
          <a:extLst>
            <a:ext uri="{FF2B5EF4-FFF2-40B4-BE49-F238E27FC236}">
              <a16:creationId xmlns:a16="http://schemas.microsoft.com/office/drawing/2014/main" id="{5A801B1E-77AF-4412-9AE4-E00565A87411}"/>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3" name="テキスト ボックス 162">
          <a:extLst>
            <a:ext uri="{FF2B5EF4-FFF2-40B4-BE49-F238E27FC236}">
              <a16:creationId xmlns:a16="http://schemas.microsoft.com/office/drawing/2014/main" id="{1770420D-3A98-4526-B9E7-E8926AA9B4ED}"/>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4" name="直線コネクタ 163">
          <a:extLst>
            <a:ext uri="{FF2B5EF4-FFF2-40B4-BE49-F238E27FC236}">
              <a16:creationId xmlns:a16="http://schemas.microsoft.com/office/drawing/2014/main" id="{54248E0C-67A9-40AD-90B7-EBE5F5DA7412}"/>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5" name="テキスト ボックス 164">
          <a:extLst>
            <a:ext uri="{FF2B5EF4-FFF2-40B4-BE49-F238E27FC236}">
              <a16:creationId xmlns:a16="http://schemas.microsoft.com/office/drawing/2014/main" id="{435705DC-C2E3-4098-A83C-930B9E5F99DD}"/>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6" name="直線コネクタ 165">
          <a:extLst>
            <a:ext uri="{FF2B5EF4-FFF2-40B4-BE49-F238E27FC236}">
              <a16:creationId xmlns:a16="http://schemas.microsoft.com/office/drawing/2014/main" id="{BF65212F-6D6B-46F0-8458-F9C81752807C}"/>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7" name="テキスト ボックス 166">
          <a:extLst>
            <a:ext uri="{FF2B5EF4-FFF2-40B4-BE49-F238E27FC236}">
              <a16:creationId xmlns:a16="http://schemas.microsoft.com/office/drawing/2014/main" id="{A0F8892C-7652-4F29-85F6-D2104CA4DF7F}"/>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8" name="直線コネクタ 167">
          <a:extLst>
            <a:ext uri="{FF2B5EF4-FFF2-40B4-BE49-F238E27FC236}">
              <a16:creationId xmlns:a16="http://schemas.microsoft.com/office/drawing/2014/main" id="{61B781DA-B4E3-465D-8B2E-3E94ECDE4E35}"/>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9" name="テキスト ボックス 168">
          <a:extLst>
            <a:ext uri="{FF2B5EF4-FFF2-40B4-BE49-F238E27FC236}">
              <a16:creationId xmlns:a16="http://schemas.microsoft.com/office/drawing/2014/main" id="{FB6D1892-C4F7-41FD-8EDB-15E9B87877C0}"/>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0" name="直線コネクタ 169">
          <a:extLst>
            <a:ext uri="{FF2B5EF4-FFF2-40B4-BE49-F238E27FC236}">
              <a16:creationId xmlns:a16="http://schemas.microsoft.com/office/drawing/2014/main" id="{BCA16BA3-5AB8-4E21-9077-67C86A154E98}"/>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1" name="テキスト ボックス 170">
          <a:extLst>
            <a:ext uri="{FF2B5EF4-FFF2-40B4-BE49-F238E27FC236}">
              <a16:creationId xmlns:a16="http://schemas.microsoft.com/office/drawing/2014/main" id="{BC660B78-4569-46BF-9FFB-0582FAB77EE1}"/>
            </a:ext>
          </a:extLst>
        </xdr:cNvPr>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4F9DBB80-F7BE-418D-86DD-BB37AAA98156}"/>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3" name="【体育館・プール】&#10;有形固定資産減価償却率グラフ枠">
          <a:extLst>
            <a:ext uri="{FF2B5EF4-FFF2-40B4-BE49-F238E27FC236}">
              <a16:creationId xmlns:a16="http://schemas.microsoft.com/office/drawing/2014/main" id="{1AF72BB1-C215-424F-8E53-B5549784D455}"/>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19594</xdr:rowOff>
    </xdr:from>
    <xdr:to>
      <xdr:col>24</xdr:col>
      <xdr:colOff>62865</xdr:colOff>
      <xdr:row>64</xdr:row>
      <xdr:rowOff>130628</xdr:rowOff>
    </xdr:to>
    <xdr:cxnSp macro="">
      <xdr:nvCxnSpPr>
        <xdr:cNvPr id="174" name="直線コネクタ 173">
          <a:extLst>
            <a:ext uri="{FF2B5EF4-FFF2-40B4-BE49-F238E27FC236}">
              <a16:creationId xmlns:a16="http://schemas.microsoft.com/office/drawing/2014/main" id="{065E8438-684C-4E1F-B42E-3BB19C279F44}"/>
            </a:ext>
          </a:extLst>
        </xdr:cNvPr>
        <xdr:cNvCxnSpPr/>
      </xdr:nvCxnSpPr>
      <xdr:spPr>
        <a:xfrm flipV="1">
          <a:off x="4086225" y="9407434"/>
          <a:ext cx="0" cy="14521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5" name="【体育館・プール】&#10;有形固定資産減価償却率最小値テキスト">
          <a:extLst>
            <a:ext uri="{FF2B5EF4-FFF2-40B4-BE49-F238E27FC236}">
              <a16:creationId xmlns:a16="http://schemas.microsoft.com/office/drawing/2014/main" id="{8FE86FA5-8565-49D7-8FBA-81B5E3396219}"/>
            </a:ext>
          </a:extLst>
        </xdr:cNvPr>
        <xdr:cNvSpPr txBox="1"/>
      </xdr:nvSpPr>
      <xdr:spPr>
        <a:xfrm>
          <a:off x="4124960" y="10863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6" name="直線コネクタ 175">
          <a:extLst>
            <a:ext uri="{FF2B5EF4-FFF2-40B4-BE49-F238E27FC236}">
              <a16:creationId xmlns:a16="http://schemas.microsoft.com/office/drawing/2014/main" id="{322ACF98-5BDB-4FCD-A8EB-371ED21EED3F}"/>
            </a:ext>
          </a:extLst>
        </xdr:cNvPr>
        <xdr:cNvCxnSpPr/>
      </xdr:nvCxnSpPr>
      <xdr:spPr>
        <a:xfrm>
          <a:off x="4020820" y="108595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137721</xdr:rowOff>
    </xdr:from>
    <xdr:ext cx="340478" cy="259045"/>
    <xdr:sp macro="" textlink="">
      <xdr:nvSpPr>
        <xdr:cNvPr id="177" name="【体育館・プール】&#10;有形固定資産減価償却率最大値テキスト">
          <a:extLst>
            <a:ext uri="{FF2B5EF4-FFF2-40B4-BE49-F238E27FC236}">
              <a16:creationId xmlns:a16="http://schemas.microsoft.com/office/drawing/2014/main" id="{A71E7C8A-4713-497E-B180-F3CF3D296534}"/>
            </a:ext>
          </a:extLst>
        </xdr:cNvPr>
        <xdr:cNvSpPr txBox="1"/>
      </xdr:nvSpPr>
      <xdr:spPr>
        <a:xfrm>
          <a:off x="4124960" y="919028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19594</xdr:rowOff>
    </xdr:from>
    <xdr:to>
      <xdr:col>24</xdr:col>
      <xdr:colOff>152400</xdr:colOff>
      <xdr:row>56</xdr:row>
      <xdr:rowOff>19594</xdr:rowOff>
    </xdr:to>
    <xdr:cxnSp macro="">
      <xdr:nvCxnSpPr>
        <xdr:cNvPr id="178" name="直線コネクタ 177">
          <a:extLst>
            <a:ext uri="{FF2B5EF4-FFF2-40B4-BE49-F238E27FC236}">
              <a16:creationId xmlns:a16="http://schemas.microsoft.com/office/drawing/2014/main" id="{242E8DD5-8083-4FE4-80D3-2DA5D356E3BE}"/>
            </a:ext>
          </a:extLst>
        </xdr:cNvPr>
        <xdr:cNvCxnSpPr/>
      </xdr:nvCxnSpPr>
      <xdr:spPr>
        <a:xfrm>
          <a:off x="4020820" y="94074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37392</xdr:rowOff>
    </xdr:from>
    <xdr:ext cx="405111" cy="259045"/>
    <xdr:sp macro="" textlink="">
      <xdr:nvSpPr>
        <xdr:cNvPr id="179" name="【体育館・プール】&#10;有形固定資産減価償却率平均値テキスト">
          <a:extLst>
            <a:ext uri="{FF2B5EF4-FFF2-40B4-BE49-F238E27FC236}">
              <a16:creationId xmlns:a16="http://schemas.microsoft.com/office/drawing/2014/main" id="{F074C6CF-7DF1-4B38-9DA6-FC57D88E14EE}"/>
            </a:ext>
          </a:extLst>
        </xdr:cNvPr>
        <xdr:cNvSpPr txBox="1"/>
      </xdr:nvSpPr>
      <xdr:spPr>
        <a:xfrm>
          <a:off x="4124960" y="100957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14515</xdr:rowOff>
    </xdr:from>
    <xdr:to>
      <xdr:col>24</xdr:col>
      <xdr:colOff>114300</xdr:colOff>
      <xdr:row>61</xdr:row>
      <xdr:rowOff>116115</xdr:rowOff>
    </xdr:to>
    <xdr:sp macro="" textlink="">
      <xdr:nvSpPr>
        <xdr:cNvPr id="180" name="フローチャート: 判断 179">
          <a:extLst>
            <a:ext uri="{FF2B5EF4-FFF2-40B4-BE49-F238E27FC236}">
              <a16:creationId xmlns:a16="http://schemas.microsoft.com/office/drawing/2014/main" id="{BE4C75A0-00AB-445E-BBF5-E856A812A484}"/>
            </a:ext>
          </a:extLst>
        </xdr:cNvPr>
        <xdr:cNvSpPr/>
      </xdr:nvSpPr>
      <xdr:spPr>
        <a:xfrm>
          <a:off x="4036060" y="10240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27577</xdr:rowOff>
    </xdr:from>
    <xdr:to>
      <xdr:col>20</xdr:col>
      <xdr:colOff>38100</xdr:colOff>
      <xdr:row>61</xdr:row>
      <xdr:rowOff>129177</xdr:rowOff>
    </xdr:to>
    <xdr:sp macro="" textlink="">
      <xdr:nvSpPr>
        <xdr:cNvPr id="181" name="フローチャート: 判断 180">
          <a:extLst>
            <a:ext uri="{FF2B5EF4-FFF2-40B4-BE49-F238E27FC236}">
              <a16:creationId xmlns:a16="http://schemas.microsoft.com/office/drawing/2014/main" id="{B2688D93-B70A-41CD-9C37-2C5A4FFF918C}"/>
            </a:ext>
          </a:extLst>
        </xdr:cNvPr>
        <xdr:cNvSpPr/>
      </xdr:nvSpPr>
      <xdr:spPr>
        <a:xfrm>
          <a:off x="3312160" y="1025361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34109</xdr:rowOff>
    </xdr:from>
    <xdr:to>
      <xdr:col>15</xdr:col>
      <xdr:colOff>101600</xdr:colOff>
      <xdr:row>61</xdr:row>
      <xdr:rowOff>135709</xdr:rowOff>
    </xdr:to>
    <xdr:sp macro="" textlink="">
      <xdr:nvSpPr>
        <xdr:cNvPr id="182" name="フローチャート: 判断 181">
          <a:extLst>
            <a:ext uri="{FF2B5EF4-FFF2-40B4-BE49-F238E27FC236}">
              <a16:creationId xmlns:a16="http://schemas.microsoft.com/office/drawing/2014/main" id="{4FD486CB-6011-4FD5-B40C-0C4A34F7CFB8}"/>
            </a:ext>
          </a:extLst>
        </xdr:cNvPr>
        <xdr:cNvSpPr/>
      </xdr:nvSpPr>
      <xdr:spPr>
        <a:xfrm>
          <a:off x="2514600" y="10260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25944</xdr:rowOff>
    </xdr:from>
    <xdr:to>
      <xdr:col>10</xdr:col>
      <xdr:colOff>165100</xdr:colOff>
      <xdr:row>61</xdr:row>
      <xdr:rowOff>127544</xdr:rowOff>
    </xdr:to>
    <xdr:sp macro="" textlink="">
      <xdr:nvSpPr>
        <xdr:cNvPr id="183" name="フローチャート: 判断 182">
          <a:extLst>
            <a:ext uri="{FF2B5EF4-FFF2-40B4-BE49-F238E27FC236}">
              <a16:creationId xmlns:a16="http://schemas.microsoft.com/office/drawing/2014/main" id="{FAD627E7-41E3-4BFA-9DB6-44F51334547D}"/>
            </a:ext>
          </a:extLst>
        </xdr:cNvPr>
        <xdr:cNvSpPr/>
      </xdr:nvSpPr>
      <xdr:spPr>
        <a:xfrm>
          <a:off x="1739900" y="10251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17780</xdr:rowOff>
    </xdr:from>
    <xdr:to>
      <xdr:col>6</xdr:col>
      <xdr:colOff>38100</xdr:colOff>
      <xdr:row>61</xdr:row>
      <xdr:rowOff>119380</xdr:rowOff>
    </xdr:to>
    <xdr:sp macro="" textlink="">
      <xdr:nvSpPr>
        <xdr:cNvPr id="184" name="フローチャート: 判断 183">
          <a:extLst>
            <a:ext uri="{FF2B5EF4-FFF2-40B4-BE49-F238E27FC236}">
              <a16:creationId xmlns:a16="http://schemas.microsoft.com/office/drawing/2014/main" id="{4E3DCDDA-7658-4D7A-B468-FBE795835B5E}"/>
            </a:ext>
          </a:extLst>
        </xdr:cNvPr>
        <xdr:cNvSpPr/>
      </xdr:nvSpPr>
      <xdr:spPr>
        <a:xfrm>
          <a:off x="965200" y="102438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AB1F2E93-8318-49DB-8D7C-BAECB33BF168}"/>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7059EFF5-9D1B-4C91-86DE-1641619CF0DE}"/>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183DA487-A328-4D01-BA73-2BDAB9B06A73}"/>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633A658A-68E9-4510-8BE8-12685CFE052E}"/>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12120ABD-42C4-4B83-BA61-FF491191364D}"/>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127181</xdr:rowOff>
    </xdr:from>
    <xdr:to>
      <xdr:col>24</xdr:col>
      <xdr:colOff>114300</xdr:colOff>
      <xdr:row>62</xdr:row>
      <xdr:rowOff>57331</xdr:rowOff>
    </xdr:to>
    <xdr:sp macro="" textlink="">
      <xdr:nvSpPr>
        <xdr:cNvPr id="190" name="楕円 189">
          <a:extLst>
            <a:ext uri="{FF2B5EF4-FFF2-40B4-BE49-F238E27FC236}">
              <a16:creationId xmlns:a16="http://schemas.microsoft.com/office/drawing/2014/main" id="{C5560B98-D262-4113-99D2-99D31CC2B56C}"/>
            </a:ext>
          </a:extLst>
        </xdr:cNvPr>
        <xdr:cNvSpPr/>
      </xdr:nvSpPr>
      <xdr:spPr>
        <a:xfrm>
          <a:off x="4036060" y="1035322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105608</xdr:rowOff>
    </xdr:from>
    <xdr:ext cx="405111" cy="259045"/>
    <xdr:sp macro="" textlink="">
      <xdr:nvSpPr>
        <xdr:cNvPr id="191" name="【体育館・プール】&#10;有形固定資産減価償却率該当値テキスト">
          <a:extLst>
            <a:ext uri="{FF2B5EF4-FFF2-40B4-BE49-F238E27FC236}">
              <a16:creationId xmlns:a16="http://schemas.microsoft.com/office/drawing/2014/main" id="{32D7788C-8E7D-4FD2-9F17-382ED3292313}"/>
            </a:ext>
          </a:extLst>
        </xdr:cNvPr>
        <xdr:cNvSpPr txBox="1"/>
      </xdr:nvSpPr>
      <xdr:spPr>
        <a:xfrm>
          <a:off x="4124960" y="103316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97790</xdr:rowOff>
    </xdr:from>
    <xdr:to>
      <xdr:col>20</xdr:col>
      <xdr:colOff>38100</xdr:colOff>
      <xdr:row>62</xdr:row>
      <xdr:rowOff>27940</xdr:rowOff>
    </xdr:to>
    <xdr:sp macro="" textlink="">
      <xdr:nvSpPr>
        <xdr:cNvPr id="192" name="楕円 191">
          <a:extLst>
            <a:ext uri="{FF2B5EF4-FFF2-40B4-BE49-F238E27FC236}">
              <a16:creationId xmlns:a16="http://schemas.microsoft.com/office/drawing/2014/main" id="{797EF6BB-B15C-4E16-B02C-D9175C8F8C1D}"/>
            </a:ext>
          </a:extLst>
        </xdr:cNvPr>
        <xdr:cNvSpPr/>
      </xdr:nvSpPr>
      <xdr:spPr>
        <a:xfrm>
          <a:off x="3312160" y="103238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148590</xdr:rowOff>
    </xdr:from>
    <xdr:to>
      <xdr:col>24</xdr:col>
      <xdr:colOff>63500</xdr:colOff>
      <xdr:row>62</xdr:row>
      <xdr:rowOff>6531</xdr:rowOff>
    </xdr:to>
    <xdr:cxnSp macro="">
      <xdr:nvCxnSpPr>
        <xdr:cNvPr id="193" name="直線コネクタ 192">
          <a:extLst>
            <a:ext uri="{FF2B5EF4-FFF2-40B4-BE49-F238E27FC236}">
              <a16:creationId xmlns:a16="http://schemas.microsoft.com/office/drawing/2014/main" id="{B6CB47C6-39BD-4B5B-A378-4BE440C435B6}"/>
            </a:ext>
          </a:extLst>
        </xdr:cNvPr>
        <xdr:cNvCxnSpPr/>
      </xdr:nvCxnSpPr>
      <xdr:spPr>
        <a:xfrm>
          <a:off x="3355340" y="10374630"/>
          <a:ext cx="731520" cy="25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79828</xdr:rowOff>
    </xdr:from>
    <xdr:to>
      <xdr:col>15</xdr:col>
      <xdr:colOff>101600</xdr:colOff>
      <xdr:row>62</xdr:row>
      <xdr:rowOff>9978</xdr:rowOff>
    </xdr:to>
    <xdr:sp macro="" textlink="">
      <xdr:nvSpPr>
        <xdr:cNvPr id="194" name="楕円 193">
          <a:extLst>
            <a:ext uri="{FF2B5EF4-FFF2-40B4-BE49-F238E27FC236}">
              <a16:creationId xmlns:a16="http://schemas.microsoft.com/office/drawing/2014/main" id="{2A607885-84DD-437E-8117-775C21EE11C9}"/>
            </a:ext>
          </a:extLst>
        </xdr:cNvPr>
        <xdr:cNvSpPr/>
      </xdr:nvSpPr>
      <xdr:spPr>
        <a:xfrm>
          <a:off x="2514600" y="1030586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130628</xdr:rowOff>
    </xdr:from>
    <xdr:to>
      <xdr:col>19</xdr:col>
      <xdr:colOff>177800</xdr:colOff>
      <xdr:row>61</xdr:row>
      <xdr:rowOff>148590</xdr:rowOff>
    </xdr:to>
    <xdr:cxnSp macro="">
      <xdr:nvCxnSpPr>
        <xdr:cNvPr id="195" name="直線コネクタ 194">
          <a:extLst>
            <a:ext uri="{FF2B5EF4-FFF2-40B4-BE49-F238E27FC236}">
              <a16:creationId xmlns:a16="http://schemas.microsoft.com/office/drawing/2014/main" id="{2AB033DB-5CF3-4E2A-8D71-B40A70651AE2}"/>
            </a:ext>
          </a:extLst>
        </xdr:cNvPr>
        <xdr:cNvCxnSpPr/>
      </xdr:nvCxnSpPr>
      <xdr:spPr>
        <a:xfrm>
          <a:off x="2565400" y="10356668"/>
          <a:ext cx="78994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70031</xdr:rowOff>
    </xdr:from>
    <xdr:to>
      <xdr:col>10</xdr:col>
      <xdr:colOff>165100</xdr:colOff>
      <xdr:row>62</xdr:row>
      <xdr:rowOff>181</xdr:rowOff>
    </xdr:to>
    <xdr:sp macro="" textlink="">
      <xdr:nvSpPr>
        <xdr:cNvPr id="196" name="楕円 195">
          <a:extLst>
            <a:ext uri="{FF2B5EF4-FFF2-40B4-BE49-F238E27FC236}">
              <a16:creationId xmlns:a16="http://schemas.microsoft.com/office/drawing/2014/main" id="{A98522B6-7231-428F-AE14-C211D726AB3A}"/>
            </a:ext>
          </a:extLst>
        </xdr:cNvPr>
        <xdr:cNvSpPr/>
      </xdr:nvSpPr>
      <xdr:spPr>
        <a:xfrm>
          <a:off x="1739900" y="1029607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120831</xdr:rowOff>
    </xdr:from>
    <xdr:to>
      <xdr:col>15</xdr:col>
      <xdr:colOff>50800</xdr:colOff>
      <xdr:row>61</xdr:row>
      <xdr:rowOff>130628</xdr:rowOff>
    </xdr:to>
    <xdr:cxnSp macro="">
      <xdr:nvCxnSpPr>
        <xdr:cNvPr id="197" name="直線コネクタ 196">
          <a:extLst>
            <a:ext uri="{FF2B5EF4-FFF2-40B4-BE49-F238E27FC236}">
              <a16:creationId xmlns:a16="http://schemas.microsoft.com/office/drawing/2014/main" id="{6D095896-9104-4283-A88D-5EE21AF88B3D}"/>
            </a:ext>
          </a:extLst>
        </xdr:cNvPr>
        <xdr:cNvCxnSpPr/>
      </xdr:nvCxnSpPr>
      <xdr:spPr>
        <a:xfrm>
          <a:off x="1790700" y="10346871"/>
          <a:ext cx="7747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40640</xdr:rowOff>
    </xdr:from>
    <xdr:to>
      <xdr:col>6</xdr:col>
      <xdr:colOff>38100</xdr:colOff>
      <xdr:row>61</xdr:row>
      <xdr:rowOff>142240</xdr:rowOff>
    </xdr:to>
    <xdr:sp macro="" textlink="">
      <xdr:nvSpPr>
        <xdr:cNvPr id="198" name="楕円 197">
          <a:extLst>
            <a:ext uri="{FF2B5EF4-FFF2-40B4-BE49-F238E27FC236}">
              <a16:creationId xmlns:a16="http://schemas.microsoft.com/office/drawing/2014/main" id="{F7713F99-7113-41EF-B17E-DA4E717E962E}"/>
            </a:ext>
          </a:extLst>
        </xdr:cNvPr>
        <xdr:cNvSpPr/>
      </xdr:nvSpPr>
      <xdr:spPr>
        <a:xfrm>
          <a:off x="965200" y="1026668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91440</xdr:rowOff>
    </xdr:from>
    <xdr:to>
      <xdr:col>10</xdr:col>
      <xdr:colOff>114300</xdr:colOff>
      <xdr:row>61</xdr:row>
      <xdr:rowOff>120831</xdr:rowOff>
    </xdr:to>
    <xdr:cxnSp macro="">
      <xdr:nvCxnSpPr>
        <xdr:cNvPr id="199" name="直線コネクタ 198">
          <a:extLst>
            <a:ext uri="{FF2B5EF4-FFF2-40B4-BE49-F238E27FC236}">
              <a16:creationId xmlns:a16="http://schemas.microsoft.com/office/drawing/2014/main" id="{1A5ED1A1-545C-4081-9B57-468FD38AD889}"/>
            </a:ext>
          </a:extLst>
        </xdr:cNvPr>
        <xdr:cNvCxnSpPr/>
      </xdr:nvCxnSpPr>
      <xdr:spPr>
        <a:xfrm>
          <a:off x="1008380" y="10317480"/>
          <a:ext cx="78232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145704</xdr:rowOff>
    </xdr:from>
    <xdr:ext cx="405111" cy="259045"/>
    <xdr:sp macro="" textlink="">
      <xdr:nvSpPr>
        <xdr:cNvPr id="200" name="n_1aveValue【体育館・プール】&#10;有形固定資産減価償却率">
          <a:extLst>
            <a:ext uri="{FF2B5EF4-FFF2-40B4-BE49-F238E27FC236}">
              <a16:creationId xmlns:a16="http://schemas.microsoft.com/office/drawing/2014/main" id="{B1501852-1C5C-460A-A0DA-A38CECEEDE29}"/>
            </a:ext>
          </a:extLst>
        </xdr:cNvPr>
        <xdr:cNvSpPr txBox="1"/>
      </xdr:nvSpPr>
      <xdr:spPr>
        <a:xfrm>
          <a:off x="3170564" y="10036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152236</xdr:rowOff>
    </xdr:from>
    <xdr:ext cx="405111" cy="259045"/>
    <xdr:sp macro="" textlink="">
      <xdr:nvSpPr>
        <xdr:cNvPr id="201" name="n_2aveValue【体育館・プール】&#10;有形固定資産減価償却率">
          <a:extLst>
            <a:ext uri="{FF2B5EF4-FFF2-40B4-BE49-F238E27FC236}">
              <a16:creationId xmlns:a16="http://schemas.microsoft.com/office/drawing/2014/main" id="{6149BFC4-ED4C-4B51-B066-DC3AB606EFF2}"/>
            </a:ext>
          </a:extLst>
        </xdr:cNvPr>
        <xdr:cNvSpPr txBox="1"/>
      </xdr:nvSpPr>
      <xdr:spPr>
        <a:xfrm>
          <a:off x="2385704" y="10042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144071</xdr:rowOff>
    </xdr:from>
    <xdr:ext cx="405111" cy="259045"/>
    <xdr:sp macro="" textlink="">
      <xdr:nvSpPr>
        <xdr:cNvPr id="202" name="n_3aveValue【体育館・プール】&#10;有形固定資産減価償却率">
          <a:extLst>
            <a:ext uri="{FF2B5EF4-FFF2-40B4-BE49-F238E27FC236}">
              <a16:creationId xmlns:a16="http://schemas.microsoft.com/office/drawing/2014/main" id="{C5997523-5335-47AF-A54B-D3A3D5CC5E59}"/>
            </a:ext>
          </a:extLst>
        </xdr:cNvPr>
        <xdr:cNvSpPr txBox="1"/>
      </xdr:nvSpPr>
      <xdr:spPr>
        <a:xfrm>
          <a:off x="1611004" y="10034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135907</xdr:rowOff>
    </xdr:from>
    <xdr:ext cx="405111" cy="259045"/>
    <xdr:sp macro="" textlink="">
      <xdr:nvSpPr>
        <xdr:cNvPr id="203" name="n_4aveValue【体育館・プール】&#10;有形固定資産減価償却率">
          <a:extLst>
            <a:ext uri="{FF2B5EF4-FFF2-40B4-BE49-F238E27FC236}">
              <a16:creationId xmlns:a16="http://schemas.microsoft.com/office/drawing/2014/main" id="{C0720961-BFBC-4B30-AB7B-A942A0DFA7B5}"/>
            </a:ext>
          </a:extLst>
        </xdr:cNvPr>
        <xdr:cNvSpPr txBox="1"/>
      </xdr:nvSpPr>
      <xdr:spPr>
        <a:xfrm>
          <a:off x="836304" y="10026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19067</xdr:rowOff>
    </xdr:from>
    <xdr:ext cx="405111" cy="259045"/>
    <xdr:sp macro="" textlink="">
      <xdr:nvSpPr>
        <xdr:cNvPr id="204" name="n_1mainValue【体育館・プール】&#10;有形固定資産減価償却率">
          <a:extLst>
            <a:ext uri="{FF2B5EF4-FFF2-40B4-BE49-F238E27FC236}">
              <a16:creationId xmlns:a16="http://schemas.microsoft.com/office/drawing/2014/main" id="{131ACB33-8DA0-464E-8C5F-0A3BA2AD9437}"/>
            </a:ext>
          </a:extLst>
        </xdr:cNvPr>
        <xdr:cNvSpPr txBox="1"/>
      </xdr:nvSpPr>
      <xdr:spPr>
        <a:xfrm>
          <a:off x="3170564" y="1041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1105</xdr:rowOff>
    </xdr:from>
    <xdr:ext cx="405111" cy="259045"/>
    <xdr:sp macro="" textlink="">
      <xdr:nvSpPr>
        <xdr:cNvPr id="205" name="n_2mainValue【体育館・プール】&#10;有形固定資産減価償却率">
          <a:extLst>
            <a:ext uri="{FF2B5EF4-FFF2-40B4-BE49-F238E27FC236}">
              <a16:creationId xmlns:a16="http://schemas.microsoft.com/office/drawing/2014/main" id="{3AF0137A-E9CC-434B-BA3B-81A1FC866842}"/>
            </a:ext>
          </a:extLst>
        </xdr:cNvPr>
        <xdr:cNvSpPr txBox="1"/>
      </xdr:nvSpPr>
      <xdr:spPr>
        <a:xfrm>
          <a:off x="2385704" y="10394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162758</xdr:rowOff>
    </xdr:from>
    <xdr:ext cx="405111" cy="259045"/>
    <xdr:sp macro="" textlink="">
      <xdr:nvSpPr>
        <xdr:cNvPr id="206" name="n_3mainValue【体育館・プール】&#10;有形固定資産減価償却率">
          <a:extLst>
            <a:ext uri="{FF2B5EF4-FFF2-40B4-BE49-F238E27FC236}">
              <a16:creationId xmlns:a16="http://schemas.microsoft.com/office/drawing/2014/main" id="{7DB3E7DF-8A29-42E8-9B63-D671BC4E7934}"/>
            </a:ext>
          </a:extLst>
        </xdr:cNvPr>
        <xdr:cNvSpPr txBox="1"/>
      </xdr:nvSpPr>
      <xdr:spPr>
        <a:xfrm>
          <a:off x="1611004" y="103887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133367</xdr:rowOff>
    </xdr:from>
    <xdr:ext cx="405111" cy="259045"/>
    <xdr:sp macro="" textlink="">
      <xdr:nvSpPr>
        <xdr:cNvPr id="207" name="n_4mainValue【体育館・プール】&#10;有形固定資産減価償却率">
          <a:extLst>
            <a:ext uri="{FF2B5EF4-FFF2-40B4-BE49-F238E27FC236}">
              <a16:creationId xmlns:a16="http://schemas.microsoft.com/office/drawing/2014/main" id="{B346116C-D645-485E-9EC1-1BCBE3E4C7C4}"/>
            </a:ext>
          </a:extLst>
        </xdr:cNvPr>
        <xdr:cNvSpPr txBox="1"/>
      </xdr:nvSpPr>
      <xdr:spPr>
        <a:xfrm>
          <a:off x="836304" y="10359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8A5D1D34-6410-4BD5-9B0A-BA22C1A67E4B}"/>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EE99A6FD-FB84-42C2-BF7B-1C43F8AA9507}"/>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9DA4846F-1ADC-4044-B28A-3DAEF2B4FCF8}"/>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926D6436-815E-40E1-936B-29ED5990F906}"/>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27D502F0-30EC-4FC0-A315-75338163F47F}"/>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1CBBC598-7B25-4F29-BE0C-411EC66E48EE}"/>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9F29A781-DC7C-4188-8617-76D67242BEBD}"/>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593C5B80-D02A-425B-8BB0-76F4B67740A5}"/>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DC9FDAF6-CD9E-409B-BA19-A100B6BA5611}"/>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A64DE8F2-FCFB-4B2A-B996-135F6011147F}"/>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a:extLst>
            <a:ext uri="{FF2B5EF4-FFF2-40B4-BE49-F238E27FC236}">
              <a16:creationId xmlns:a16="http://schemas.microsoft.com/office/drawing/2014/main" id="{8A16E76C-A2D6-468A-8752-F2A09604C4B9}"/>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9" name="テキスト ボックス 218">
          <a:extLst>
            <a:ext uri="{FF2B5EF4-FFF2-40B4-BE49-F238E27FC236}">
              <a16:creationId xmlns:a16="http://schemas.microsoft.com/office/drawing/2014/main" id="{0C069281-B2EB-4C05-8DA3-E7832B33C558}"/>
            </a:ext>
          </a:extLst>
        </xdr:cNvPr>
        <xdr:cNvSpPr txBox="1"/>
      </xdr:nvSpPr>
      <xdr:spPr>
        <a:xfrm>
          <a:off x="54053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a:extLst>
            <a:ext uri="{FF2B5EF4-FFF2-40B4-BE49-F238E27FC236}">
              <a16:creationId xmlns:a16="http://schemas.microsoft.com/office/drawing/2014/main" id="{0A801E20-CBB3-4F80-A5DB-402F21C9A046}"/>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1" name="テキスト ボックス 220">
          <a:extLst>
            <a:ext uri="{FF2B5EF4-FFF2-40B4-BE49-F238E27FC236}">
              <a16:creationId xmlns:a16="http://schemas.microsoft.com/office/drawing/2014/main" id="{C793A431-4420-4110-B2C4-1980DC340F79}"/>
            </a:ext>
          </a:extLst>
        </xdr:cNvPr>
        <xdr:cNvSpPr txBox="1"/>
      </xdr:nvSpPr>
      <xdr:spPr>
        <a:xfrm>
          <a:off x="540530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DBC8C9C3-D4CC-4FE1-BFB8-D4F797D879A1}"/>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3" name="テキスト ボックス 222">
          <a:extLst>
            <a:ext uri="{FF2B5EF4-FFF2-40B4-BE49-F238E27FC236}">
              <a16:creationId xmlns:a16="http://schemas.microsoft.com/office/drawing/2014/main" id="{AAA180D9-4F4E-476F-8B12-8DF103CDF231}"/>
            </a:ext>
          </a:extLst>
        </xdr:cNvPr>
        <xdr:cNvSpPr txBox="1"/>
      </xdr:nvSpPr>
      <xdr:spPr>
        <a:xfrm>
          <a:off x="540530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a:extLst>
            <a:ext uri="{FF2B5EF4-FFF2-40B4-BE49-F238E27FC236}">
              <a16:creationId xmlns:a16="http://schemas.microsoft.com/office/drawing/2014/main" id="{B6CCD25C-2610-49FB-9950-FDF5AF7CF04E}"/>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5" name="テキスト ボックス 224">
          <a:extLst>
            <a:ext uri="{FF2B5EF4-FFF2-40B4-BE49-F238E27FC236}">
              <a16:creationId xmlns:a16="http://schemas.microsoft.com/office/drawing/2014/main" id="{21933BD3-B4B0-47F0-A9BB-C3FF913C589C}"/>
            </a:ext>
          </a:extLst>
        </xdr:cNvPr>
        <xdr:cNvSpPr txBox="1"/>
      </xdr:nvSpPr>
      <xdr:spPr>
        <a:xfrm>
          <a:off x="540530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a:extLst>
            <a:ext uri="{FF2B5EF4-FFF2-40B4-BE49-F238E27FC236}">
              <a16:creationId xmlns:a16="http://schemas.microsoft.com/office/drawing/2014/main" id="{43844E77-1532-4332-B1FB-24A796CDDE8B}"/>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7" name="テキスト ボックス 226">
          <a:extLst>
            <a:ext uri="{FF2B5EF4-FFF2-40B4-BE49-F238E27FC236}">
              <a16:creationId xmlns:a16="http://schemas.microsoft.com/office/drawing/2014/main" id="{2AF9C709-8A9E-40DD-95F2-8309B315CA62}"/>
            </a:ext>
          </a:extLst>
        </xdr:cNvPr>
        <xdr:cNvSpPr txBox="1"/>
      </xdr:nvSpPr>
      <xdr:spPr>
        <a:xfrm>
          <a:off x="540530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a:extLst>
            <a:ext uri="{FF2B5EF4-FFF2-40B4-BE49-F238E27FC236}">
              <a16:creationId xmlns:a16="http://schemas.microsoft.com/office/drawing/2014/main" id="{BACCDBAE-C426-4886-95CD-6367E52B892C}"/>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9" name="テキスト ボックス 228">
          <a:extLst>
            <a:ext uri="{FF2B5EF4-FFF2-40B4-BE49-F238E27FC236}">
              <a16:creationId xmlns:a16="http://schemas.microsoft.com/office/drawing/2014/main" id="{D6D871F7-7D1B-4BDD-BBEB-4E667EB33916}"/>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体育館・プール】&#10;一人当たり面積グラフ枠">
          <a:extLst>
            <a:ext uri="{FF2B5EF4-FFF2-40B4-BE49-F238E27FC236}">
              <a16:creationId xmlns:a16="http://schemas.microsoft.com/office/drawing/2014/main" id="{C276EEC4-5E17-4F2F-A1B2-9ACF7DA7AAA1}"/>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121920</xdr:rowOff>
    </xdr:from>
    <xdr:to>
      <xdr:col>54</xdr:col>
      <xdr:colOff>189865</xdr:colOff>
      <xdr:row>64</xdr:row>
      <xdr:rowOff>62865</xdr:rowOff>
    </xdr:to>
    <xdr:cxnSp macro="">
      <xdr:nvCxnSpPr>
        <xdr:cNvPr id="231" name="直線コネクタ 230">
          <a:extLst>
            <a:ext uri="{FF2B5EF4-FFF2-40B4-BE49-F238E27FC236}">
              <a16:creationId xmlns:a16="http://schemas.microsoft.com/office/drawing/2014/main" id="{EA0F8E33-96A0-46AD-9BC5-7C31F94F6306}"/>
            </a:ext>
          </a:extLst>
        </xdr:cNvPr>
        <xdr:cNvCxnSpPr/>
      </xdr:nvCxnSpPr>
      <xdr:spPr>
        <a:xfrm flipV="1">
          <a:off x="9219565" y="9509760"/>
          <a:ext cx="0" cy="12820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66692</xdr:rowOff>
    </xdr:from>
    <xdr:ext cx="469744" cy="259045"/>
    <xdr:sp macro="" textlink="">
      <xdr:nvSpPr>
        <xdr:cNvPr id="232" name="【体育館・プール】&#10;一人当たり面積最小値テキスト">
          <a:extLst>
            <a:ext uri="{FF2B5EF4-FFF2-40B4-BE49-F238E27FC236}">
              <a16:creationId xmlns:a16="http://schemas.microsoft.com/office/drawing/2014/main" id="{6115F3F5-5B99-4DA8-A260-E98B250B780A}"/>
            </a:ext>
          </a:extLst>
        </xdr:cNvPr>
        <xdr:cNvSpPr txBox="1"/>
      </xdr:nvSpPr>
      <xdr:spPr>
        <a:xfrm>
          <a:off x="9258300" y="10795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62865</xdr:rowOff>
    </xdr:from>
    <xdr:to>
      <xdr:col>55</xdr:col>
      <xdr:colOff>88900</xdr:colOff>
      <xdr:row>64</xdr:row>
      <xdr:rowOff>62865</xdr:rowOff>
    </xdr:to>
    <xdr:cxnSp macro="">
      <xdr:nvCxnSpPr>
        <xdr:cNvPr id="233" name="直線コネクタ 232">
          <a:extLst>
            <a:ext uri="{FF2B5EF4-FFF2-40B4-BE49-F238E27FC236}">
              <a16:creationId xmlns:a16="http://schemas.microsoft.com/office/drawing/2014/main" id="{4B08FF12-67E6-456F-81D9-84B14ACDC629}"/>
            </a:ext>
          </a:extLst>
        </xdr:cNvPr>
        <xdr:cNvCxnSpPr/>
      </xdr:nvCxnSpPr>
      <xdr:spPr>
        <a:xfrm>
          <a:off x="9154160" y="107918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68597</xdr:rowOff>
    </xdr:from>
    <xdr:ext cx="469744" cy="259045"/>
    <xdr:sp macro="" textlink="">
      <xdr:nvSpPr>
        <xdr:cNvPr id="234" name="【体育館・プール】&#10;一人当たり面積最大値テキスト">
          <a:extLst>
            <a:ext uri="{FF2B5EF4-FFF2-40B4-BE49-F238E27FC236}">
              <a16:creationId xmlns:a16="http://schemas.microsoft.com/office/drawing/2014/main" id="{E18CF7A7-2598-46EA-B0F2-0FA8834E8D44}"/>
            </a:ext>
          </a:extLst>
        </xdr:cNvPr>
        <xdr:cNvSpPr txBox="1"/>
      </xdr:nvSpPr>
      <xdr:spPr>
        <a:xfrm>
          <a:off x="9258300" y="9288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121920</xdr:rowOff>
    </xdr:from>
    <xdr:to>
      <xdr:col>55</xdr:col>
      <xdr:colOff>88900</xdr:colOff>
      <xdr:row>56</xdr:row>
      <xdr:rowOff>121920</xdr:rowOff>
    </xdr:to>
    <xdr:cxnSp macro="">
      <xdr:nvCxnSpPr>
        <xdr:cNvPr id="235" name="直線コネクタ 234">
          <a:extLst>
            <a:ext uri="{FF2B5EF4-FFF2-40B4-BE49-F238E27FC236}">
              <a16:creationId xmlns:a16="http://schemas.microsoft.com/office/drawing/2014/main" id="{B694FB35-55A7-4782-8FCF-B9C8F3DEED9D}"/>
            </a:ext>
          </a:extLst>
        </xdr:cNvPr>
        <xdr:cNvCxnSpPr/>
      </xdr:nvCxnSpPr>
      <xdr:spPr>
        <a:xfrm>
          <a:off x="9154160" y="95097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19067</xdr:rowOff>
    </xdr:from>
    <xdr:ext cx="469744" cy="259045"/>
    <xdr:sp macro="" textlink="">
      <xdr:nvSpPr>
        <xdr:cNvPr id="236" name="【体育館・プール】&#10;一人当たり面積平均値テキスト">
          <a:extLst>
            <a:ext uri="{FF2B5EF4-FFF2-40B4-BE49-F238E27FC236}">
              <a16:creationId xmlns:a16="http://schemas.microsoft.com/office/drawing/2014/main" id="{2130AF24-E3F3-4C27-8180-F7994FC05E03}"/>
            </a:ext>
          </a:extLst>
        </xdr:cNvPr>
        <xdr:cNvSpPr txBox="1"/>
      </xdr:nvSpPr>
      <xdr:spPr>
        <a:xfrm>
          <a:off x="9258300" y="104127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40640</xdr:rowOff>
    </xdr:from>
    <xdr:to>
      <xdr:col>55</xdr:col>
      <xdr:colOff>50800</xdr:colOff>
      <xdr:row>62</xdr:row>
      <xdr:rowOff>142240</xdr:rowOff>
    </xdr:to>
    <xdr:sp macro="" textlink="">
      <xdr:nvSpPr>
        <xdr:cNvPr id="237" name="フローチャート: 判断 236">
          <a:extLst>
            <a:ext uri="{FF2B5EF4-FFF2-40B4-BE49-F238E27FC236}">
              <a16:creationId xmlns:a16="http://schemas.microsoft.com/office/drawing/2014/main" id="{F89BFB8F-6F8C-4C4C-A5CA-823EEB445B23}"/>
            </a:ext>
          </a:extLst>
        </xdr:cNvPr>
        <xdr:cNvSpPr/>
      </xdr:nvSpPr>
      <xdr:spPr>
        <a:xfrm>
          <a:off x="9192260" y="104343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42545</xdr:rowOff>
    </xdr:from>
    <xdr:to>
      <xdr:col>50</xdr:col>
      <xdr:colOff>165100</xdr:colOff>
      <xdr:row>62</xdr:row>
      <xdr:rowOff>144145</xdr:rowOff>
    </xdr:to>
    <xdr:sp macro="" textlink="">
      <xdr:nvSpPr>
        <xdr:cNvPr id="238" name="フローチャート: 判断 237">
          <a:extLst>
            <a:ext uri="{FF2B5EF4-FFF2-40B4-BE49-F238E27FC236}">
              <a16:creationId xmlns:a16="http://schemas.microsoft.com/office/drawing/2014/main" id="{A6665998-0C62-405D-98B0-33EA1A2440CF}"/>
            </a:ext>
          </a:extLst>
        </xdr:cNvPr>
        <xdr:cNvSpPr/>
      </xdr:nvSpPr>
      <xdr:spPr>
        <a:xfrm>
          <a:off x="8445500" y="1043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42545</xdr:rowOff>
    </xdr:from>
    <xdr:to>
      <xdr:col>46</xdr:col>
      <xdr:colOff>38100</xdr:colOff>
      <xdr:row>62</xdr:row>
      <xdr:rowOff>144145</xdr:rowOff>
    </xdr:to>
    <xdr:sp macro="" textlink="">
      <xdr:nvSpPr>
        <xdr:cNvPr id="239" name="フローチャート: 判断 238">
          <a:extLst>
            <a:ext uri="{FF2B5EF4-FFF2-40B4-BE49-F238E27FC236}">
              <a16:creationId xmlns:a16="http://schemas.microsoft.com/office/drawing/2014/main" id="{FFC0E13D-16CA-4273-A78C-87416188ADC2}"/>
            </a:ext>
          </a:extLst>
        </xdr:cNvPr>
        <xdr:cNvSpPr/>
      </xdr:nvSpPr>
      <xdr:spPr>
        <a:xfrm>
          <a:off x="7670800" y="1043622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52070</xdr:rowOff>
    </xdr:from>
    <xdr:to>
      <xdr:col>41</xdr:col>
      <xdr:colOff>101600</xdr:colOff>
      <xdr:row>62</xdr:row>
      <xdr:rowOff>153670</xdr:rowOff>
    </xdr:to>
    <xdr:sp macro="" textlink="">
      <xdr:nvSpPr>
        <xdr:cNvPr id="240" name="フローチャート: 判断 239">
          <a:extLst>
            <a:ext uri="{FF2B5EF4-FFF2-40B4-BE49-F238E27FC236}">
              <a16:creationId xmlns:a16="http://schemas.microsoft.com/office/drawing/2014/main" id="{F65AAA05-D1E2-4CEE-8F88-B809AF374FCB}"/>
            </a:ext>
          </a:extLst>
        </xdr:cNvPr>
        <xdr:cNvSpPr/>
      </xdr:nvSpPr>
      <xdr:spPr>
        <a:xfrm>
          <a:off x="6873240" y="1044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57785</xdr:rowOff>
    </xdr:from>
    <xdr:to>
      <xdr:col>36</xdr:col>
      <xdr:colOff>165100</xdr:colOff>
      <xdr:row>62</xdr:row>
      <xdr:rowOff>159385</xdr:rowOff>
    </xdr:to>
    <xdr:sp macro="" textlink="">
      <xdr:nvSpPr>
        <xdr:cNvPr id="241" name="フローチャート: 判断 240">
          <a:extLst>
            <a:ext uri="{FF2B5EF4-FFF2-40B4-BE49-F238E27FC236}">
              <a16:creationId xmlns:a16="http://schemas.microsoft.com/office/drawing/2014/main" id="{E8C197C4-935A-429A-94C2-91D58D6D956E}"/>
            </a:ext>
          </a:extLst>
        </xdr:cNvPr>
        <xdr:cNvSpPr/>
      </xdr:nvSpPr>
      <xdr:spPr>
        <a:xfrm>
          <a:off x="6098540" y="10451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3853B2B6-68BA-480E-9B45-8FD80CAD0479}"/>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3F5CED5A-187B-4B8E-A590-E28321E15932}"/>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971DCA03-E02A-40C0-8346-A04FD83FA42E}"/>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91DAC4B3-E6E2-4000-8751-B3353388537F}"/>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9211FB00-A33F-4D62-80F4-45F1CD38CFB9}"/>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71120</xdr:rowOff>
    </xdr:from>
    <xdr:to>
      <xdr:col>55</xdr:col>
      <xdr:colOff>50800</xdr:colOff>
      <xdr:row>61</xdr:row>
      <xdr:rowOff>1270</xdr:rowOff>
    </xdr:to>
    <xdr:sp macro="" textlink="">
      <xdr:nvSpPr>
        <xdr:cNvPr id="247" name="楕円 246">
          <a:extLst>
            <a:ext uri="{FF2B5EF4-FFF2-40B4-BE49-F238E27FC236}">
              <a16:creationId xmlns:a16="http://schemas.microsoft.com/office/drawing/2014/main" id="{C90CFE06-15C9-40C0-9DE4-0A3F9A341CE0}"/>
            </a:ext>
          </a:extLst>
        </xdr:cNvPr>
        <xdr:cNvSpPr/>
      </xdr:nvSpPr>
      <xdr:spPr>
        <a:xfrm>
          <a:off x="9192260" y="101295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93997</xdr:rowOff>
    </xdr:from>
    <xdr:ext cx="469744" cy="259045"/>
    <xdr:sp macro="" textlink="">
      <xdr:nvSpPr>
        <xdr:cNvPr id="248" name="【体育館・プール】&#10;一人当たり面積該当値テキスト">
          <a:extLst>
            <a:ext uri="{FF2B5EF4-FFF2-40B4-BE49-F238E27FC236}">
              <a16:creationId xmlns:a16="http://schemas.microsoft.com/office/drawing/2014/main" id="{1138AF00-0930-4FB1-BBD8-6C632EBAC8F4}"/>
            </a:ext>
          </a:extLst>
        </xdr:cNvPr>
        <xdr:cNvSpPr txBox="1"/>
      </xdr:nvSpPr>
      <xdr:spPr>
        <a:xfrm>
          <a:off x="9258300" y="9984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73025</xdr:rowOff>
    </xdr:from>
    <xdr:to>
      <xdr:col>50</xdr:col>
      <xdr:colOff>165100</xdr:colOff>
      <xdr:row>61</xdr:row>
      <xdr:rowOff>3175</xdr:rowOff>
    </xdr:to>
    <xdr:sp macro="" textlink="">
      <xdr:nvSpPr>
        <xdr:cNvPr id="249" name="楕円 248">
          <a:extLst>
            <a:ext uri="{FF2B5EF4-FFF2-40B4-BE49-F238E27FC236}">
              <a16:creationId xmlns:a16="http://schemas.microsoft.com/office/drawing/2014/main" id="{C3D3AD76-7911-4809-9C4A-583BCF746107}"/>
            </a:ext>
          </a:extLst>
        </xdr:cNvPr>
        <xdr:cNvSpPr/>
      </xdr:nvSpPr>
      <xdr:spPr>
        <a:xfrm>
          <a:off x="8445500" y="101314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121920</xdr:rowOff>
    </xdr:from>
    <xdr:to>
      <xdr:col>55</xdr:col>
      <xdr:colOff>0</xdr:colOff>
      <xdr:row>60</xdr:row>
      <xdr:rowOff>123825</xdr:rowOff>
    </xdr:to>
    <xdr:cxnSp macro="">
      <xdr:nvCxnSpPr>
        <xdr:cNvPr id="250" name="直線コネクタ 249">
          <a:extLst>
            <a:ext uri="{FF2B5EF4-FFF2-40B4-BE49-F238E27FC236}">
              <a16:creationId xmlns:a16="http://schemas.microsoft.com/office/drawing/2014/main" id="{8A896EF0-47C3-4A85-BF36-D9DD1093BD36}"/>
            </a:ext>
          </a:extLst>
        </xdr:cNvPr>
        <xdr:cNvCxnSpPr/>
      </xdr:nvCxnSpPr>
      <xdr:spPr>
        <a:xfrm flipV="1">
          <a:off x="8496300" y="10180320"/>
          <a:ext cx="7239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74930</xdr:rowOff>
    </xdr:from>
    <xdr:to>
      <xdr:col>46</xdr:col>
      <xdr:colOff>38100</xdr:colOff>
      <xdr:row>61</xdr:row>
      <xdr:rowOff>5080</xdr:rowOff>
    </xdr:to>
    <xdr:sp macro="" textlink="">
      <xdr:nvSpPr>
        <xdr:cNvPr id="251" name="楕円 250">
          <a:extLst>
            <a:ext uri="{FF2B5EF4-FFF2-40B4-BE49-F238E27FC236}">
              <a16:creationId xmlns:a16="http://schemas.microsoft.com/office/drawing/2014/main" id="{AABA72B4-42DC-48CF-9360-9F05870680F4}"/>
            </a:ext>
          </a:extLst>
        </xdr:cNvPr>
        <xdr:cNvSpPr/>
      </xdr:nvSpPr>
      <xdr:spPr>
        <a:xfrm>
          <a:off x="7670800" y="101333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123825</xdr:rowOff>
    </xdr:from>
    <xdr:to>
      <xdr:col>50</xdr:col>
      <xdr:colOff>114300</xdr:colOff>
      <xdr:row>60</xdr:row>
      <xdr:rowOff>125730</xdr:rowOff>
    </xdr:to>
    <xdr:cxnSp macro="">
      <xdr:nvCxnSpPr>
        <xdr:cNvPr id="252" name="直線コネクタ 251">
          <a:extLst>
            <a:ext uri="{FF2B5EF4-FFF2-40B4-BE49-F238E27FC236}">
              <a16:creationId xmlns:a16="http://schemas.microsoft.com/office/drawing/2014/main" id="{DE1A8231-18EF-409C-8029-E111F76E13D8}"/>
            </a:ext>
          </a:extLst>
        </xdr:cNvPr>
        <xdr:cNvCxnSpPr/>
      </xdr:nvCxnSpPr>
      <xdr:spPr>
        <a:xfrm flipV="1">
          <a:off x="7713980" y="10182225"/>
          <a:ext cx="78232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73025</xdr:rowOff>
    </xdr:from>
    <xdr:to>
      <xdr:col>41</xdr:col>
      <xdr:colOff>101600</xdr:colOff>
      <xdr:row>61</xdr:row>
      <xdr:rowOff>3175</xdr:rowOff>
    </xdr:to>
    <xdr:sp macro="" textlink="">
      <xdr:nvSpPr>
        <xdr:cNvPr id="253" name="楕円 252">
          <a:extLst>
            <a:ext uri="{FF2B5EF4-FFF2-40B4-BE49-F238E27FC236}">
              <a16:creationId xmlns:a16="http://schemas.microsoft.com/office/drawing/2014/main" id="{5FB81CF2-3B62-4F83-83E0-ED96C38D66B0}"/>
            </a:ext>
          </a:extLst>
        </xdr:cNvPr>
        <xdr:cNvSpPr/>
      </xdr:nvSpPr>
      <xdr:spPr>
        <a:xfrm>
          <a:off x="6873240" y="101314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123825</xdr:rowOff>
    </xdr:from>
    <xdr:to>
      <xdr:col>45</xdr:col>
      <xdr:colOff>177800</xdr:colOff>
      <xdr:row>60</xdr:row>
      <xdr:rowOff>125730</xdr:rowOff>
    </xdr:to>
    <xdr:cxnSp macro="">
      <xdr:nvCxnSpPr>
        <xdr:cNvPr id="254" name="直線コネクタ 253">
          <a:extLst>
            <a:ext uri="{FF2B5EF4-FFF2-40B4-BE49-F238E27FC236}">
              <a16:creationId xmlns:a16="http://schemas.microsoft.com/office/drawing/2014/main" id="{E666C066-4657-4555-834E-2AA96593A917}"/>
            </a:ext>
          </a:extLst>
        </xdr:cNvPr>
        <xdr:cNvCxnSpPr/>
      </xdr:nvCxnSpPr>
      <xdr:spPr>
        <a:xfrm>
          <a:off x="6924040" y="10182225"/>
          <a:ext cx="78994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74930</xdr:rowOff>
    </xdr:from>
    <xdr:to>
      <xdr:col>36</xdr:col>
      <xdr:colOff>165100</xdr:colOff>
      <xdr:row>61</xdr:row>
      <xdr:rowOff>5080</xdr:rowOff>
    </xdr:to>
    <xdr:sp macro="" textlink="">
      <xdr:nvSpPr>
        <xdr:cNvPr id="255" name="楕円 254">
          <a:extLst>
            <a:ext uri="{FF2B5EF4-FFF2-40B4-BE49-F238E27FC236}">
              <a16:creationId xmlns:a16="http://schemas.microsoft.com/office/drawing/2014/main" id="{0B239194-B73E-450C-9B44-8864086569A8}"/>
            </a:ext>
          </a:extLst>
        </xdr:cNvPr>
        <xdr:cNvSpPr/>
      </xdr:nvSpPr>
      <xdr:spPr>
        <a:xfrm>
          <a:off x="6098540" y="101333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123825</xdr:rowOff>
    </xdr:from>
    <xdr:to>
      <xdr:col>41</xdr:col>
      <xdr:colOff>50800</xdr:colOff>
      <xdr:row>60</xdr:row>
      <xdr:rowOff>125730</xdr:rowOff>
    </xdr:to>
    <xdr:cxnSp macro="">
      <xdr:nvCxnSpPr>
        <xdr:cNvPr id="256" name="直線コネクタ 255">
          <a:extLst>
            <a:ext uri="{FF2B5EF4-FFF2-40B4-BE49-F238E27FC236}">
              <a16:creationId xmlns:a16="http://schemas.microsoft.com/office/drawing/2014/main" id="{ED2477D1-E7C5-4835-B632-5214D2C3B487}"/>
            </a:ext>
          </a:extLst>
        </xdr:cNvPr>
        <xdr:cNvCxnSpPr/>
      </xdr:nvCxnSpPr>
      <xdr:spPr>
        <a:xfrm flipV="1">
          <a:off x="6149340" y="10182225"/>
          <a:ext cx="7747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135272</xdr:rowOff>
    </xdr:from>
    <xdr:ext cx="469744" cy="259045"/>
    <xdr:sp macro="" textlink="">
      <xdr:nvSpPr>
        <xdr:cNvPr id="257" name="n_1aveValue【体育館・プール】&#10;一人当たり面積">
          <a:extLst>
            <a:ext uri="{FF2B5EF4-FFF2-40B4-BE49-F238E27FC236}">
              <a16:creationId xmlns:a16="http://schemas.microsoft.com/office/drawing/2014/main" id="{5ED2DE96-79BF-4EEF-AFB9-89073CE4F8AC}"/>
            </a:ext>
          </a:extLst>
        </xdr:cNvPr>
        <xdr:cNvSpPr txBox="1"/>
      </xdr:nvSpPr>
      <xdr:spPr>
        <a:xfrm>
          <a:off x="8271587" y="10528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135272</xdr:rowOff>
    </xdr:from>
    <xdr:ext cx="469744" cy="259045"/>
    <xdr:sp macro="" textlink="">
      <xdr:nvSpPr>
        <xdr:cNvPr id="258" name="n_2aveValue【体育館・プール】&#10;一人当たり面積">
          <a:extLst>
            <a:ext uri="{FF2B5EF4-FFF2-40B4-BE49-F238E27FC236}">
              <a16:creationId xmlns:a16="http://schemas.microsoft.com/office/drawing/2014/main" id="{BF100CB2-8122-410C-804B-435A3359D356}"/>
            </a:ext>
          </a:extLst>
        </xdr:cNvPr>
        <xdr:cNvSpPr txBox="1"/>
      </xdr:nvSpPr>
      <xdr:spPr>
        <a:xfrm>
          <a:off x="7509587" y="10528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144797</xdr:rowOff>
    </xdr:from>
    <xdr:ext cx="469744" cy="259045"/>
    <xdr:sp macro="" textlink="">
      <xdr:nvSpPr>
        <xdr:cNvPr id="259" name="n_3aveValue【体育館・プール】&#10;一人当たり面積">
          <a:extLst>
            <a:ext uri="{FF2B5EF4-FFF2-40B4-BE49-F238E27FC236}">
              <a16:creationId xmlns:a16="http://schemas.microsoft.com/office/drawing/2014/main" id="{92E62652-75BE-46FC-812D-554F8791000C}"/>
            </a:ext>
          </a:extLst>
        </xdr:cNvPr>
        <xdr:cNvSpPr txBox="1"/>
      </xdr:nvSpPr>
      <xdr:spPr>
        <a:xfrm>
          <a:off x="6712027" y="10538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150512</xdr:rowOff>
    </xdr:from>
    <xdr:ext cx="469744" cy="259045"/>
    <xdr:sp macro="" textlink="">
      <xdr:nvSpPr>
        <xdr:cNvPr id="260" name="n_4aveValue【体育館・プール】&#10;一人当たり面積">
          <a:extLst>
            <a:ext uri="{FF2B5EF4-FFF2-40B4-BE49-F238E27FC236}">
              <a16:creationId xmlns:a16="http://schemas.microsoft.com/office/drawing/2014/main" id="{A99D76F9-0206-4485-B26A-5E991FBB8009}"/>
            </a:ext>
          </a:extLst>
        </xdr:cNvPr>
        <xdr:cNvSpPr txBox="1"/>
      </xdr:nvSpPr>
      <xdr:spPr>
        <a:xfrm>
          <a:off x="5937327" y="10544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19702</xdr:rowOff>
    </xdr:from>
    <xdr:ext cx="469744" cy="259045"/>
    <xdr:sp macro="" textlink="">
      <xdr:nvSpPr>
        <xdr:cNvPr id="261" name="n_1mainValue【体育館・プール】&#10;一人当たり面積">
          <a:extLst>
            <a:ext uri="{FF2B5EF4-FFF2-40B4-BE49-F238E27FC236}">
              <a16:creationId xmlns:a16="http://schemas.microsoft.com/office/drawing/2014/main" id="{0B9D5507-E84B-4327-A481-2A902DD6B34E}"/>
            </a:ext>
          </a:extLst>
        </xdr:cNvPr>
        <xdr:cNvSpPr txBox="1"/>
      </xdr:nvSpPr>
      <xdr:spPr>
        <a:xfrm>
          <a:off x="8271587" y="9910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21607</xdr:rowOff>
    </xdr:from>
    <xdr:ext cx="469744" cy="259045"/>
    <xdr:sp macro="" textlink="">
      <xdr:nvSpPr>
        <xdr:cNvPr id="262" name="n_2mainValue【体育館・プール】&#10;一人当たり面積">
          <a:extLst>
            <a:ext uri="{FF2B5EF4-FFF2-40B4-BE49-F238E27FC236}">
              <a16:creationId xmlns:a16="http://schemas.microsoft.com/office/drawing/2014/main" id="{B6F34708-2D31-4366-B38F-6179953FD8F8}"/>
            </a:ext>
          </a:extLst>
        </xdr:cNvPr>
        <xdr:cNvSpPr txBox="1"/>
      </xdr:nvSpPr>
      <xdr:spPr>
        <a:xfrm>
          <a:off x="7509587" y="9912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19702</xdr:rowOff>
    </xdr:from>
    <xdr:ext cx="469744" cy="259045"/>
    <xdr:sp macro="" textlink="">
      <xdr:nvSpPr>
        <xdr:cNvPr id="263" name="n_3mainValue【体育館・プール】&#10;一人当たり面積">
          <a:extLst>
            <a:ext uri="{FF2B5EF4-FFF2-40B4-BE49-F238E27FC236}">
              <a16:creationId xmlns:a16="http://schemas.microsoft.com/office/drawing/2014/main" id="{5399BB03-6E20-48E6-B578-5B6C5E82B6FA}"/>
            </a:ext>
          </a:extLst>
        </xdr:cNvPr>
        <xdr:cNvSpPr txBox="1"/>
      </xdr:nvSpPr>
      <xdr:spPr>
        <a:xfrm>
          <a:off x="6712027" y="9910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21607</xdr:rowOff>
    </xdr:from>
    <xdr:ext cx="469744" cy="259045"/>
    <xdr:sp macro="" textlink="">
      <xdr:nvSpPr>
        <xdr:cNvPr id="264" name="n_4mainValue【体育館・プール】&#10;一人当たり面積">
          <a:extLst>
            <a:ext uri="{FF2B5EF4-FFF2-40B4-BE49-F238E27FC236}">
              <a16:creationId xmlns:a16="http://schemas.microsoft.com/office/drawing/2014/main" id="{F0BC4269-8617-41E0-B41A-1AA04ED2F62E}"/>
            </a:ext>
          </a:extLst>
        </xdr:cNvPr>
        <xdr:cNvSpPr txBox="1"/>
      </xdr:nvSpPr>
      <xdr:spPr>
        <a:xfrm>
          <a:off x="5937327" y="9912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a:extLst>
            <a:ext uri="{FF2B5EF4-FFF2-40B4-BE49-F238E27FC236}">
              <a16:creationId xmlns:a16="http://schemas.microsoft.com/office/drawing/2014/main" id="{DD6D9B76-1C56-497C-9DB0-83C92ACF7F4C}"/>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a:extLst>
            <a:ext uri="{FF2B5EF4-FFF2-40B4-BE49-F238E27FC236}">
              <a16:creationId xmlns:a16="http://schemas.microsoft.com/office/drawing/2014/main" id="{C63418C0-4BC4-4D58-8ACA-D81EA888724B}"/>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a:extLst>
            <a:ext uri="{FF2B5EF4-FFF2-40B4-BE49-F238E27FC236}">
              <a16:creationId xmlns:a16="http://schemas.microsoft.com/office/drawing/2014/main" id="{D3C581CE-E668-4B2B-B4AC-3A1B5264B686}"/>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a:extLst>
            <a:ext uri="{FF2B5EF4-FFF2-40B4-BE49-F238E27FC236}">
              <a16:creationId xmlns:a16="http://schemas.microsoft.com/office/drawing/2014/main" id="{65389460-4E39-46B2-9DCE-69A4BE4A2236}"/>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a:extLst>
            <a:ext uri="{FF2B5EF4-FFF2-40B4-BE49-F238E27FC236}">
              <a16:creationId xmlns:a16="http://schemas.microsoft.com/office/drawing/2014/main" id="{433AC6B1-0B2D-492A-8EC9-A84B3644661E}"/>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a:extLst>
            <a:ext uri="{FF2B5EF4-FFF2-40B4-BE49-F238E27FC236}">
              <a16:creationId xmlns:a16="http://schemas.microsoft.com/office/drawing/2014/main" id="{127C28F6-559F-494C-9DF8-D1AFE5A15FD8}"/>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a:extLst>
            <a:ext uri="{FF2B5EF4-FFF2-40B4-BE49-F238E27FC236}">
              <a16:creationId xmlns:a16="http://schemas.microsoft.com/office/drawing/2014/main" id="{430AD2B7-00C4-4565-8F8B-615D3768700E}"/>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a:extLst>
            <a:ext uri="{FF2B5EF4-FFF2-40B4-BE49-F238E27FC236}">
              <a16:creationId xmlns:a16="http://schemas.microsoft.com/office/drawing/2014/main" id="{0C7D6723-AB13-482E-91C3-29366DA3EA42}"/>
            </a:ext>
          </a:extLst>
        </xdr:cNvPr>
        <xdr:cNvSpPr/>
      </xdr:nvSpPr>
      <xdr:spPr>
        <a:xfrm>
          <a:off x="67056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3" name="正方形/長方形 272">
          <a:extLst>
            <a:ext uri="{FF2B5EF4-FFF2-40B4-BE49-F238E27FC236}">
              <a16:creationId xmlns:a16="http://schemas.microsoft.com/office/drawing/2014/main" id="{A8767239-6F02-4521-BB02-C228F7E71B11}"/>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4" name="正方形/長方形 273">
          <a:extLst>
            <a:ext uri="{FF2B5EF4-FFF2-40B4-BE49-F238E27FC236}">
              <a16:creationId xmlns:a16="http://schemas.microsoft.com/office/drawing/2014/main" id="{7E0D46B1-5BF4-4F0D-93EF-952A48BB5E14}"/>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5" name="正方形/長方形 274">
          <a:extLst>
            <a:ext uri="{FF2B5EF4-FFF2-40B4-BE49-F238E27FC236}">
              <a16:creationId xmlns:a16="http://schemas.microsoft.com/office/drawing/2014/main" id="{FFD6AB6E-D949-4BAF-9413-1EF9D336DFD3}"/>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6" name="正方形/長方形 275">
          <a:extLst>
            <a:ext uri="{FF2B5EF4-FFF2-40B4-BE49-F238E27FC236}">
              <a16:creationId xmlns:a16="http://schemas.microsoft.com/office/drawing/2014/main" id="{D8C627BE-2875-498D-A4FC-8AD8EF9C7C60}"/>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7" name="正方形/長方形 276">
          <a:extLst>
            <a:ext uri="{FF2B5EF4-FFF2-40B4-BE49-F238E27FC236}">
              <a16:creationId xmlns:a16="http://schemas.microsoft.com/office/drawing/2014/main" id="{98A58E73-8C8F-406F-B4A8-2835C515E450}"/>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8" name="正方形/長方形 277">
          <a:extLst>
            <a:ext uri="{FF2B5EF4-FFF2-40B4-BE49-F238E27FC236}">
              <a16:creationId xmlns:a16="http://schemas.microsoft.com/office/drawing/2014/main" id="{B569BCAF-68EA-4BBA-8CDF-9EE72F726A1F}"/>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9" name="正方形/長方形 278">
          <a:extLst>
            <a:ext uri="{FF2B5EF4-FFF2-40B4-BE49-F238E27FC236}">
              <a16:creationId xmlns:a16="http://schemas.microsoft.com/office/drawing/2014/main" id="{5884781D-126B-4AA1-9F0A-8C0E17411BF4}"/>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80" name="正方形/長方形 279">
          <a:extLst>
            <a:ext uri="{FF2B5EF4-FFF2-40B4-BE49-F238E27FC236}">
              <a16:creationId xmlns:a16="http://schemas.microsoft.com/office/drawing/2014/main" id="{DFDDA236-71A9-4473-82DE-CCF04617A0B7}"/>
            </a:ext>
          </a:extLst>
        </xdr:cNvPr>
        <xdr:cNvSpPr/>
      </xdr:nvSpPr>
      <xdr:spPr>
        <a:xfrm>
          <a:off x="582676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81" name="正方形/長方形 280">
          <a:extLst>
            <a:ext uri="{FF2B5EF4-FFF2-40B4-BE49-F238E27FC236}">
              <a16:creationId xmlns:a16="http://schemas.microsoft.com/office/drawing/2014/main" id="{E060EEAD-E3FF-42A3-A396-1153C4268A71}"/>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2" name="正方形/長方形 281">
          <a:extLst>
            <a:ext uri="{FF2B5EF4-FFF2-40B4-BE49-F238E27FC236}">
              <a16:creationId xmlns:a16="http://schemas.microsoft.com/office/drawing/2014/main" id="{95F3006B-8A68-48A2-B4E6-27C2DB235DA5}"/>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3" name="正方形/長方形 282">
          <a:extLst>
            <a:ext uri="{FF2B5EF4-FFF2-40B4-BE49-F238E27FC236}">
              <a16:creationId xmlns:a16="http://schemas.microsoft.com/office/drawing/2014/main" id="{3819AE2A-7D34-4588-9481-227BB8D8C566}"/>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4" name="正方形/長方形 283">
          <a:extLst>
            <a:ext uri="{FF2B5EF4-FFF2-40B4-BE49-F238E27FC236}">
              <a16:creationId xmlns:a16="http://schemas.microsoft.com/office/drawing/2014/main" id="{F892BCF4-4CEF-4FB4-ADD5-8910FFDDB4E9}"/>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5" name="正方形/長方形 284">
          <a:extLst>
            <a:ext uri="{FF2B5EF4-FFF2-40B4-BE49-F238E27FC236}">
              <a16:creationId xmlns:a16="http://schemas.microsoft.com/office/drawing/2014/main" id="{6B506533-98CC-4BB3-A398-CF53CB62F3FE}"/>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6" name="正方形/長方形 285">
          <a:extLst>
            <a:ext uri="{FF2B5EF4-FFF2-40B4-BE49-F238E27FC236}">
              <a16:creationId xmlns:a16="http://schemas.microsoft.com/office/drawing/2014/main" id="{ADC3DD84-1262-4C66-A57B-CB680AEFAE9F}"/>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7" name="正方形/長方形 286">
          <a:extLst>
            <a:ext uri="{FF2B5EF4-FFF2-40B4-BE49-F238E27FC236}">
              <a16:creationId xmlns:a16="http://schemas.microsoft.com/office/drawing/2014/main" id="{AF0A1E74-D8F9-40E7-A3E3-F0A8F1529B22}"/>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8" name="正方形/長方形 287">
          <a:extLst>
            <a:ext uri="{FF2B5EF4-FFF2-40B4-BE49-F238E27FC236}">
              <a16:creationId xmlns:a16="http://schemas.microsoft.com/office/drawing/2014/main" id="{EFF4A7F0-FBF5-4A58-B582-D1729E9913FD}"/>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9" name="テキスト ボックス 288">
          <a:extLst>
            <a:ext uri="{FF2B5EF4-FFF2-40B4-BE49-F238E27FC236}">
              <a16:creationId xmlns:a16="http://schemas.microsoft.com/office/drawing/2014/main" id="{4EAACBE7-2851-4D7C-9ACE-4B10F11C06AE}"/>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90" name="直線コネクタ 289">
          <a:extLst>
            <a:ext uri="{FF2B5EF4-FFF2-40B4-BE49-F238E27FC236}">
              <a16:creationId xmlns:a16="http://schemas.microsoft.com/office/drawing/2014/main" id="{B5D3A766-8FA2-4718-96CC-80DFF62A386D}"/>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91" name="テキスト ボックス 290">
          <a:extLst>
            <a:ext uri="{FF2B5EF4-FFF2-40B4-BE49-F238E27FC236}">
              <a16:creationId xmlns:a16="http://schemas.microsoft.com/office/drawing/2014/main" id="{D297E695-A23F-4D6C-8F80-85253376016B}"/>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292" name="直線コネクタ 291">
          <a:extLst>
            <a:ext uri="{FF2B5EF4-FFF2-40B4-BE49-F238E27FC236}">
              <a16:creationId xmlns:a16="http://schemas.microsoft.com/office/drawing/2014/main" id="{3B007BC3-812F-4E9E-9438-8027DE82833F}"/>
            </a:ext>
          </a:extLst>
        </xdr:cNvPr>
        <xdr:cNvCxnSpPr/>
      </xdr:nvCxnSpPr>
      <xdr:spPr>
        <a:xfrm>
          <a:off x="67056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293" name="テキスト ボックス 292">
          <a:extLst>
            <a:ext uri="{FF2B5EF4-FFF2-40B4-BE49-F238E27FC236}">
              <a16:creationId xmlns:a16="http://schemas.microsoft.com/office/drawing/2014/main" id="{DB38A674-0655-442E-BD2F-D5C1DC5DD133}"/>
            </a:ext>
          </a:extLst>
        </xdr:cNvPr>
        <xdr:cNvSpPr txBox="1"/>
      </xdr:nvSpPr>
      <xdr:spPr>
        <a:xfrm>
          <a:off x="27196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94" name="直線コネクタ 293">
          <a:extLst>
            <a:ext uri="{FF2B5EF4-FFF2-40B4-BE49-F238E27FC236}">
              <a16:creationId xmlns:a16="http://schemas.microsoft.com/office/drawing/2014/main" id="{19FCE808-7592-4A8E-8A27-B7D3741A28E5}"/>
            </a:ext>
          </a:extLst>
        </xdr:cNvPr>
        <xdr:cNvCxnSpPr/>
      </xdr:nvCxnSpPr>
      <xdr:spPr>
        <a:xfrm>
          <a:off x="67056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295" name="テキスト ボックス 294">
          <a:extLst>
            <a:ext uri="{FF2B5EF4-FFF2-40B4-BE49-F238E27FC236}">
              <a16:creationId xmlns:a16="http://schemas.microsoft.com/office/drawing/2014/main" id="{6B308540-F2E1-4A66-82D5-1B0CD93E8D63}"/>
            </a:ext>
          </a:extLst>
        </xdr:cNvPr>
        <xdr:cNvSpPr txBox="1"/>
      </xdr:nvSpPr>
      <xdr:spPr>
        <a:xfrm>
          <a:off x="33608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96" name="直線コネクタ 295">
          <a:extLst>
            <a:ext uri="{FF2B5EF4-FFF2-40B4-BE49-F238E27FC236}">
              <a16:creationId xmlns:a16="http://schemas.microsoft.com/office/drawing/2014/main" id="{21B27319-3840-4441-986C-C302B973862D}"/>
            </a:ext>
          </a:extLst>
        </xdr:cNvPr>
        <xdr:cNvCxnSpPr/>
      </xdr:nvCxnSpPr>
      <xdr:spPr>
        <a:xfrm>
          <a:off x="67056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297" name="テキスト ボックス 296">
          <a:extLst>
            <a:ext uri="{FF2B5EF4-FFF2-40B4-BE49-F238E27FC236}">
              <a16:creationId xmlns:a16="http://schemas.microsoft.com/office/drawing/2014/main" id="{524DD8CC-C28B-4E32-B65F-1FD87F584E61}"/>
            </a:ext>
          </a:extLst>
        </xdr:cNvPr>
        <xdr:cNvSpPr txBox="1"/>
      </xdr:nvSpPr>
      <xdr:spPr>
        <a:xfrm>
          <a:off x="33608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298" name="直線コネクタ 297">
          <a:extLst>
            <a:ext uri="{FF2B5EF4-FFF2-40B4-BE49-F238E27FC236}">
              <a16:creationId xmlns:a16="http://schemas.microsoft.com/office/drawing/2014/main" id="{F355C966-D1C9-40DC-9EDC-C9237F03FCAC}"/>
            </a:ext>
          </a:extLst>
        </xdr:cNvPr>
        <xdr:cNvCxnSpPr/>
      </xdr:nvCxnSpPr>
      <xdr:spPr>
        <a:xfrm>
          <a:off x="67056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299" name="テキスト ボックス 298">
          <a:extLst>
            <a:ext uri="{FF2B5EF4-FFF2-40B4-BE49-F238E27FC236}">
              <a16:creationId xmlns:a16="http://schemas.microsoft.com/office/drawing/2014/main" id="{8BBC5D0B-C54B-4A66-8082-4F2AFBDDA8C3}"/>
            </a:ext>
          </a:extLst>
        </xdr:cNvPr>
        <xdr:cNvSpPr txBox="1"/>
      </xdr:nvSpPr>
      <xdr:spPr>
        <a:xfrm>
          <a:off x="33608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00" name="直線コネクタ 299">
          <a:extLst>
            <a:ext uri="{FF2B5EF4-FFF2-40B4-BE49-F238E27FC236}">
              <a16:creationId xmlns:a16="http://schemas.microsoft.com/office/drawing/2014/main" id="{811960DC-FBB4-4CB7-94C4-CD3C2BA3B414}"/>
            </a:ext>
          </a:extLst>
        </xdr:cNvPr>
        <xdr:cNvCxnSpPr/>
      </xdr:nvCxnSpPr>
      <xdr:spPr>
        <a:xfrm>
          <a:off x="67056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01" name="テキスト ボックス 300">
          <a:extLst>
            <a:ext uri="{FF2B5EF4-FFF2-40B4-BE49-F238E27FC236}">
              <a16:creationId xmlns:a16="http://schemas.microsoft.com/office/drawing/2014/main" id="{56E8452F-7F52-454F-B386-78FB3D1DD073}"/>
            </a:ext>
          </a:extLst>
        </xdr:cNvPr>
        <xdr:cNvSpPr txBox="1"/>
      </xdr:nvSpPr>
      <xdr:spPr>
        <a:xfrm>
          <a:off x="33608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02" name="直線コネクタ 301">
          <a:extLst>
            <a:ext uri="{FF2B5EF4-FFF2-40B4-BE49-F238E27FC236}">
              <a16:creationId xmlns:a16="http://schemas.microsoft.com/office/drawing/2014/main" id="{C9D0EAB1-EB6E-4F88-AB68-B86751137ECD}"/>
            </a:ext>
          </a:extLst>
        </xdr:cNvPr>
        <xdr:cNvCxnSpPr/>
      </xdr:nvCxnSpPr>
      <xdr:spPr>
        <a:xfrm>
          <a:off x="67056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03" name="テキスト ボックス 302">
          <a:extLst>
            <a:ext uri="{FF2B5EF4-FFF2-40B4-BE49-F238E27FC236}">
              <a16:creationId xmlns:a16="http://schemas.microsoft.com/office/drawing/2014/main" id="{24464079-43E1-4E71-B26A-E281FBE3260F}"/>
            </a:ext>
          </a:extLst>
        </xdr:cNvPr>
        <xdr:cNvSpPr txBox="1"/>
      </xdr:nvSpPr>
      <xdr:spPr>
        <a:xfrm>
          <a:off x="37734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4" name="直線コネクタ 303">
          <a:extLst>
            <a:ext uri="{FF2B5EF4-FFF2-40B4-BE49-F238E27FC236}">
              <a16:creationId xmlns:a16="http://schemas.microsoft.com/office/drawing/2014/main" id="{B91C1F63-B329-4A33-9A4F-6966A7F48249}"/>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05" name="【市民会館】&#10;有形固定資産減価償却率グラフ枠">
          <a:extLst>
            <a:ext uri="{FF2B5EF4-FFF2-40B4-BE49-F238E27FC236}">
              <a16:creationId xmlns:a16="http://schemas.microsoft.com/office/drawing/2014/main" id="{C165E138-2F2C-4244-98A7-77BCB5077CDC}"/>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170906</xdr:rowOff>
    </xdr:from>
    <xdr:to>
      <xdr:col>24</xdr:col>
      <xdr:colOff>62865</xdr:colOff>
      <xdr:row>109</xdr:row>
      <xdr:rowOff>35379</xdr:rowOff>
    </xdr:to>
    <xdr:cxnSp macro="">
      <xdr:nvCxnSpPr>
        <xdr:cNvPr id="306" name="直線コネクタ 305">
          <a:extLst>
            <a:ext uri="{FF2B5EF4-FFF2-40B4-BE49-F238E27FC236}">
              <a16:creationId xmlns:a16="http://schemas.microsoft.com/office/drawing/2014/main" id="{7F9B90A0-ED47-4B85-B5D6-F6DFEFBCE4E6}"/>
            </a:ext>
          </a:extLst>
        </xdr:cNvPr>
        <xdr:cNvCxnSpPr/>
      </xdr:nvCxnSpPr>
      <xdr:spPr>
        <a:xfrm flipV="1">
          <a:off x="4086225" y="16934906"/>
          <a:ext cx="0" cy="13732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307" name="【市民会館】&#10;有形固定資産減価償却率最小値テキスト">
          <a:extLst>
            <a:ext uri="{FF2B5EF4-FFF2-40B4-BE49-F238E27FC236}">
              <a16:creationId xmlns:a16="http://schemas.microsoft.com/office/drawing/2014/main" id="{804EF175-735B-4357-9188-15BEF17AFEA8}"/>
            </a:ext>
          </a:extLst>
        </xdr:cNvPr>
        <xdr:cNvSpPr txBox="1"/>
      </xdr:nvSpPr>
      <xdr:spPr>
        <a:xfrm>
          <a:off x="412496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308" name="直線コネクタ 307">
          <a:extLst>
            <a:ext uri="{FF2B5EF4-FFF2-40B4-BE49-F238E27FC236}">
              <a16:creationId xmlns:a16="http://schemas.microsoft.com/office/drawing/2014/main" id="{7E4E739A-14CE-4A7D-933F-9DB853225941}"/>
            </a:ext>
          </a:extLst>
        </xdr:cNvPr>
        <xdr:cNvCxnSpPr/>
      </xdr:nvCxnSpPr>
      <xdr:spPr>
        <a:xfrm>
          <a:off x="402082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117583</xdr:rowOff>
    </xdr:from>
    <xdr:ext cx="405111" cy="259045"/>
    <xdr:sp macro="" textlink="">
      <xdr:nvSpPr>
        <xdr:cNvPr id="309" name="【市民会館】&#10;有形固定資産減価償却率最大値テキスト">
          <a:extLst>
            <a:ext uri="{FF2B5EF4-FFF2-40B4-BE49-F238E27FC236}">
              <a16:creationId xmlns:a16="http://schemas.microsoft.com/office/drawing/2014/main" id="{4E3CE35A-2C15-403C-A402-10E43673113C}"/>
            </a:ext>
          </a:extLst>
        </xdr:cNvPr>
        <xdr:cNvSpPr txBox="1"/>
      </xdr:nvSpPr>
      <xdr:spPr>
        <a:xfrm>
          <a:off x="4124960" y="16713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170906</xdr:rowOff>
    </xdr:from>
    <xdr:to>
      <xdr:col>24</xdr:col>
      <xdr:colOff>152400</xdr:colOff>
      <xdr:row>100</xdr:row>
      <xdr:rowOff>170906</xdr:rowOff>
    </xdr:to>
    <xdr:cxnSp macro="">
      <xdr:nvCxnSpPr>
        <xdr:cNvPr id="310" name="直線コネクタ 309">
          <a:extLst>
            <a:ext uri="{FF2B5EF4-FFF2-40B4-BE49-F238E27FC236}">
              <a16:creationId xmlns:a16="http://schemas.microsoft.com/office/drawing/2014/main" id="{CDF417BB-E258-4BC8-B7E5-8E25B98EE988}"/>
            </a:ext>
          </a:extLst>
        </xdr:cNvPr>
        <xdr:cNvCxnSpPr/>
      </xdr:nvCxnSpPr>
      <xdr:spPr>
        <a:xfrm>
          <a:off x="4020820" y="1693490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46645</xdr:rowOff>
    </xdr:from>
    <xdr:ext cx="405111" cy="259045"/>
    <xdr:sp macro="" textlink="">
      <xdr:nvSpPr>
        <xdr:cNvPr id="311" name="【市民会館】&#10;有形固定資産減価償却率平均値テキスト">
          <a:extLst>
            <a:ext uri="{FF2B5EF4-FFF2-40B4-BE49-F238E27FC236}">
              <a16:creationId xmlns:a16="http://schemas.microsoft.com/office/drawing/2014/main" id="{8440BA2D-13F1-41B6-AE29-266B85066521}"/>
            </a:ext>
          </a:extLst>
        </xdr:cNvPr>
        <xdr:cNvSpPr txBox="1"/>
      </xdr:nvSpPr>
      <xdr:spPr>
        <a:xfrm>
          <a:off x="4124960" y="174812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23768</xdr:rowOff>
    </xdr:from>
    <xdr:to>
      <xdr:col>24</xdr:col>
      <xdr:colOff>114300</xdr:colOff>
      <xdr:row>105</xdr:row>
      <xdr:rowOff>125368</xdr:rowOff>
    </xdr:to>
    <xdr:sp macro="" textlink="">
      <xdr:nvSpPr>
        <xdr:cNvPr id="312" name="フローチャート: 判断 311">
          <a:extLst>
            <a:ext uri="{FF2B5EF4-FFF2-40B4-BE49-F238E27FC236}">
              <a16:creationId xmlns:a16="http://schemas.microsoft.com/office/drawing/2014/main" id="{BF4A2FBB-95FF-4900-9F8C-47BEBE67495F}"/>
            </a:ext>
          </a:extLst>
        </xdr:cNvPr>
        <xdr:cNvSpPr/>
      </xdr:nvSpPr>
      <xdr:spPr>
        <a:xfrm>
          <a:off x="4036060" y="17625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907</xdr:rowOff>
    </xdr:from>
    <xdr:to>
      <xdr:col>20</xdr:col>
      <xdr:colOff>38100</xdr:colOff>
      <xdr:row>105</xdr:row>
      <xdr:rowOff>102507</xdr:rowOff>
    </xdr:to>
    <xdr:sp macro="" textlink="">
      <xdr:nvSpPr>
        <xdr:cNvPr id="313" name="フローチャート: 判断 312">
          <a:extLst>
            <a:ext uri="{FF2B5EF4-FFF2-40B4-BE49-F238E27FC236}">
              <a16:creationId xmlns:a16="http://schemas.microsoft.com/office/drawing/2014/main" id="{63F4DC70-1810-46DA-97CC-BA1B1E1E2573}"/>
            </a:ext>
          </a:extLst>
        </xdr:cNvPr>
        <xdr:cNvSpPr/>
      </xdr:nvSpPr>
      <xdr:spPr>
        <a:xfrm>
          <a:off x="3312160" y="1760310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139700</xdr:rowOff>
    </xdr:from>
    <xdr:to>
      <xdr:col>15</xdr:col>
      <xdr:colOff>101600</xdr:colOff>
      <xdr:row>105</xdr:row>
      <xdr:rowOff>69850</xdr:rowOff>
    </xdr:to>
    <xdr:sp macro="" textlink="">
      <xdr:nvSpPr>
        <xdr:cNvPr id="314" name="フローチャート: 判断 313">
          <a:extLst>
            <a:ext uri="{FF2B5EF4-FFF2-40B4-BE49-F238E27FC236}">
              <a16:creationId xmlns:a16="http://schemas.microsoft.com/office/drawing/2014/main" id="{AEE7DC2B-593B-43BC-8DF2-73FEEBEE7854}"/>
            </a:ext>
          </a:extLst>
        </xdr:cNvPr>
        <xdr:cNvSpPr/>
      </xdr:nvSpPr>
      <xdr:spPr>
        <a:xfrm>
          <a:off x="2514600" y="175742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108676</xdr:rowOff>
    </xdr:from>
    <xdr:to>
      <xdr:col>10</xdr:col>
      <xdr:colOff>165100</xdr:colOff>
      <xdr:row>105</xdr:row>
      <xdr:rowOff>38826</xdr:rowOff>
    </xdr:to>
    <xdr:sp macro="" textlink="">
      <xdr:nvSpPr>
        <xdr:cNvPr id="315" name="フローチャート: 判断 314">
          <a:extLst>
            <a:ext uri="{FF2B5EF4-FFF2-40B4-BE49-F238E27FC236}">
              <a16:creationId xmlns:a16="http://schemas.microsoft.com/office/drawing/2014/main" id="{C86662B1-6BEF-41F0-9E10-ACD06EB04772}"/>
            </a:ext>
          </a:extLst>
        </xdr:cNvPr>
        <xdr:cNvSpPr/>
      </xdr:nvSpPr>
      <xdr:spPr>
        <a:xfrm>
          <a:off x="1739900" y="1754323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108676</xdr:rowOff>
    </xdr:from>
    <xdr:to>
      <xdr:col>6</xdr:col>
      <xdr:colOff>38100</xdr:colOff>
      <xdr:row>105</xdr:row>
      <xdr:rowOff>38826</xdr:rowOff>
    </xdr:to>
    <xdr:sp macro="" textlink="">
      <xdr:nvSpPr>
        <xdr:cNvPr id="316" name="フローチャート: 判断 315">
          <a:extLst>
            <a:ext uri="{FF2B5EF4-FFF2-40B4-BE49-F238E27FC236}">
              <a16:creationId xmlns:a16="http://schemas.microsoft.com/office/drawing/2014/main" id="{D5D3B91D-0C48-4057-9E12-7732A707EB4A}"/>
            </a:ext>
          </a:extLst>
        </xdr:cNvPr>
        <xdr:cNvSpPr/>
      </xdr:nvSpPr>
      <xdr:spPr>
        <a:xfrm>
          <a:off x="965200" y="1754323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7" name="テキスト ボックス 316">
          <a:extLst>
            <a:ext uri="{FF2B5EF4-FFF2-40B4-BE49-F238E27FC236}">
              <a16:creationId xmlns:a16="http://schemas.microsoft.com/office/drawing/2014/main" id="{6FC0590E-119F-46F1-953C-D3BF6CE2485E}"/>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8" name="テキスト ボックス 317">
          <a:extLst>
            <a:ext uri="{FF2B5EF4-FFF2-40B4-BE49-F238E27FC236}">
              <a16:creationId xmlns:a16="http://schemas.microsoft.com/office/drawing/2014/main" id="{7122431A-3883-4237-811A-D6CF7D24B607}"/>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9" name="テキスト ボックス 318">
          <a:extLst>
            <a:ext uri="{FF2B5EF4-FFF2-40B4-BE49-F238E27FC236}">
              <a16:creationId xmlns:a16="http://schemas.microsoft.com/office/drawing/2014/main" id="{31021377-042F-4660-81C0-0C621BFCE629}"/>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20" name="テキスト ボックス 319">
          <a:extLst>
            <a:ext uri="{FF2B5EF4-FFF2-40B4-BE49-F238E27FC236}">
              <a16:creationId xmlns:a16="http://schemas.microsoft.com/office/drawing/2014/main" id="{73B314E9-8632-44FA-B152-F0BD4F667B63}"/>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21" name="テキスト ボックス 320">
          <a:extLst>
            <a:ext uri="{FF2B5EF4-FFF2-40B4-BE49-F238E27FC236}">
              <a16:creationId xmlns:a16="http://schemas.microsoft.com/office/drawing/2014/main" id="{35BFC6E5-657E-4A52-9A05-D5F7DD1D4324}"/>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121738</xdr:rowOff>
    </xdr:from>
    <xdr:to>
      <xdr:col>24</xdr:col>
      <xdr:colOff>114300</xdr:colOff>
      <xdr:row>107</xdr:row>
      <xdr:rowOff>51888</xdr:rowOff>
    </xdr:to>
    <xdr:sp macro="" textlink="">
      <xdr:nvSpPr>
        <xdr:cNvPr id="322" name="楕円 321">
          <a:extLst>
            <a:ext uri="{FF2B5EF4-FFF2-40B4-BE49-F238E27FC236}">
              <a16:creationId xmlns:a16="http://schemas.microsoft.com/office/drawing/2014/main" id="{D0ED3630-36F0-42B0-89C2-4552E4995A2E}"/>
            </a:ext>
          </a:extLst>
        </xdr:cNvPr>
        <xdr:cNvSpPr/>
      </xdr:nvSpPr>
      <xdr:spPr>
        <a:xfrm>
          <a:off x="4036060" y="1789157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100165</xdr:rowOff>
    </xdr:from>
    <xdr:ext cx="405111" cy="259045"/>
    <xdr:sp macro="" textlink="">
      <xdr:nvSpPr>
        <xdr:cNvPr id="323" name="【市民会館】&#10;有形固定資産減価償却率該当値テキスト">
          <a:extLst>
            <a:ext uri="{FF2B5EF4-FFF2-40B4-BE49-F238E27FC236}">
              <a16:creationId xmlns:a16="http://schemas.microsoft.com/office/drawing/2014/main" id="{3D4B1240-4B7A-4EB1-B219-FD8AF10937E3}"/>
            </a:ext>
          </a:extLst>
        </xdr:cNvPr>
        <xdr:cNvSpPr txBox="1"/>
      </xdr:nvSpPr>
      <xdr:spPr>
        <a:xfrm>
          <a:off x="4124960" y="178700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98879</xdr:rowOff>
    </xdr:from>
    <xdr:to>
      <xdr:col>20</xdr:col>
      <xdr:colOff>38100</xdr:colOff>
      <xdr:row>107</xdr:row>
      <xdr:rowOff>29029</xdr:rowOff>
    </xdr:to>
    <xdr:sp macro="" textlink="">
      <xdr:nvSpPr>
        <xdr:cNvPr id="324" name="楕円 323">
          <a:extLst>
            <a:ext uri="{FF2B5EF4-FFF2-40B4-BE49-F238E27FC236}">
              <a16:creationId xmlns:a16="http://schemas.microsoft.com/office/drawing/2014/main" id="{668B436F-A901-4EC2-A3FA-B15FE0E7A9F8}"/>
            </a:ext>
          </a:extLst>
        </xdr:cNvPr>
        <xdr:cNvSpPr/>
      </xdr:nvSpPr>
      <xdr:spPr>
        <a:xfrm>
          <a:off x="3312160" y="1786871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149679</xdr:rowOff>
    </xdr:from>
    <xdr:to>
      <xdr:col>24</xdr:col>
      <xdr:colOff>63500</xdr:colOff>
      <xdr:row>107</xdr:row>
      <xdr:rowOff>1088</xdr:rowOff>
    </xdr:to>
    <xdr:cxnSp macro="">
      <xdr:nvCxnSpPr>
        <xdr:cNvPr id="325" name="直線コネクタ 324">
          <a:extLst>
            <a:ext uri="{FF2B5EF4-FFF2-40B4-BE49-F238E27FC236}">
              <a16:creationId xmlns:a16="http://schemas.microsoft.com/office/drawing/2014/main" id="{4C5D09C4-CD18-4EB7-B2F3-B941F76E2A1D}"/>
            </a:ext>
          </a:extLst>
        </xdr:cNvPr>
        <xdr:cNvCxnSpPr/>
      </xdr:nvCxnSpPr>
      <xdr:spPr>
        <a:xfrm>
          <a:off x="3355340" y="17919519"/>
          <a:ext cx="731520" cy="19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95613</xdr:rowOff>
    </xdr:from>
    <xdr:to>
      <xdr:col>15</xdr:col>
      <xdr:colOff>101600</xdr:colOff>
      <xdr:row>107</xdr:row>
      <xdr:rowOff>25763</xdr:rowOff>
    </xdr:to>
    <xdr:sp macro="" textlink="">
      <xdr:nvSpPr>
        <xdr:cNvPr id="326" name="楕円 325">
          <a:extLst>
            <a:ext uri="{FF2B5EF4-FFF2-40B4-BE49-F238E27FC236}">
              <a16:creationId xmlns:a16="http://schemas.microsoft.com/office/drawing/2014/main" id="{DCFA6F2D-E70D-4AEF-8CFC-0117B12EEAFC}"/>
            </a:ext>
          </a:extLst>
        </xdr:cNvPr>
        <xdr:cNvSpPr/>
      </xdr:nvSpPr>
      <xdr:spPr>
        <a:xfrm>
          <a:off x="2514600" y="1786545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146413</xdr:rowOff>
    </xdr:from>
    <xdr:to>
      <xdr:col>19</xdr:col>
      <xdr:colOff>177800</xdr:colOff>
      <xdr:row>106</xdr:row>
      <xdr:rowOff>149679</xdr:rowOff>
    </xdr:to>
    <xdr:cxnSp macro="">
      <xdr:nvCxnSpPr>
        <xdr:cNvPr id="327" name="直線コネクタ 326">
          <a:extLst>
            <a:ext uri="{FF2B5EF4-FFF2-40B4-BE49-F238E27FC236}">
              <a16:creationId xmlns:a16="http://schemas.microsoft.com/office/drawing/2014/main" id="{E0F17A2D-CA00-46A8-84B3-CFD925418897}"/>
            </a:ext>
          </a:extLst>
        </xdr:cNvPr>
        <xdr:cNvCxnSpPr/>
      </xdr:nvCxnSpPr>
      <xdr:spPr>
        <a:xfrm>
          <a:off x="2565400" y="17916253"/>
          <a:ext cx="78994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64588</xdr:rowOff>
    </xdr:from>
    <xdr:to>
      <xdr:col>10</xdr:col>
      <xdr:colOff>165100</xdr:colOff>
      <xdr:row>106</xdr:row>
      <xdr:rowOff>166188</xdr:rowOff>
    </xdr:to>
    <xdr:sp macro="" textlink="">
      <xdr:nvSpPr>
        <xdr:cNvPr id="328" name="楕円 327">
          <a:extLst>
            <a:ext uri="{FF2B5EF4-FFF2-40B4-BE49-F238E27FC236}">
              <a16:creationId xmlns:a16="http://schemas.microsoft.com/office/drawing/2014/main" id="{6D4E0331-1F46-4A57-8BAD-0E5F1C35B4D4}"/>
            </a:ext>
          </a:extLst>
        </xdr:cNvPr>
        <xdr:cNvSpPr/>
      </xdr:nvSpPr>
      <xdr:spPr>
        <a:xfrm>
          <a:off x="1739900" y="17834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115388</xdr:rowOff>
    </xdr:from>
    <xdr:to>
      <xdr:col>15</xdr:col>
      <xdr:colOff>50800</xdr:colOff>
      <xdr:row>106</xdr:row>
      <xdr:rowOff>146413</xdr:rowOff>
    </xdr:to>
    <xdr:cxnSp macro="">
      <xdr:nvCxnSpPr>
        <xdr:cNvPr id="329" name="直線コネクタ 328">
          <a:extLst>
            <a:ext uri="{FF2B5EF4-FFF2-40B4-BE49-F238E27FC236}">
              <a16:creationId xmlns:a16="http://schemas.microsoft.com/office/drawing/2014/main" id="{C0F28012-D1F0-4894-925C-900B8825B14A}"/>
            </a:ext>
          </a:extLst>
        </xdr:cNvPr>
        <xdr:cNvCxnSpPr/>
      </xdr:nvCxnSpPr>
      <xdr:spPr>
        <a:xfrm>
          <a:off x="1790700" y="17885228"/>
          <a:ext cx="7747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35198</xdr:rowOff>
    </xdr:from>
    <xdr:to>
      <xdr:col>6</xdr:col>
      <xdr:colOff>38100</xdr:colOff>
      <xdr:row>106</xdr:row>
      <xdr:rowOff>136798</xdr:rowOff>
    </xdr:to>
    <xdr:sp macro="" textlink="">
      <xdr:nvSpPr>
        <xdr:cNvPr id="330" name="楕円 329">
          <a:extLst>
            <a:ext uri="{FF2B5EF4-FFF2-40B4-BE49-F238E27FC236}">
              <a16:creationId xmlns:a16="http://schemas.microsoft.com/office/drawing/2014/main" id="{374DBD08-4CDC-45DB-8BE6-0D18EEDA5973}"/>
            </a:ext>
          </a:extLst>
        </xdr:cNvPr>
        <xdr:cNvSpPr/>
      </xdr:nvSpPr>
      <xdr:spPr>
        <a:xfrm>
          <a:off x="965200" y="1780503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85998</xdr:rowOff>
    </xdr:from>
    <xdr:to>
      <xdr:col>10</xdr:col>
      <xdr:colOff>114300</xdr:colOff>
      <xdr:row>106</xdr:row>
      <xdr:rowOff>115388</xdr:rowOff>
    </xdr:to>
    <xdr:cxnSp macro="">
      <xdr:nvCxnSpPr>
        <xdr:cNvPr id="331" name="直線コネクタ 330">
          <a:extLst>
            <a:ext uri="{FF2B5EF4-FFF2-40B4-BE49-F238E27FC236}">
              <a16:creationId xmlns:a16="http://schemas.microsoft.com/office/drawing/2014/main" id="{E0B78AAC-C478-4491-8140-1ADAFD89AE64}"/>
            </a:ext>
          </a:extLst>
        </xdr:cNvPr>
        <xdr:cNvCxnSpPr/>
      </xdr:nvCxnSpPr>
      <xdr:spPr>
        <a:xfrm>
          <a:off x="1008380" y="17855838"/>
          <a:ext cx="782320" cy="29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119034</xdr:rowOff>
    </xdr:from>
    <xdr:ext cx="405111" cy="259045"/>
    <xdr:sp macro="" textlink="">
      <xdr:nvSpPr>
        <xdr:cNvPr id="332" name="n_1aveValue【市民会館】&#10;有形固定資産減価償却率">
          <a:extLst>
            <a:ext uri="{FF2B5EF4-FFF2-40B4-BE49-F238E27FC236}">
              <a16:creationId xmlns:a16="http://schemas.microsoft.com/office/drawing/2014/main" id="{1120A92F-4025-49C5-9AC9-30F694719D7A}"/>
            </a:ext>
          </a:extLst>
        </xdr:cNvPr>
        <xdr:cNvSpPr txBox="1"/>
      </xdr:nvSpPr>
      <xdr:spPr>
        <a:xfrm>
          <a:off x="3170564" y="173859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86377</xdr:rowOff>
    </xdr:from>
    <xdr:ext cx="405111" cy="259045"/>
    <xdr:sp macro="" textlink="">
      <xdr:nvSpPr>
        <xdr:cNvPr id="333" name="n_2aveValue【市民会館】&#10;有形固定資産減価償却率">
          <a:extLst>
            <a:ext uri="{FF2B5EF4-FFF2-40B4-BE49-F238E27FC236}">
              <a16:creationId xmlns:a16="http://schemas.microsoft.com/office/drawing/2014/main" id="{671A00CB-6E83-4A7B-BB4C-21386DCFE560}"/>
            </a:ext>
          </a:extLst>
        </xdr:cNvPr>
        <xdr:cNvSpPr txBox="1"/>
      </xdr:nvSpPr>
      <xdr:spPr>
        <a:xfrm>
          <a:off x="2385704" y="1735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55353</xdr:rowOff>
    </xdr:from>
    <xdr:ext cx="405111" cy="259045"/>
    <xdr:sp macro="" textlink="">
      <xdr:nvSpPr>
        <xdr:cNvPr id="334" name="n_3aveValue【市民会館】&#10;有形固定資産減価償却率">
          <a:extLst>
            <a:ext uri="{FF2B5EF4-FFF2-40B4-BE49-F238E27FC236}">
              <a16:creationId xmlns:a16="http://schemas.microsoft.com/office/drawing/2014/main" id="{81827A18-CB36-4C05-834D-36F8A6D08891}"/>
            </a:ext>
          </a:extLst>
        </xdr:cNvPr>
        <xdr:cNvSpPr txBox="1"/>
      </xdr:nvSpPr>
      <xdr:spPr>
        <a:xfrm>
          <a:off x="1611004" y="17322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55353</xdr:rowOff>
    </xdr:from>
    <xdr:ext cx="405111" cy="259045"/>
    <xdr:sp macro="" textlink="">
      <xdr:nvSpPr>
        <xdr:cNvPr id="335" name="n_4aveValue【市民会館】&#10;有形固定資産減価償却率">
          <a:extLst>
            <a:ext uri="{FF2B5EF4-FFF2-40B4-BE49-F238E27FC236}">
              <a16:creationId xmlns:a16="http://schemas.microsoft.com/office/drawing/2014/main" id="{B03BA26A-5E13-4682-9E4C-6A1FA51D383E}"/>
            </a:ext>
          </a:extLst>
        </xdr:cNvPr>
        <xdr:cNvSpPr txBox="1"/>
      </xdr:nvSpPr>
      <xdr:spPr>
        <a:xfrm>
          <a:off x="836304" y="17322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20156</xdr:rowOff>
    </xdr:from>
    <xdr:ext cx="405111" cy="259045"/>
    <xdr:sp macro="" textlink="">
      <xdr:nvSpPr>
        <xdr:cNvPr id="336" name="n_1mainValue【市民会館】&#10;有形固定資産減価償却率">
          <a:extLst>
            <a:ext uri="{FF2B5EF4-FFF2-40B4-BE49-F238E27FC236}">
              <a16:creationId xmlns:a16="http://schemas.microsoft.com/office/drawing/2014/main" id="{6E851D31-2714-4D87-B84D-63CF524CC58D}"/>
            </a:ext>
          </a:extLst>
        </xdr:cNvPr>
        <xdr:cNvSpPr txBox="1"/>
      </xdr:nvSpPr>
      <xdr:spPr>
        <a:xfrm>
          <a:off x="3170564" y="179576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16890</xdr:rowOff>
    </xdr:from>
    <xdr:ext cx="405111" cy="259045"/>
    <xdr:sp macro="" textlink="">
      <xdr:nvSpPr>
        <xdr:cNvPr id="337" name="n_2mainValue【市民会館】&#10;有形固定資産減価償却率">
          <a:extLst>
            <a:ext uri="{FF2B5EF4-FFF2-40B4-BE49-F238E27FC236}">
              <a16:creationId xmlns:a16="http://schemas.microsoft.com/office/drawing/2014/main" id="{D39B797B-1115-40D2-934B-ABA4833B8FE8}"/>
            </a:ext>
          </a:extLst>
        </xdr:cNvPr>
        <xdr:cNvSpPr txBox="1"/>
      </xdr:nvSpPr>
      <xdr:spPr>
        <a:xfrm>
          <a:off x="2385704" y="17954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157315</xdr:rowOff>
    </xdr:from>
    <xdr:ext cx="405111" cy="259045"/>
    <xdr:sp macro="" textlink="">
      <xdr:nvSpPr>
        <xdr:cNvPr id="338" name="n_3mainValue【市民会館】&#10;有形固定資産減価償却率">
          <a:extLst>
            <a:ext uri="{FF2B5EF4-FFF2-40B4-BE49-F238E27FC236}">
              <a16:creationId xmlns:a16="http://schemas.microsoft.com/office/drawing/2014/main" id="{8F12DD1B-EDED-42D4-B50E-1E5BA6C3283B}"/>
            </a:ext>
          </a:extLst>
        </xdr:cNvPr>
        <xdr:cNvSpPr txBox="1"/>
      </xdr:nvSpPr>
      <xdr:spPr>
        <a:xfrm>
          <a:off x="1611004" y="17927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127925</xdr:rowOff>
    </xdr:from>
    <xdr:ext cx="405111" cy="259045"/>
    <xdr:sp macro="" textlink="">
      <xdr:nvSpPr>
        <xdr:cNvPr id="339" name="n_4mainValue【市民会館】&#10;有形固定資産減価償却率">
          <a:extLst>
            <a:ext uri="{FF2B5EF4-FFF2-40B4-BE49-F238E27FC236}">
              <a16:creationId xmlns:a16="http://schemas.microsoft.com/office/drawing/2014/main" id="{1A61B19D-5C2F-4FB7-9494-608FFA114141}"/>
            </a:ext>
          </a:extLst>
        </xdr:cNvPr>
        <xdr:cNvSpPr txBox="1"/>
      </xdr:nvSpPr>
      <xdr:spPr>
        <a:xfrm>
          <a:off x="836304" y="178977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40" name="正方形/長方形 339">
          <a:extLst>
            <a:ext uri="{FF2B5EF4-FFF2-40B4-BE49-F238E27FC236}">
              <a16:creationId xmlns:a16="http://schemas.microsoft.com/office/drawing/2014/main" id="{0FB1FB22-FF31-4A97-8DC1-57BA249A66AC}"/>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41" name="正方形/長方形 340">
          <a:extLst>
            <a:ext uri="{FF2B5EF4-FFF2-40B4-BE49-F238E27FC236}">
              <a16:creationId xmlns:a16="http://schemas.microsoft.com/office/drawing/2014/main" id="{6305F0DA-4319-4463-A867-8529DAAEBDA2}"/>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42" name="正方形/長方形 341">
          <a:extLst>
            <a:ext uri="{FF2B5EF4-FFF2-40B4-BE49-F238E27FC236}">
              <a16:creationId xmlns:a16="http://schemas.microsoft.com/office/drawing/2014/main" id="{093A32B2-668F-4E1D-9C15-4B687ABB8021}"/>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3" name="正方形/長方形 342">
          <a:extLst>
            <a:ext uri="{FF2B5EF4-FFF2-40B4-BE49-F238E27FC236}">
              <a16:creationId xmlns:a16="http://schemas.microsoft.com/office/drawing/2014/main" id="{44C07786-5B2A-498B-8246-C39AF0616028}"/>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4" name="正方形/長方形 343">
          <a:extLst>
            <a:ext uri="{FF2B5EF4-FFF2-40B4-BE49-F238E27FC236}">
              <a16:creationId xmlns:a16="http://schemas.microsoft.com/office/drawing/2014/main" id="{D5727FC5-71C7-4FD2-B162-331848DC56B8}"/>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5" name="正方形/長方形 344">
          <a:extLst>
            <a:ext uri="{FF2B5EF4-FFF2-40B4-BE49-F238E27FC236}">
              <a16:creationId xmlns:a16="http://schemas.microsoft.com/office/drawing/2014/main" id="{7F8A4EA6-015C-41F9-9285-5B4EA2EA6D60}"/>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6" name="正方形/長方形 345">
          <a:extLst>
            <a:ext uri="{FF2B5EF4-FFF2-40B4-BE49-F238E27FC236}">
              <a16:creationId xmlns:a16="http://schemas.microsoft.com/office/drawing/2014/main" id="{BBC7E531-D6EA-49F4-BA9C-6430989BDAAA}"/>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7" name="正方形/長方形 346">
          <a:extLst>
            <a:ext uri="{FF2B5EF4-FFF2-40B4-BE49-F238E27FC236}">
              <a16:creationId xmlns:a16="http://schemas.microsoft.com/office/drawing/2014/main" id="{6A8E4CDE-F2EB-4FDB-9FF5-9098CE5DEE06}"/>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8" name="テキスト ボックス 347">
          <a:extLst>
            <a:ext uri="{FF2B5EF4-FFF2-40B4-BE49-F238E27FC236}">
              <a16:creationId xmlns:a16="http://schemas.microsoft.com/office/drawing/2014/main" id="{3C90F5C1-ABD3-4F4C-9CB6-4532AC9615A6}"/>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9" name="直線コネクタ 348">
          <a:extLst>
            <a:ext uri="{FF2B5EF4-FFF2-40B4-BE49-F238E27FC236}">
              <a16:creationId xmlns:a16="http://schemas.microsoft.com/office/drawing/2014/main" id="{C52AC6D9-4E29-4E6C-83C5-85B018D90CE7}"/>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50" name="直線コネクタ 349">
          <a:extLst>
            <a:ext uri="{FF2B5EF4-FFF2-40B4-BE49-F238E27FC236}">
              <a16:creationId xmlns:a16="http://schemas.microsoft.com/office/drawing/2014/main" id="{F5865192-0C47-42BE-9A0E-17E12C1AAB0B}"/>
            </a:ext>
          </a:extLst>
        </xdr:cNvPr>
        <xdr:cNvCxnSpPr/>
      </xdr:nvCxnSpPr>
      <xdr:spPr>
        <a:xfrm>
          <a:off x="5826760" y="182575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51" name="テキスト ボックス 350">
          <a:extLst>
            <a:ext uri="{FF2B5EF4-FFF2-40B4-BE49-F238E27FC236}">
              <a16:creationId xmlns:a16="http://schemas.microsoft.com/office/drawing/2014/main" id="{29610F69-F6C3-4A9D-BBEF-0BBD1C7B7A23}"/>
            </a:ext>
          </a:extLst>
        </xdr:cNvPr>
        <xdr:cNvSpPr txBox="1"/>
      </xdr:nvSpPr>
      <xdr:spPr>
        <a:xfrm>
          <a:off x="54053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52" name="直線コネクタ 351">
          <a:extLst>
            <a:ext uri="{FF2B5EF4-FFF2-40B4-BE49-F238E27FC236}">
              <a16:creationId xmlns:a16="http://schemas.microsoft.com/office/drawing/2014/main" id="{781FA1D0-9C9E-4B03-8166-28FEA400AA0F}"/>
            </a:ext>
          </a:extLst>
        </xdr:cNvPr>
        <xdr:cNvCxnSpPr/>
      </xdr:nvCxnSpPr>
      <xdr:spPr>
        <a:xfrm>
          <a:off x="5826760" y="17884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53" name="テキスト ボックス 352">
          <a:extLst>
            <a:ext uri="{FF2B5EF4-FFF2-40B4-BE49-F238E27FC236}">
              <a16:creationId xmlns:a16="http://schemas.microsoft.com/office/drawing/2014/main" id="{D09053EF-0B41-4387-B655-6506D7552AF2}"/>
            </a:ext>
          </a:extLst>
        </xdr:cNvPr>
        <xdr:cNvSpPr txBox="1"/>
      </xdr:nvSpPr>
      <xdr:spPr>
        <a:xfrm>
          <a:off x="540530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54" name="直線コネクタ 353">
          <a:extLst>
            <a:ext uri="{FF2B5EF4-FFF2-40B4-BE49-F238E27FC236}">
              <a16:creationId xmlns:a16="http://schemas.microsoft.com/office/drawing/2014/main" id="{A5B2EDEA-0F6E-48AD-9B35-5CEFC9958EAB}"/>
            </a:ext>
          </a:extLst>
        </xdr:cNvPr>
        <xdr:cNvCxnSpPr/>
      </xdr:nvCxnSpPr>
      <xdr:spPr>
        <a:xfrm>
          <a:off x="5826760" y="175107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55" name="テキスト ボックス 354">
          <a:extLst>
            <a:ext uri="{FF2B5EF4-FFF2-40B4-BE49-F238E27FC236}">
              <a16:creationId xmlns:a16="http://schemas.microsoft.com/office/drawing/2014/main" id="{93AADE24-E0B5-4FE3-B878-B264558AEA44}"/>
            </a:ext>
          </a:extLst>
        </xdr:cNvPr>
        <xdr:cNvSpPr txBox="1"/>
      </xdr:nvSpPr>
      <xdr:spPr>
        <a:xfrm>
          <a:off x="540530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56" name="直線コネクタ 355">
          <a:extLst>
            <a:ext uri="{FF2B5EF4-FFF2-40B4-BE49-F238E27FC236}">
              <a16:creationId xmlns:a16="http://schemas.microsoft.com/office/drawing/2014/main" id="{C234FCDA-4D94-4845-93C3-725F7A840F75}"/>
            </a:ext>
          </a:extLst>
        </xdr:cNvPr>
        <xdr:cNvCxnSpPr/>
      </xdr:nvCxnSpPr>
      <xdr:spPr>
        <a:xfrm>
          <a:off x="5826760" y="171373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57" name="テキスト ボックス 356">
          <a:extLst>
            <a:ext uri="{FF2B5EF4-FFF2-40B4-BE49-F238E27FC236}">
              <a16:creationId xmlns:a16="http://schemas.microsoft.com/office/drawing/2014/main" id="{1A437410-ADD7-478F-B824-04815D25D996}"/>
            </a:ext>
          </a:extLst>
        </xdr:cNvPr>
        <xdr:cNvSpPr txBox="1"/>
      </xdr:nvSpPr>
      <xdr:spPr>
        <a:xfrm>
          <a:off x="540530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58" name="直線コネクタ 357">
          <a:extLst>
            <a:ext uri="{FF2B5EF4-FFF2-40B4-BE49-F238E27FC236}">
              <a16:creationId xmlns:a16="http://schemas.microsoft.com/office/drawing/2014/main" id="{2A727D9D-C08E-48E8-AF8F-084F00D8C9E5}"/>
            </a:ext>
          </a:extLst>
        </xdr:cNvPr>
        <xdr:cNvCxnSpPr/>
      </xdr:nvCxnSpPr>
      <xdr:spPr>
        <a:xfrm>
          <a:off x="5826760" y="167640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59" name="テキスト ボックス 358">
          <a:extLst>
            <a:ext uri="{FF2B5EF4-FFF2-40B4-BE49-F238E27FC236}">
              <a16:creationId xmlns:a16="http://schemas.microsoft.com/office/drawing/2014/main" id="{C063BF72-4642-4856-8A9E-10FB0D6C828A}"/>
            </a:ext>
          </a:extLst>
        </xdr:cNvPr>
        <xdr:cNvSpPr txBox="1"/>
      </xdr:nvSpPr>
      <xdr:spPr>
        <a:xfrm>
          <a:off x="540530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60" name="直線コネクタ 359">
          <a:extLst>
            <a:ext uri="{FF2B5EF4-FFF2-40B4-BE49-F238E27FC236}">
              <a16:creationId xmlns:a16="http://schemas.microsoft.com/office/drawing/2014/main" id="{50DC4181-81FA-4F52-A052-9C8CC858A2C1}"/>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61" name="テキスト ボックス 360">
          <a:extLst>
            <a:ext uri="{FF2B5EF4-FFF2-40B4-BE49-F238E27FC236}">
              <a16:creationId xmlns:a16="http://schemas.microsoft.com/office/drawing/2014/main" id="{D24FE639-A3ED-46D4-A13B-874170E93762}"/>
            </a:ext>
          </a:extLst>
        </xdr:cNvPr>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62" name="【市民会館】&#10;一人当たり面積グラフ枠">
          <a:extLst>
            <a:ext uri="{FF2B5EF4-FFF2-40B4-BE49-F238E27FC236}">
              <a16:creationId xmlns:a16="http://schemas.microsoft.com/office/drawing/2014/main" id="{6EF9EBF9-6835-46B5-A68F-F5E87E5176C1}"/>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68580</xdr:rowOff>
    </xdr:from>
    <xdr:to>
      <xdr:col>54</xdr:col>
      <xdr:colOff>189865</xdr:colOff>
      <xdr:row>108</xdr:row>
      <xdr:rowOff>135255</xdr:rowOff>
    </xdr:to>
    <xdr:cxnSp macro="">
      <xdr:nvCxnSpPr>
        <xdr:cNvPr id="363" name="直線コネクタ 362">
          <a:extLst>
            <a:ext uri="{FF2B5EF4-FFF2-40B4-BE49-F238E27FC236}">
              <a16:creationId xmlns:a16="http://schemas.microsoft.com/office/drawing/2014/main" id="{2656FCDB-A640-4E3C-B76C-9192BB3DF686}"/>
            </a:ext>
          </a:extLst>
        </xdr:cNvPr>
        <xdr:cNvCxnSpPr/>
      </xdr:nvCxnSpPr>
      <xdr:spPr>
        <a:xfrm flipV="1">
          <a:off x="9219565" y="17000220"/>
          <a:ext cx="0" cy="1240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139082</xdr:rowOff>
    </xdr:from>
    <xdr:ext cx="469744" cy="259045"/>
    <xdr:sp macro="" textlink="">
      <xdr:nvSpPr>
        <xdr:cNvPr id="364" name="【市民会館】&#10;一人当たり面積最小値テキスト">
          <a:extLst>
            <a:ext uri="{FF2B5EF4-FFF2-40B4-BE49-F238E27FC236}">
              <a16:creationId xmlns:a16="http://schemas.microsoft.com/office/drawing/2014/main" id="{10009BE8-422E-4083-A58B-F73064B60405}"/>
            </a:ext>
          </a:extLst>
        </xdr:cNvPr>
        <xdr:cNvSpPr txBox="1"/>
      </xdr:nvSpPr>
      <xdr:spPr>
        <a:xfrm>
          <a:off x="9258300" y="18244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135255</xdr:rowOff>
    </xdr:from>
    <xdr:to>
      <xdr:col>55</xdr:col>
      <xdr:colOff>88900</xdr:colOff>
      <xdr:row>108</xdr:row>
      <xdr:rowOff>135255</xdr:rowOff>
    </xdr:to>
    <xdr:cxnSp macro="">
      <xdr:nvCxnSpPr>
        <xdr:cNvPr id="365" name="直線コネクタ 364">
          <a:extLst>
            <a:ext uri="{FF2B5EF4-FFF2-40B4-BE49-F238E27FC236}">
              <a16:creationId xmlns:a16="http://schemas.microsoft.com/office/drawing/2014/main" id="{E23B4011-53AD-4273-9D25-BE80ABFB5088}"/>
            </a:ext>
          </a:extLst>
        </xdr:cNvPr>
        <xdr:cNvCxnSpPr/>
      </xdr:nvCxnSpPr>
      <xdr:spPr>
        <a:xfrm>
          <a:off x="9154160" y="182403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15257</xdr:rowOff>
    </xdr:from>
    <xdr:ext cx="469744" cy="259045"/>
    <xdr:sp macro="" textlink="">
      <xdr:nvSpPr>
        <xdr:cNvPr id="366" name="【市民会館】&#10;一人当たり面積最大値テキスト">
          <a:extLst>
            <a:ext uri="{FF2B5EF4-FFF2-40B4-BE49-F238E27FC236}">
              <a16:creationId xmlns:a16="http://schemas.microsoft.com/office/drawing/2014/main" id="{918AE724-739C-4C84-BB1A-D7701F16C387}"/>
            </a:ext>
          </a:extLst>
        </xdr:cNvPr>
        <xdr:cNvSpPr txBox="1"/>
      </xdr:nvSpPr>
      <xdr:spPr>
        <a:xfrm>
          <a:off x="9258300" y="16779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68580</xdr:rowOff>
    </xdr:from>
    <xdr:to>
      <xdr:col>55</xdr:col>
      <xdr:colOff>88900</xdr:colOff>
      <xdr:row>101</xdr:row>
      <xdr:rowOff>68580</xdr:rowOff>
    </xdr:to>
    <xdr:cxnSp macro="">
      <xdr:nvCxnSpPr>
        <xdr:cNvPr id="367" name="直線コネクタ 366">
          <a:extLst>
            <a:ext uri="{FF2B5EF4-FFF2-40B4-BE49-F238E27FC236}">
              <a16:creationId xmlns:a16="http://schemas.microsoft.com/office/drawing/2014/main" id="{BC919EFA-4F6A-4201-8A7C-7D3489C8ADB5}"/>
            </a:ext>
          </a:extLst>
        </xdr:cNvPr>
        <xdr:cNvCxnSpPr/>
      </xdr:nvCxnSpPr>
      <xdr:spPr>
        <a:xfrm>
          <a:off x="9154160" y="170002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129557</xdr:rowOff>
    </xdr:from>
    <xdr:ext cx="469744" cy="259045"/>
    <xdr:sp macro="" textlink="">
      <xdr:nvSpPr>
        <xdr:cNvPr id="368" name="【市民会館】&#10;一人当たり面積平均値テキスト">
          <a:extLst>
            <a:ext uri="{FF2B5EF4-FFF2-40B4-BE49-F238E27FC236}">
              <a16:creationId xmlns:a16="http://schemas.microsoft.com/office/drawing/2014/main" id="{3A4872FA-16DA-4EC8-BE1F-1B46AB829F31}"/>
            </a:ext>
          </a:extLst>
        </xdr:cNvPr>
        <xdr:cNvSpPr txBox="1"/>
      </xdr:nvSpPr>
      <xdr:spPr>
        <a:xfrm>
          <a:off x="9258300" y="178993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151130</xdr:rowOff>
    </xdr:from>
    <xdr:to>
      <xdr:col>55</xdr:col>
      <xdr:colOff>50800</xdr:colOff>
      <xdr:row>107</xdr:row>
      <xdr:rowOff>81280</xdr:rowOff>
    </xdr:to>
    <xdr:sp macro="" textlink="">
      <xdr:nvSpPr>
        <xdr:cNvPr id="369" name="フローチャート: 判断 368">
          <a:extLst>
            <a:ext uri="{FF2B5EF4-FFF2-40B4-BE49-F238E27FC236}">
              <a16:creationId xmlns:a16="http://schemas.microsoft.com/office/drawing/2014/main" id="{F64912F6-BCCB-49EB-BEDB-4F3C3265C8DC}"/>
            </a:ext>
          </a:extLst>
        </xdr:cNvPr>
        <xdr:cNvSpPr/>
      </xdr:nvSpPr>
      <xdr:spPr>
        <a:xfrm>
          <a:off x="9192260" y="179209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149225</xdr:rowOff>
    </xdr:from>
    <xdr:to>
      <xdr:col>50</xdr:col>
      <xdr:colOff>165100</xdr:colOff>
      <xdr:row>107</xdr:row>
      <xdr:rowOff>79375</xdr:rowOff>
    </xdr:to>
    <xdr:sp macro="" textlink="">
      <xdr:nvSpPr>
        <xdr:cNvPr id="370" name="フローチャート: 判断 369">
          <a:extLst>
            <a:ext uri="{FF2B5EF4-FFF2-40B4-BE49-F238E27FC236}">
              <a16:creationId xmlns:a16="http://schemas.microsoft.com/office/drawing/2014/main" id="{99964132-2FDE-45BD-A1D6-F7A185B7483B}"/>
            </a:ext>
          </a:extLst>
        </xdr:cNvPr>
        <xdr:cNvSpPr/>
      </xdr:nvSpPr>
      <xdr:spPr>
        <a:xfrm>
          <a:off x="8445500" y="179190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160655</xdr:rowOff>
    </xdr:from>
    <xdr:to>
      <xdr:col>46</xdr:col>
      <xdr:colOff>38100</xdr:colOff>
      <xdr:row>107</xdr:row>
      <xdr:rowOff>90805</xdr:rowOff>
    </xdr:to>
    <xdr:sp macro="" textlink="">
      <xdr:nvSpPr>
        <xdr:cNvPr id="371" name="フローチャート: 判断 370">
          <a:extLst>
            <a:ext uri="{FF2B5EF4-FFF2-40B4-BE49-F238E27FC236}">
              <a16:creationId xmlns:a16="http://schemas.microsoft.com/office/drawing/2014/main" id="{44BB7EDD-9E97-46AF-8F54-2F22903A439D}"/>
            </a:ext>
          </a:extLst>
        </xdr:cNvPr>
        <xdr:cNvSpPr/>
      </xdr:nvSpPr>
      <xdr:spPr>
        <a:xfrm>
          <a:off x="7670800" y="1793049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164464</xdr:rowOff>
    </xdr:from>
    <xdr:to>
      <xdr:col>41</xdr:col>
      <xdr:colOff>101600</xdr:colOff>
      <xdr:row>107</xdr:row>
      <xdr:rowOff>94614</xdr:rowOff>
    </xdr:to>
    <xdr:sp macro="" textlink="">
      <xdr:nvSpPr>
        <xdr:cNvPr id="372" name="フローチャート: 判断 371">
          <a:extLst>
            <a:ext uri="{FF2B5EF4-FFF2-40B4-BE49-F238E27FC236}">
              <a16:creationId xmlns:a16="http://schemas.microsoft.com/office/drawing/2014/main" id="{A94D34EC-AF2D-4A33-B036-37E9DFA25FFE}"/>
            </a:ext>
          </a:extLst>
        </xdr:cNvPr>
        <xdr:cNvSpPr/>
      </xdr:nvSpPr>
      <xdr:spPr>
        <a:xfrm>
          <a:off x="6873240" y="1793430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162561</xdr:rowOff>
    </xdr:from>
    <xdr:to>
      <xdr:col>36</xdr:col>
      <xdr:colOff>165100</xdr:colOff>
      <xdr:row>107</xdr:row>
      <xdr:rowOff>92711</xdr:rowOff>
    </xdr:to>
    <xdr:sp macro="" textlink="">
      <xdr:nvSpPr>
        <xdr:cNvPr id="373" name="フローチャート: 判断 372">
          <a:extLst>
            <a:ext uri="{FF2B5EF4-FFF2-40B4-BE49-F238E27FC236}">
              <a16:creationId xmlns:a16="http://schemas.microsoft.com/office/drawing/2014/main" id="{79314DBF-7460-40AE-8EEC-E930A2E784D3}"/>
            </a:ext>
          </a:extLst>
        </xdr:cNvPr>
        <xdr:cNvSpPr/>
      </xdr:nvSpPr>
      <xdr:spPr>
        <a:xfrm>
          <a:off x="6098540" y="1793240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4" name="テキスト ボックス 373">
          <a:extLst>
            <a:ext uri="{FF2B5EF4-FFF2-40B4-BE49-F238E27FC236}">
              <a16:creationId xmlns:a16="http://schemas.microsoft.com/office/drawing/2014/main" id="{DBA32F00-3A47-47C6-BFD2-0846512EC8EF}"/>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5" name="テキスト ボックス 374">
          <a:extLst>
            <a:ext uri="{FF2B5EF4-FFF2-40B4-BE49-F238E27FC236}">
              <a16:creationId xmlns:a16="http://schemas.microsoft.com/office/drawing/2014/main" id="{35EF4B30-24C9-4FB8-A175-3E447B10597A}"/>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6" name="テキスト ボックス 375">
          <a:extLst>
            <a:ext uri="{FF2B5EF4-FFF2-40B4-BE49-F238E27FC236}">
              <a16:creationId xmlns:a16="http://schemas.microsoft.com/office/drawing/2014/main" id="{060CC18A-BAE5-4431-B8DF-D671EAD68EDB}"/>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7" name="テキスト ボックス 376">
          <a:extLst>
            <a:ext uri="{FF2B5EF4-FFF2-40B4-BE49-F238E27FC236}">
              <a16:creationId xmlns:a16="http://schemas.microsoft.com/office/drawing/2014/main" id="{3798FD7B-0D4E-447D-86B2-7C5FB93F9F34}"/>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8" name="テキスト ボックス 377">
          <a:extLst>
            <a:ext uri="{FF2B5EF4-FFF2-40B4-BE49-F238E27FC236}">
              <a16:creationId xmlns:a16="http://schemas.microsoft.com/office/drawing/2014/main" id="{6FADF6F9-9836-4FBB-B065-D7F5B39FC16D}"/>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128270</xdr:rowOff>
    </xdr:from>
    <xdr:to>
      <xdr:col>55</xdr:col>
      <xdr:colOff>50800</xdr:colOff>
      <xdr:row>107</xdr:row>
      <xdr:rowOff>58420</xdr:rowOff>
    </xdr:to>
    <xdr:sp macro="" textlink="">
      <xdr:nvSpPr>
        <xdr:cNvPr id="379" name="楕円 378">
          <a:extLst>
            <a:ext uri="{FF2B5EF4-FFF2-40B4-BE49-F238E27FC236}">
              <a16:creationId xmlns:a16="http://schemas.microsoft.com/office/drawing/2014/main" id="{F95DA599-09E2-4C0D-B532-A1D5BB847025}"/>
            </a:ext>
          </a:extLst>
        </xdr:cNvPr>
        <xdr:cNvSpPr/>
      </xdr:nvSpPr>
      <xdr:spPr>
        <a:xfrm>
          <a:off x="9192260" y="178981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151147</xdr:rowOff>
    </xdr:from>
    <xdr:ext cx="469744" cy="259045"/>
    <xdr:sp macro="" textlink="">
      <xdr:nvSpPr>
        <xdr:cNvPr id="380" name="【市民会館】&#10;一人当たり面積該当値テキスト">
          <a:extLst>
            <a:ext uri="{FF2B5EF4-FFF2-40B4-BE49-F238E27FC236}">
              <a16:creationId xmlns:a16="http://schemas.microsoft.com/office/drawing/2014/main" id="{448C956A-3074-4A43-8693-1ED8DA270904}"/>
            </a:ext>
          </a:extLst>
        </xdr:cNvPr>
        <xdr:cNvSpPr txBox="1"/>
      </xdr:nvSpPr>
      <xdr:spPr>
        <a:xfrm>
          <a:off x="9258300" y="17753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128270</xdr:rowOff>
    </xdr:from>
    <xdr:to>
      <xdr:col>50</xdr:col>
      <xdr:colOff>165100</xdr:colOff>
      <xdr:row>107</xdr:row>
      <xdr:rowOff>58420</xdr:rowOff>
    </xdr:to>
    <xdr:sp macro="" textlink="">
      <xdr:nvSpPr>
        <xdr:cNvPr id="381" name="楕円 380">
          <a:extLst>
            <a:ext uri="{FF2B5EF4-FFF2-40B4-BE49-F238E27FC236}">
              <a16:creationId xmlns:a16="http://schemas.microsoft.com/office/drawing/2014/main" id="{F5FBF86D-6190-4C1B-BCBB-6A8F604C9935}"/>
            </a:ext>
          </a:extLst>
        </xdr:cNvPr>
        <xdr:cNvSpPr/>
      </xdr:nvSpPr>
      <xdr:spPr>
        <a:xfrm>
          <a:off x="8445500" y="178981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7620</xdr:rowOff>
    </xdr:from>
    <xdr:to>
      <xdr:col>55</xdr:col>
      <xdr:colOff>0</xdr:colOff>
      <xdr:row>107</xdr:row>
      <xdr:rowOff>7620</xdr:rowOff>
    </xdr:to>
    <xdr:cxnSp macro="">
      <xdr:nvCxnSpPr>
        <xdr:cNvPr id="382" name="直線コネクタ 381">
          <a:extLst>
            <a:ext uri="{FF2B5EF4-FFF2-40B4-BE49-F238E27FC236}">
              <a16:creationId xmlns:a16="http://schemas.microsoft.com/office/drawing/2014/main" id="{76E57D03-E77B-41C7-9244-E23AC78EB832}"/>
            </a:ext>
          </a:extLst>
        </xdr:cNvPr>
        <xdr:cNvCxnSpPr/>
      </xdr:nvCxnSpPr>
      <xdr:spPr>
        <a:xfrm>
          <a:off x="8496300" y="17945100"/>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130175</xdr:rowOff>
    </xdr:from>
    <xdr:to>
      <xdr:col>46</xdr:col>
      <xdr:colOff>38100</xdr:colOff>
      <xdr:row>107</xdr:row>
      <xdr:rowOff>60325</xdr:rowOff>
    </xdr:to>
    <xdr:sp macro="" textlink="">
      <xdr:nvSpPr>
        <xdr:cNvPr id="383" name="楕円 382">
          <a:extLst>
            <a:ext uri="{FF2B5EF4-FFF2-40B4-BE49-F238E27FC236}">
              <a16:creationId xmlns:a16="http://schemas.microsoft.com/office/drawing/2014/main" id="{2E5E80BB-D444-4FD1-9223-9656BF495165}"/>
            </a:ext>
          </a:extLst>
        </xdr:cNvPr>
        <xdr:cNvSpPr/>
      </xdr:nvSpPr>
      <xdr:spPr>
        <a:xfrm>
          <a:off x="7670800" y="1790001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7620</xdr:rowOff>
    </xdr:from>
    <xdr:to>
      <xdr:col>50</xdr:col>
      <xdr:colOff>114300</xdr:colOff>
      <xdr:row>107</xdr:row>
      <xdr:rowOff>9525</xdr:rowOff>
    </xdr:to>
    <xdr:cxnSp macro="">
      <xdr:nvCxnSpPr>
        <xdr:cNvPr id="384" name="直線コネクタ 383">
          <a:extLst>
            <a:ext uri="{FF2B5EF4-FFF2-40B4-BE49-F238E27FC236}">
              <a16:creationId xmlns:a16="http://schemas.microsoft.com/office/drawing/2014/main" id="{C15DFBFC-3E9B-4D85-B56E-E0145994A3BB}"/>
            </a:ext>
          </a:extLst>
        </xdr:cNvPr>
        <xdr:cNvCxnSpPr/>
      </xdr:nvCxnSpPr>
      <xdr:spPr>
        <a:xfrm flipV="1">
          <a:off x="7713980" y="17945100"/>
          <a:ext cx="78232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128270</xdr:rowOff>
    </xdr:from>
    <xdr:to>
      <xdr:col>41</xdr:col>
      <xdr:colOff>101600</xdr:colOff>
      <xdr:row>107</xdr:row>
      <xdr:rowOff>58420</xdr:rowOff>
    </xdr:to>
    <xdr:sp macro="" textlink="">
      <xdr:nvSpPr>
        <xdr:cNvPr id="385" name="楕円 384">
          <a:extLst>
            <a:ext uri="{FF2B5EF4-FFF2-40B4-BE49-F238E27FC236}">
              <a16:creationId xmlns:a16="http://schemas.microsoft.com/office/drawing/2014/main" id="{7F51C8EE-2FDD-4038-9F64-7AB73829FA40}"/>
            </a:ext>
          </a:extLst>
        </xdr:cNvPr>
        <xdr:cNvSpPr/>
      </xdr:nvSpPr>
      <xdr:spPr>
        <a:xfrm>
          <a:off x="6873240" y="178981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7620</xdr:rowOff>
    </xdr:from>
    <xdr:to>
      <xdr:col>45</xdr:col>
      <xdr:colOff>177800</xdr:colOff>
      <xdr:row>107</xdr:row>
      <xdr:rowOff>9525</xdr:rowOff>
    </xdr:to>
    <xdr:cxnSp macro="">
      <xdr:nvCxnSpPr>
        <xdr:cNvPr id="386" name="直線コネクタ 385">
          <a:extLst>
            <a:ext uri="{FF2B5EF4-FFF2-40B4-BE49-F238E27FC236}">
              <a16:creationId xmlns:a16="http://schemas.microsoft.com/office/drawing/2014/main" id="{AC624908-8F4A-40FE-81CF-C8F92828EE8E}"/>
            </a:ext>
          </a:extLst>
        </xdr:cNvPr>
        <xdr:cNvCxnSpPr/>
      </xdr:nvCxnSpPr>
      <xdr:spPr>
        <a:xfrm>
          <a:off x="6924040" y="17945100"/>
          <a:ext cx="78994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130175</xdr:rowOff>
    </xdr:from>
    <xdr:to>
      <xdr:col>36</xdr:col>
      <xdr:colOff>165100</xdr:colOff>
      <xdr:row>107</xdr:row>
      <xdr:rowOff>60325</xdr:rowOff>
    </xdr:to>
    <xdr:sp macro="" textlink="">
      <xdr:nvSpPr>
        <xdr:cNvPr id="387" name="楕円 386">
          <a:extLst>
            <a:ext uri="{FF2B5EF4-FFF2-40B4-BE49-F238E27FC236}">
              <a16:creationId xmlns:a16="http://schemas.microsoft.com/office/drawing/2014/main" id="{4542DE26-DE20-46EA-B071-F6F555229942}"/>
            </a:ext>
          </a:extLst>
        </xdr:cNvPr>
        <xdr:cNvSpPr/>
      </xdr:nvSpPr>
      <xdr:spPr>
        <a:xfrm>
          <a:off x="6098540" y="179000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7620</xdr:rowOff>
    </xdr:from>
    <xdr:to>
      <xdr:col>41</xdr:col>
      <xdr:colOff>50800</xdr:colOff>
      <xdr:row>107</xdr:row>
      <xdr:rowOff>9525</xdr:rowOff>
    </xdr:to>
    <xdr:cxnSp macro="">
      <xdr:nvCxnSpPr>
        <xdr:cNvPr id="388" name="直線コネクタ 387">
          <a:extLst>
            <a:ext uri="{FF2B5EF4-FFF2-40B4-BE49-F238E27FC236}">
              <a16:creationId xmlns:a16="http://schemas.microsoft.com/office/drawing/2014/main" id="{3C640C94-CB08-4F8F-AF3C-5DC67A14CB4C}"/>
            </a:ext>
          </a:extLst>
        </xdr:cNvPr>
        <xdr:cNvCxnSpPr/>
      </xdr:nvCxnSpPr>
      <xdr:spPr>
        <a:xfrm flipV="1">
          <a:off x="6149340" y="17945100"/>
          <a:ext cx="7747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107</xdr:row>
      <xdr:rowOff>70502</xdr:rowOff>
    </xdr:from>
    <xdr:ext cx="469744" cy="259045"/>
    <xdr:sp macro="" textlink="">
      <xdr:nvSpPr>
        <xdr:cNvPr id="389" name="n_1aveValue【市民会館】&#10;一人当たり面積">
          <a:extLst>
            <a:ext uri="{FF2B5EF4-FFF2-40B4-BE49-F238E27FC236}">
              <a16:creationId xmlns:a16="http://schemas.microsoft.com/office/drawing/2014/main" id="{37B56EC7-49B1-4F1B-A175-38B62249DCB8}"/>
            </a:ext>
          </a:extLst>
        </xdr:cNvPr>
        <xdr:cNvSpPr txBox="1"/>
      </xdr:nvSpPr>
      <xdr:spPr>
        <a:xfrm>
          <a:off x="8271587" y="18007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81932</xdr:rowOff>
    </xdr:from>
    <xdr:ext cx="469744" cy="259045"/>
    <xdr:sp macro="" textlink="">
      <xdr:nvSpPr>
        <xdr:cNvPr id="390" name="n_2aveValue【市民会館】&#10;一人当たり面積">
          <a:extLst>
            <a:ext uri="{FF2B5EF4-FFF2-40B4-BE49-F238E27FC236}">
              <a16:creationId xmlns:a16="http://schemas.microsoft.com/office/drawing/2014/main" id="{0B4C3FC0-1FBC-4FFC-9D22-D14D19EF4266}"/>
            </a:ext>
          </a:extLst>
        </xdr:cNvPr>
        <xdr:cNvSpPr txBox="1"/>
      </xdr:nvSpPr>
      <xdr:spPr>
        <a:xfrm>
          <a:off x="7509587" y="18019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85741</xdr:rowOff>
    </xdr:from>
    <xdr:ext cx="469744" cy="259045"/>
    <xdr:sp macro="" textlink="">
      <xdr:nvSpPr>
        <xdr:cNvPr id="391" name="n_3aveValue【市民会館】&#10;一人当たり面積">
          <a:extLst>
            <a:ext uri="{FF2B5EF4-FFF2-40B4-BE49-F238E27FC236}">
              <a16:creationId xmlns:a16="http://schemas.microsoft.com/office/drawing/2014/main" id="{26C0BAF4-D2BF-4651-86CA-67560D99BD50}"/>
            </a:ext>
          </a:extLst>
        </xdr:cNvPr>
        <xdr:cNvSpPr txBox="1"/>
      </xdr:nvSpPr>
      <xdr:spPr>
        <a:xfrm>
          <a:off x="6712027" y="18023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83838</xdr:rowOff>
    </xdr:from>
    <xdr:ext cx="469744" cy="259045"/>
    <xdr:sp macro="" textlink="">
      <xdr:nvSpPr>
        <xdr:cNvPr id="392" name="n_4aveValue【市民会館】&#10;一人当たり面積">
          <a:extLst>
            <a:ext uri="{FF2B5EF4-FFF2-40B4-BE49-F238E27FC236}">
              <a16:creationId xmlns:a16="http://schemas.microsoft.com/office/drawing/2014/main" id="{F1993C7A-0ACA-4BDD-9594-34CE6C2791A5}"/>
            </a:ext>
          </a:extLst>
        </xdr:cNvPr>
        <xdr:cNvSpPr txBox="1"/>
      </xdr:nvSpPr>
      <xdr:spPr>
        <a:xfrm>
          <a:off x="5937327" y="18021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105</xdr:row>
      <xdr:rowOff>74947</xdr:rowOff>
    </xdr:from>
    <xdr:ext cx="469744" cy="259045"/>
    <xdr:sp macro="" textlink="">
      <xdr:nvSpPr>
        <xdr:cNvPr id="393" name="n_1mainValue【市民会館】&#10;一人当たり面積">
          <a:extLst>
            <a:ext uri="{FF2B5EF4-FFF2-40B4-BE49-F238E27FC236}">
              <a16:creationId xmlns:a16="http://schemas.microsoft.com/office/drawing/2014/main" id="{6BC8D550-8B4B-48A9-AFD3-F5B0E6738D3D}"/>
            </a:ext>
          </a:extLst>
        </xdr:cNvPr>
        <xdr:cNvSpPr txBox="1"/>
      </xdr:nvSpPr>
      <xdr:spPr>
        <a:xfrm>
          <a:off x="8271587" y="17677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76852</xdr:rowOff>
    </xdr:from>
    <xdr:ext cx="469744" cy="259045"/>
    <xdr:sp macro="" textlink="">
      <xdr:nvSpPr>
        <xdr:cNvPr id="394" name="n_2mainValue【市民会館】&#10;一人当たり面積">
          <a:extLst>
            <a:ext uri="{FF2B5EF4-FFF2-40B4-BE49-F238E27FC236}">
              <a16:creationId xmlns:a16="http://schemas.microsoft.com/office/drawing/2014/main" id="{B8EDC547-17B8-4D4B-8E02-038D67BB6BC1}"/>
            </a:ext>
          </a:extLst>
        </xdr:cNvPr>
        <xdr:cNvSpPr txBox="1"/>
      </xdr:nvSpPr>
      <xdr:spPr>
        <a:xfrm>
          <a:off x="7509587" y="17679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74947</xdr:rowOff>
    </xdr:from>
    <xdr:ext cx="469744" cy="259045"/>
    <xdr:sp macro="" textlink="">
      <xdr:nvSpPr>
        <xdr:cNvPr id="395" name="n_3mainValue【市民会館】&#10;一人当たり面積">
          <a:extLst>
            <a:ext uri="{FF2B5EF4-FFF2-40B4-BE49-F238E27FC236}">
              <a16:creationId xmlns:a16="http://schemas.microsoft.com/office/drawing/2014/main" id="{5B394E61-971E-4CC1-B388-4451A3553653}"/>
            </a:ext>
          </a:extLst>
        </xdr:cNvPr>
        <xdr:cNvSpPr txBox="1"/>
      </xdr:nvSpPr>
      <xdr:spPr>
        <a:xfrm>
          <a:off x="6712027" y="17677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76852</xdr:rowOff>
    </xdr:from>
    <xdr:ext cx="469744" cy="259045"/>
    <xdr:sp macro="" textlink="">
      <xdr:nvSpPr>
        <xdr:cNvPr id="396" name="n_4mainValue【市民会館】&#10;一人当たり面積">
          <a:extLst>
            <a:ext uri="{FF2B5EF4-FFF2-40B4-BE49-F238E27FC236}">
              <a16:creationId xmlns:a16="http://schemas.microsoft.com/office/drawing/2014/main" id="{1FCEBE42-4444-4EEE-8404-ACC3F7D85FCC}"/>
            </a:ext>
          </a:extLst>
        </xdr:cNvPr>
        <xdr:cNvSpPr txBox="1"/>
      </xdr:nvSpPr>
      <xdr:spPr>
        <a:xfrm>
          <a:off x="5937327" y="17679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7" name="正方形/長方形 396">
          <a:extLst>
            <a:ext uri="{FF2B5EF4-FFF2-40B4-BE49-F238E27FC236}">
              <a16:creationId xmlns:a16="http://schemas.microsoft.com/office/drawing/2014/main" id="{7AAB4741-903A-4E3B-8EE8-843FFD99FA53}"/>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8" name="正方形/長方形 397">
          <a:extLst>
            <a:ext uri="{FF2B5EF4-FFF2-40B4-BE49-F238E27FC236}">
              <a16:creationId xmlns:a16="http://schemas.microsoft.com/office/drawing/2014/main" id="{D59C325B-B71C-4C06-BEAA-1181F9F97F24}"/>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9" name="正方形/長方形 398">
          <a:extLst>
            <a:ext uri="{FF2B5EF4-FFF2-40B4-BE49-F238E27FC236}">
              <a16:creationId xmlns:a16="http://schemas.microsoft.com/office/drawing/2014/main" id="{F2DFA3CE-6A31-45F1-82ED-A497A99A0168}"/>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0" name="正方形/長方形 399">
          <a:extLst>
            <a:ext uri="{FF2B5EF4-FFF2-40B4-BE49-F238E27FC236}">
              <a16:creationId xmlns:a16="http://schemas.microsoft.com/office/drawing/2014/main" id="{F2AB81D6-DED0-4EBF-B3DA-579A47C4B675}"/>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1" name="正方形/長方形 400">
          <a:extLst>
            <a:ext uri="{FF2B5EF4-FFF2-40B4-BE49-F238E27FC236}">
              <a16:creationId xmlns:a16="http://schemas.microsoft.com/office/drawing/2014/main" id="{06CD61D6-6BBF-4D06-9055-5F40B0E9475D}"/>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2" name="正方形/長方形 401">
          <a:extLst>
            <a:ext uri="{FF2B5EF4-FFF2-40B4-BE49-F238E27FC236}">
              <a16:creationId xmlns:a16="http://schemas.microsoft.com/office/drawing/2014/main" id="{6BE27253-3FFE-4B21-AB55-F49481A39D66}"/>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3" name="正方形/長方形 402">
          <a:extLst>
            <a:ext uri="{FF2B5EF4-FFF2-40B4-BE49-F238E27FC236}">
              <a16:creationId xmlns:a16="http://schemas.microsoft.com/office/drawing/2014/main" id="{267BA96D-397C-4655-96E5-418162038C41}"/>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4" name="正方形/長方形 403">
          <a:extLst>
            <a:ext uri="{FF2B5EF4-FFF2-40B4-BE49-F238E27FC236}">
              <a16:creationId xmlns:a16="http://schemas.microsoft.com/office/drawing/2014/main" id="{B4CF63FD-ADA2-4642-AA4D-8F35EB24654C}"/>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5" name="テキスト ボックス 404">
          <a:extLst>
            <a:ext uri="{FF2B5EF4-FFF2-40B4-BE49-F238E27FC236}">
              <a16:creationId xmlns:a16="http://schemas.microsoft.com/office/drawing/2014/main" id="{4881B404-A8A3-4C83-8793-8715270CDD4C}"/>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6" name="直線コネクタ 405">
          <a:extLst>
            <a:ext uri="{FF2B5EF4-FFF2-40B4-BE49-F238E27FC236}">
              <a16:creationId xmlns:a16="http://schemas.microsoft.com/office/drawing/2014/main" id="{EE7A1C59-DE55-4566-9DEF-5A15C4764DBA}"/>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7" name="テキスト ボックス 406">
          <a:extLst>
            <a:ext uri="{FF2B5EF4-FFF2-40B4-BE49-F238E27FC236}">
              <a16:creationId xmlns:a16="http://schemas.microsoft.com/office/drawing/2014/main" id="{F5593F2A-F41B-4A38-9516-2707E988E434}"/>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8" name="直線コネクタ 407">
          <a:extLst>
            <a:ext uri="{FF2B5EF4-FFF2-40B4-BE49-F238E27FC236}">
              <a16:creationId xmlns:a16="http://schemas.microsoft.com/office/drawing/2014/main" id="{33FDB089-AC6E-4277-B4E1-5DDA78441A58}"/>
            </a:ext>
          </a:extLst>
        </xdr:cNvPr>
        <xdr:cNvCxnSpPr/>
      </xdr:nvCxnSpPr>
      <xdr:spPr>
        <a:xfrm>
          <a:off x="10960100" y="713340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9" name="テキスト ボックス 408">
          <a:extLst>
            <a:ext uri="{FF2B5EF4-FFF2-40B4-BE49-F238E27FC236}">
              <a16:creationId xmlns:a16="http://schemas.microsoft.com/office/drawing/2014/main" id="{5DC3987E-ABEF-4B42-A3ED-00FC65E50E1E}"/>
            </a:ext>
          </a:extLst>
        </xdr:cNvPr>
        <xdr:cNvSpPr txBox="1"/>
      </xdr:nvSpPr>
      <xdr:spPr>
        <a:xfrm>
          <a:off x="105615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0" name="直線コネクタ 409">
          <a:extLst>
            <a:ext uri="{FF2B5EF4-FFF2-40B4-BE49-F238E27FC236}">
              <a16:creationId xmlns:a16="http://schemas.microsoft.com/office/drawing/2014/main" id="{BD598891-C8F6-4E96-9748-0E20795A3944}"/>
            </a:ext>
          </a:extLst>
        </xdr:cNvPr>
        <xdr:cNvCxnSpPr/>
      </xdr:nvCxnSpPr>
      <xdr:spPr>
        <a:xfrm>
          <a:off x="10960100" y="681445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1" name="テキスト ボックス 410">
          <a:extLst>
            <a:ext uri="{FF2B5EF4-FFF2-40B4-BE49-F238E27FC236}">
              <a16:creationId xmlns:a16="http://schemas.microsoft.com/office/drawing/2014/main" id="{B29E08D3-7CF6-4DA2-B310-AA001F2796AC}"/>
            </a:ext>
          </a:extLst>
        </xdr:cNvPr>
        <xdr:cNvSpPr txBox="1"/>
      </xdr:nvSpPr>
      <xdr:spPr>
        <a:xfrm>
          <a:off x="1060276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2" name="直線コネクタ 411">
          <a:extLst>
            <a:ext uri="{FF2B5EF4-FFF2-40B4-BE49-F238E27FC236}">
              <a16:creationId xmlns:a16="http://schemas.microsoft.com/office/drawing/2014/main" id="{CE722AED-F67E-48C6-A5F6-BD5441C6B8AB}"/>
            </a:ext>
          </a:extLst>
        </xdr:cNvPr>
        <xdr:cNvCxnSpPr/>
      </xdr:nvCxnSpPr>
      <xdr:spPr>
        <a:xfrm>
          <a:off x="10960100" y="649550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3" name="テキスト ボックス 412">
          <a:extLst>
            <a:ext uri="{FF2B5EF4-FFF2-40B4-BE49-F238E27FC236}">
              <a16:creationId xmlns:a16="http://schemas.microsoft.com/office/drawing/2014/main" id="{001C8D19-A736-44B7-912C-FD109C933C96}"/>
            </a:ext>
          </a:extLst>
        </xdr:cNvPr>
        <xdr:cNvSpPr txBox="1"/>
      </xdr:nvSpPr>
      <xdr:spPr>
        <a:xfrm>
          <a:off x="1060276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4" name="直線コネクタ 413">
          <a:extLst>
            <a:ext uri="{FF2B5EF4-FFF2-40B4-BE49-F238E27FC236}">
              <a16:creationId xmlns:a16="http://schemas.microsoft.com/office/drawing/2014/main" id="{B70ABE0B-A9F5-47F5-B318-C6F06B2DB0F6}"/>
            </a:ext>
          </a:extLst>
        </xdr:cNvPr>
        <xdr:cNvCxnSpPr/>
      </xdr:nvCxnSpPr>
      <xdr:spPr>
        <a:xfrm>
          <a:off x="10960100" y="617655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5" name="テキスト ボックス 414">
          <a:extLst>
            <a:ext uri="{FF2B5EF4-FFF2-40B4-BE49-F238E27FC236}">
              <a16:creationId xmlns:a16="http://schemas.microsoft.com/office/drawing/2014/main" id="{1567E7A8-8DAF-401A-9FD9-FB555DF66400}"/>
            </a:ext>
          </a:extLst>
        </xdr:cNvPr>
        <xdr:cNvSpPr txBox="1"/>
      </xdr:nvSpPr>
      <xdr:spPr>
        <a:xfrm>
          <a:off x="1060276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6" name="直線コネクタ 415">
          <a:extLst>
            <a:ext uri="{FF2B5EF4-FFF2-40B4-BE49-F238E27FC236}">
              <a16:creationId xmlns:a16="http://schemas.microsoft.com/office/drawing/2014/main" id="{BE423A75-5DD1-4F17-BB3A-F8E55C3C6C34}"/>
            </a:ext>
          </a:extLst>
        </xdr:cNvPr>
        <xdr:cNvCxnSpPr/>
      </xdr:nvCxnSpPr>
      <xdr:spPr>
        <a:xfrm>
          <a:off x="10960100" y="585760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7" name="テキスト ボックス 416">
          <a:extLst>
            <a:ext uri="{FF2B5EF4-FFF2-40B4-BE49-F238E27FC236}">
              <a16:creationId xmlns:a16="http://schemas.microsoft.com/office/drawing/2014/main" id="{3F990413-0C0D-4430-B240-3E728A6E2408}"/>
            </a:ext>
          </a:extLst>
        </xdr:cNvPr>
        <xdr:cNvSpPr txBox="1"/>
      </xdr:nvSpPr>
      <xdr:spPr>
        <a:xfrm>
          <a:off x="1060276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8" name="直線コネクタ 417">
          <a:extLst>
            <a:ext uri="{FF2B5EF4-FFF2-40B4-BE49-F238E27FC236}">
              <a16:creationId xmlns:a16="http://schemas.microsoft.com/office/drawing/2014/main" id="{46663701-56B9-4BEE-B11C-A31FB65F0FC7}"/>
            </a:ext>
          </a:extLst>
        </xdr:cNvPr>
        <xdr:cNvCxnSpPr/>
      </xdr:nvCxnSpPr>
      <xdr:spPr>
        <a:xfrm>
          <a:off x="10960100" y="553484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9" name="テキスト ボックス 418">
          <a:extLst>
            <a:ext uri="{FF2B5EF4-FFF2-40B4-BE49-F238E27FC236}">
              <a16:creationId xmlns:a16="http://schemas.microsoft.com/office/drawing/2014/main" id="{6A1F8BEA-87B2-48DF-9FD0-BC59C858F13F}"/>
            </a:ext>
          </a:extLst>
        </xdr:cNvPr>
        <xdr:cNvSpPr txBox="1"/>
      </xdr:nvSpPr>
      <xdr:spPr>
        <a:xfrm>
          <a:off x="1066688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0" name="直線コネクタ 419">
          <a:extLst>
            <a:ext uri="{FF2B5EF4-FFF2-40B4-BE49-F238E27FC236}">
              <a16:creationId xmlns:a16="http://schemas.microsoft.com/office/drawing/2014/main" id="{FF63E57B-6E73-4E1D-861F-FBB33DA0D568}"/>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1" name="【一般廃棄物処理施設】&#10;有形固定資産減価償却率グラフ枠">
          <a:extLst>
            <a:ext uri="{FF2B5EF4-FFF2-40B4-BE49-F238E27FC236}">
              <a16:creationId xmlns:a16="http://schemas.microsoft.com/office/drawing/2014/main" id="{EDA15F2B-5391-49F9-874F-A8A9D95F02C0}"/>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77833</xdr:rowOff>
    </xdr:from>
    <xdr:to>
      <xdr:col>85</xdr:col>
      <xdr:colOff>126364</xdr:colOff>
      <xdr:row>42</xdr:row>
      <xdr:rowOff>92528</xdr:rowOff>
    </xdr:to>
    <xdr:cxnSp macro="">
      <xdr:nvCxnSpPr>
        <xdr:cNvPr id="422" name="直線コネクタ 421">
          <a:extLst>
            <a:ext uri="{FF2B5EF4-FFF2-40B4-BE49-F238E27FC236}">
              <a16:creationId xmlns:a16="http://schemas.microsoft.com/office/drawing/2014/main" id="{AB471E3C-B86A-4AF8-AD9B-04BADC780746}"/>
            </a:ext>
          </a:extLst>
        </xdr:cNvPr>
        <xdr:cNvCxnSpPr/>
      </xdr:nvCxnSpPr>
      <xdr:spPr>
        <a:xfrm flipV="1">
          <a:off x="14375764" y="5609953"/>
          <a:ext cx="0" cy="15234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3" name="【一般廃棄物処理施設】&#10;有形固定資産減価償却率最小値テキスト">
          <a:extLst>
            <a:ext uri="{FF2B5EF4-FFF2-40B4-BE49-F238E27FC236}">
              <a16:creationId xmlns:a16="http://schemas.microsoft.com/office/drawing/2014/main" id="{C24EBB9B-4067-495E-91FA-3A87F9F2290C}"/>
            </a:ext>
          </a:extLst>
        </xdr:cNvPr>
        <xdr:cNvSpPr txBox="1"/>
      </xdr:nvSpPr>
      <xdr:spPr>
        <a:xfrm>
          <a:off x="14414500" y="7137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4" name="直線コネクタ 423">
          <a:extLst>
            <a:ext uri="{FF2B5EF4-FFF2-40B4-BE49-F238E27FC236}">
              <a16:creationId xmlns:a16="http://schemas.microsoft.com/office/drawing/2014/main" id="{4B82B036-6B7C-4FE8-8A77-F125C674CDB5}"/>
            </a:ext>
          </a:extLst>
        </xdr:cNvPr>
        <xdr:cNvCxnSpPr/>
      </xdr:nvCxnSpPr>
      <xdr:spPr>
        <a:xfrm>
          <a:off x="14287500" y="71334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24510</xdr:rowOff>
    </xdr:from>
    <xdr:ext cx="340478" cy="259045"/>
    <xdr:sp macro="" textlink="">
      <xdr:nvSpPr>
        <xdr:cNvPr id="425" name="【一般廃棄物処理施設】&#10;有形固定資産減価償却率最大値テキスト">
          <a:extLst>
            <a:ext uri="{FF2B5EF4-FFF2-40B4-BE49-F238E27FC236}">
              <a16:creationId xmlns:a16="http://schemas.microsoft.com/office/drawing/2014/main" id="{F94EB1E0-DD0D-4367-8A9D-8BDB5DC79013}"/>
            </a:ext>
          </a:extLst>
        </xdr:cNvPr>
        <xdr:cNvSpPr txBox="1"/>
      </xdr:nvSpPr>
      <xdr:spPr>
        <a:xfrm>
          <a:off x="14414500" y="538899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77833</xdr:rowOff>
    </xdr:from>
    <xdr:to>
      <xdr:col>86</xdr:col>
      <xdr:colOff>25400</xdr:colOff>
      <xdr:row>33</xdr:row>
      <xdr:rowOff>77833</xdr:rowOff>
    </xdr:to>
    <xdr:cxnSp macro="">
      <xdr:nvCxnSpPr>
        <xdr:cNvPr id="426" name="直線コネクタ 425">
          <a:extLst>
            <a:ext uri="{FF2B5EF4-FFF2-40B4-BE49-F238E27FC236}">
              <a16:creationId xmlns:a16="http://schemas.microsoft.com/office/drawing/2014/main" id="{9E8CABF3-52BD-415D-8DC1-9679A4E30C4D}"/>
            </a:ext>
          </a:extLst>
        </xdr:cNvPr>
        <xdr:cNvCxnSpPr/>
      </xdr:nvCxnSpPr>
      <xdr:spPr>
        <a:xfrm>
          <a:off x="14287500" y="56099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82567</xdr:rowOff>
    </xdr:from>
    <xdr:ext cx="405111" cy="259045"/>
    <xdr:sp macro="" textlink="">
      <xdr:nvSpPr>
        <xdr:cNvPr id="427" name="【一般廃棄物処理施設】&#10;有形固定資産減価償却率平均値テキスト">
          <a:extLst>
            <a:ext uri="{FF2B5EF4-FFF2-40B4-BE49-F238E27FC236}">
              <a16:creationId xmlns:a16="http://schemas.microsoft.com/office/drawing/2014/main" id="{76C8D3CA-1A9A-41D6-B819-FE747FE6DCDF}"/>
            </a:ext>
          </a:extLst>
        </xdr:cNvPr>
        <xdr:cNvSpPr txBox="1"/>
      </xdr:nvSpPr>
      <xdr:spPr>
        <a:xfrm>
          <a:off x="14414500" y="62852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59690</xdr:rowOff>
    </xdr:from>
    <xdr:to>
      <xdr:col>85</xdr:col>
      <xdr:colOff>177800</xdr:colOff>
      <xdr:row>38</xdr:row>
      <xdr:rowOff>161290</xdr:rowOff>
    </xdr:to>
    <xdr:sp macro="" textlink="">
      <xdr:nvSpPr>
        <xdr:cNvPr id="428" name="フローチャート: 判断 427">
          <a:extLst>
            <a:ext uri="{FF2B5EF4-FFF2-40B4-BE49-F238E27FC236}">
              <a16:creationId xmlns:a16="http://schemas.microsoft.com/office/drawing/2014/main" id="{C8D2EFD1-4F33-4E4D-A153-E44BC68B5185}"/>
            </a:ext>
          </a:extLst>
        </xdr:cNvPr>
        <xdr:cNvSpPr/>
      </xdr:nvSpPr>
      <xdr:spPr>
        <a:xfrm>
          <a:off x="14325600" y="643001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120106</xdr:rowOff>
    </xdr:from>
    <xdr:to>
      <xdr:col>81</xdr:col>
      <xdr:colOff>101600</xdr:colOff>
      <xdr:row>39</xdr:row>
      <xdr:rowOff>50256</xdr:rowOff>
    </xdr:to>
    <xdr:sp macro="" textlink="">
      <xdr:nvSpPr>
        <xdr:cNvPr id="429" name="フローチャート: 判断 428">
          <a:extLst>
            <a:ext uri="{FF2B5EF4-FFF2-40B4-BE49-F238E27FC236}">
              <a16:creationId xmlns:a16="http://schemas.microsoft.com/office/drawing/2014/main" id="{63182746-4B76-4429-8944-3B4C34C032B8}"/>
            </a:ext>
          </a:extLst>
        </xdr:cNvPr>
        <xdr:cNvSpPr/>
      </xdr:nvSpPr>
      <xdr:spPr>
        <a:xfrm>
          <a:off x="13578840" y="64904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105410</xdr:rowOff>
    </xdr:from>
    <xdr:to>
      <xdr:col>76</xdr:col>
      <xdr:colOff>165100</xdr:colOff>
      <xdr:row>39</xdr:row>
      <xdr:rowOff>35560</xdr:rowOff>
    </xdr:to>
    <xdr:sp macro="" textlink="">
      <xdr:nvSpPr>
        <xdr:cNvPr id="430" name="フローチャート: 判断 429">
          <a:extLst>
            <a:ext uri="{FF2B5EF4-FFF2-40B4-BE49-F238E27FC236}">
              <a16:creationId xmlns:a16="http://schemas.microsoft.com/office/drawing/2014/main" id="{EBB00FBD-58D4-493C-ACFF-CE66DBA5D1D5}"/>
            </a:ext>
          </a:extLst>
        </xdr:cNvPr>
        <xdr:cNvSpPr/>
      </xdr:nvSpPr>
      <xdr:spPr>
        <a:xfrm>
          <a:off x="12804140" y="64757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131535</xdr:rowOff>
    </xdr:from>
    <xdr:to>
      <xdr:col>72</xdr:col>
      <xdr:colOff>38100</xdr:colOff>
      <xdr:row>39</xdr:row>
      <xdr:rowOff>61685</xdr:rowOff>
    </xdr:to>
    <xdr:sp macro="" textlink="">
      <xdr:nvSpPr>
        <xdr:cNvPr id="431" name="フローチャート: 判断 430">
          <a:extLst>
            <a:ext uri="{FF2B5EF4-FFF2-40B4-BE49-F238E27FC236}">
              <a16:creationId xmlns:a16="http://schemas.microsoft.com/office/drawing/2014/main" id="{06222B88-6A1B-43D6-895C-3F1D78A86C48}"/>
            </a:ext>
          </a:extLst>
        </xdr:cNvPr>
        <xdr:cNvSpPr/>
      </xdr:nvSpPr>
      <xdr:spPr>
        <a:xfrm>
          <a:off x="12029440" y="650185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133169</xdr:rowOff>
    </xdr:from>
    <xdr:to>
      <xdr:col>67</xdr:col>
      <xdr:colOff>101600</xdr:colOff>
      <xdr:row>39</xdr:row>
      <xdr:rowOff>63319</xdr:rowOff>
    </xdr:to>
    <xdr:sp macro="" textlink="">
      <xdr:nvSpPr>
        <xdr:cNvPr id="432" name="フローチャート: 判断 431">
          <a:extLst>
            <a:ext uri="{FF2B5EF4-FFF2-40B4-BE49-F238E27FC236}">
              <a16:creationId xmlns:a16="http://schemas.microsoft.com/office/drawing/2014/main" id="{437BB14A-EAF1-46CE-9350-7DC9CBE4539C}"/>
            </a:ext>
          </a:extLst>
        </xdr:cNvPr>
        <xdr:cNvSpPr/>
      </xdr:nvSpPr>
      <xdr:spPr>
        <a:xfrm>
          <a:off x="11231880" y="650348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9C3E24E4-20A2-4CBB-9231-CB9E33240A6E}"/>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0FEABC92-CA28-4922-B156-950B152FFE17}"/>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09457D9F-9ED2-4D19-B057-B9FEE1EEEEAC}"/>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983F9420-0B3A-44D0-AD31-81D8FCCA3E93}"/>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C666F119-9A2F-4A9D-8700-9D0F35E03FD7}"/>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147865</xdr:rowOff>
    </xdr:from>
    <xdr:to>
      <xdr:col>85</xdr:col>
      <xdr:colOff>177800</xdr:colOff>
      <xdr:row>41</xdr:row>
      <xdr:rowOff>78015</xdr:rowOff>
    </xdr:to>
    <xdr:sp macro="" textlink="">
      <xdr:nvSpPr>
        <xdr:cNvPr id="438" name="楕円 437">
          <a:extLst>
            <a:ext uri="{FF2B5EF4-FFF2-40B4-BE49-F238E27FC236}">
              <a16:creationId xmlns:a16="http://schemas.microsoft.com/office/drawing/2014/main" id="{23C94662-C9C7-466D-A500-901CDF57450E}"/>
            </a:ext>
          </a:extLst>
        </xdr:cNvPr>
        <xdr:cNvSpPr/>
      </xdr:nvSpPr>
      <xdr:spPr>
        <a:xfrm>
          <a:off x="14325600" y="685346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126292</xdr:rowOff>
    </xdr:from>
    <xdr:ext cx="405111" cy="259045"/>
    <xdr:sp macro="" textlink="">
      <xdr:nvSpPr>
        <xdr:cNvPr id="439" name="【一般廃棄物処理施設】&#10;有形固定資産減価償却率該当値テキスト">
          <a:extLst>
            <a:ext uri="{FF2B5EF4-FFF2-40B4-BE49-F238E27FC236}">
              <a16:creationId xmlns:a16="http://schemas.microsoft.com/office/drawing/2014/main" id="{C058C0FD-E9FC-4945-B88D-F081D23ACF7E}"/>
            </a:ext>
          </a:extLst>
        </xdr:cNvPr>
        <xdr:cNvSpPr txBox="1"/>
      </xdr:nvSpPr>
      <xdr:spPr>
        <a:xfrm>
          <a:off x="14414500" y="6831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136434</xdr:rowOff>
    </xdr:from>
    <xdr:to>
      <xdr:col>81</xdr:col>
      <xdr:colOff>101600</xdr:colOff>
      <xdr:row>41</xdr:row>
      <xdr:rowOff>66584</xdr:rowOff>
    </xdr:to>
    <xdr:sp macro="" textlink="">
      <xdr:nvSpPr>
        <xdr:cNvPr id="440" name="楕円 439">
          <a:extLst>
            <a:ext uri="{FF2B5EF4-FFF2-40B4-BE49-F238E27FC236}">
              <a16:creationId xmlns:a16="http://schemas.microsoft.com/office/drawing/2014/main" id="{2E3CE76F-4270-445E-90F8-34B66CB7F4A5}"/>
            </a:ext>
          </a:extLst>
        </xdr:cNvPr>
        <xdr:cNvSpPr/>
      </xdr:nvSpPr>
      <xdr:spPr>
        <a:xfrm>
          <a:off x="13578840" y="684203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15784</xdr:rowOff>
    </xdr:from>
    <xdr:to>
      <xdr:col>85</xdr:col>
      <xdr:colOff>127000</xdr:colOff>
      <xdr:row>41</xdr:row>
      <xdr:rowOff>27215</xdr:rowOff>
    </xdr:to>
    <xdr:cxnSp macro="">
      <xdr:nvCxnSpPr>
        <xdr:cNvPr id="441" name="直線コネクタ 440">
          <a:extLst>
            <a:ext uri="{FF2B5EF4-FFF2-40B4-BE49-F238E27FC236}">
              <a16:creationId xmlns:a16="http://schemas.microsoft.com/office/drawing/2014/main" id="{955136B6-EE12-42E7-805F-470CEF2CDE40}"/>
            </a:ext>
          </a:extLst>
        </xdr:cNvPr>
        <xdr:cNvCxnSpPr/>
      </xdr:nvCxnSpPr>
      <xdr:spPr>
        <a:xfrm>
          <a:off x="13629640" y="6889024"/>
          <a:ext cx="74676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116840</xdr:rowOff>
    </xdr:from>
    <xdr:to>
      <xdr:col>76</xdr:col>
      <xdr:colOff>165100</xdr:colOff>
      <xdr:row>41</xdr:row>
      <xdr:rowOff>46990</xdr:rowOff>
    </xdr:to>
    <xdr:sp macro="" textlink="">
      <xdr:nvSpPr>
        <xdr:cNvPr id="442" name="楕円 441">
          <a:extLst>
            <a:ext uri="{FF2B5EF4-FFF2-40B4-BE49-F238E27FC236}">
              <a16:creationId xmlns:a16="http://schemas.microsoft.com/office/drawing/2014/main" id="{F73C58BA-B51F-4445-8C61-47F6E2B7891B}"/>
            </a:ext>
          </a:extLst>
        </xdr:cNvPr>
        <xdr:cNvSpPr/>
      </xdr:nvSpPr>
      <xdr:spPr>
        <a:xfrm>
          <a:off x="12804140" y="68224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167640</xdr:rowOff>
    </xdr:from>
    <xdr:to>
      <xdr:col>81</xdr:col>
      <xdr:colOff>50800</xdr:colOff>
      <xdr:row>41</xdr:row>
      <xdr:rowOff>15784</xdr:rowOff>
    </xdr:to>
    <xdr:cxnSp macro="">
      <xdr:nvCxnSpPr>
        <xdr:cNvPr id="443" name="直線コネクタ 442">
          <a:extLst>
            <a:ext uri="{FF2B5EF4-FFF2-40B4-BE49-F238E27FC236}">
              <a16:creationId xmlns:a16="http://schemas.microsoft.com/office/drawing/2014/main" id="{856024F1-15FB-4329-8944-FFC4629F851F}"/>
            </a:ext>
          </a:extLst>
        </xdr:cNvPr>
        <xdr:cNvCxnSpPr/>
      </xdr:nvCxnSpPr>
      <xdr:spPr>
        <a:xfrm>
          <a:off x="12854940" y="6873240"/>
          <a:ext cx="774700" cy="15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102144</xdr:rowOff>
    </xdr:from>
    <xdr:to>
      <xdr:col>72</xdr:col>
      <xdr:colOff>38100</xdr:colOff>
      <xdr:row>41</xdr:row>
      <xdr:rowOff>32294</xdr:rowOff>
    </xdr:to>
    <xdr:sp macro="" textlink="">
      <xdr:nvSpPr>
        <xdr:cNvPr id="444" name="楕円 443">
          <a:extLst>
            <a:ext uri="{FF2B5EF4-FFF2-40B4-BE49-F238E27FC236}">
              <a16:creationId xmlns:a16="http://schemas.microsoft.com/office/drawing/2014/main" id="{10BBF512-E84D-45FE-A2A7-ACDCA4042AE5}"/>
            </a:ext>
          </a:extLst>
        </xdr:cNvPr>
        <xdr:cNvSpPr/>
      </xdr:nvSpPr>
      <xdr:spPr>
        <a:xfrm>
          <a:off x="12029440" y="680774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152944</xdr:rowOff>
    </xdr:from>
    <xdr:to>
      <xdr:col>76</xdr:col>
      <xdr:colOff>114300</xdr:colOff>
      <xdr:row>40</xdr:row>
      <xdr:rowOff>167640</xdr:rowOff>
    </xdr:to>
    <xdr:cxnSp macro="">
      <xdr:nvCxnSpPr>
        <xdr:cNvPr id="445" name="直線コネクタ 444">
          <a:extLst>
            <a:ext uri="{FF2B5EF4-FFF2-40B4-BE49-F238E27FC236}">
              <a16:creationId xmlns:a16="http://schemas.microsoft.com/office/drawing/2014/main" id="{1493B213-B72B-46F9-9908-3220B9B3964D}"/>
            </a:ext>
          </a:extLst>
        </xdr:cNvPr>
        <xdr:cNvCxnSpPr/>
      </xdr:nvCxnSpPr>
      <xdr:spPr>
        <a:xfrm>
          <a:off x="12072620" y="6858544"/>
          <a:ext cx="78232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82550</xdr:rowOff>
    </xdr:from>
    <xdr:to>
      <xdr:col>67</xdr:col>
      <xdr:colOff>101600</xdr:colOff>
      <xdr:row>41</xdr:row>
      <xdr:rowOff>12700</xdr:rowOff>
    </xdr:to>
    <xdr:sp macro="" textlink="">
      <xdr:nvSpPr>
        <xdr:cNvPr id="446" name="楕円 445">
          <a:extLst>
            <a:ext uri="{FF2B5EF4-FFF2-40B4-BE49-F238E27FC236}">
              <a16:creationId xmlns:a16="http://schemas.microsoft.com/office/drawing/2014/main" id="{026DAB10-3580-44EC-A101-601881439043}"/>
            </a:ext>
          </a:extLst>
        </xdr:cNvPr>
        <xdr:cNvSpPr/>
      </xdr:nvSpPr>
      <xdr:spPr>
        <a:xfrm>
          <a:off x="11231880" y="67881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133350</xdr:rowOff>
    </xdr:from>
    <xdr:to>
      <xdr:col>71</xdr:col>
      <xdr:colOff>177800</xdr:colOff>
      <xdr:row>40</xdr:row>
      <xdr:rowOff>152944</xdr:rowOff>
    </xdr:to>
    <xdr:cxnSp macro="">
      <xdr:nvCxnSpPr>
        <xdr:cNvPr id="447" name="直線コネクタ 446">
          <a:extLst>
            <a:ext uri="{FF2B5EF4-FFF2-40B4-BE49-F238E27FC236}">
              <a16:creationId xmlns:a16="http://schemas.microsoft.com/office/drawing/2014/main" id="{50DD1146-9EFA-4067-ACDA-6AFD681686AB}"/>
            </a:ext>
          </a:extLst>
        </xdr:cNvPr>
        <xdr:cNvCxnSpPr/>
      </xdr:nvCxnSpPr>
      <xdr:spPr>
        <a:xfrm>
          <a:off x="11282680" y="6838950"/>
          <a:ext cx="78994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66783</xdr:rowOff>
    </xdr:from>
    <xdr:ext cx="405111" cy="259045"/>
    <xdr:sp macro="" textlink="">
      <xdr:nvSpPr>
        <xdr:cNvPr id="448" name="n_1aveValue【一般廃棄物処理施設】&#10;有形固定資産減価償却率">
          <a:extLst>
            <a:ext uri="{FF2B5EF4-FFF2-40B4-BE49-F238E27FC236}">
              <a16:creationId xmlns:a16="http://schemas.microsoft.com/office/drawing/2014/main" id="{111347CF-8051-4055-9B29-F14A78973D59}"/>
            </a:ext>
          </a:extLst>
        </xdr:cNvPr>
        <xdr:cNvSpPr txBox="1"/>
      </xdr:nvSpPr>
      <xdr:spPr>
        <a:xfrm>
          <a:off x="13437244" y="6269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52087</xdr:rowOff>
    </xdr:from>
    <xdr:ext cx="405111" cy="259045"/>
    <xdr:sp macro="" textlink="">
      <xdr:nvSpPr>
        <xdr:cNvPr id="449" name="n_2aveValue【一般廃棄物処理施設】&#10;有形固定資産減価償却率">
          <a:extLst>
            <a:ext uri="{FF2B5EF4-FFF2-40B4-BE49-F238E27FC236}">
              <a16:creationId xmlns:a16="http://schemas.microsoft.com/office/drawing/2014/main" id="{BD9F8D46-6E8C-4F19-98E9-3C4337E2D81B}"/>
            </a:ext>
          </a:extLst>
        </xdr:cNvPr>
        <xdr:cNvSpPr txBox="1"/>
      </xdr:nvSpPr>
      <xdr:spPr>
        <a:xfrm>
          <a:off x="12675244" y="6254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78213</xdr:rowOff>
    </xdr:from>
    <xdr:ext cx="405111" cy="259045"/>
    <xdr:sp macro="" textlink="">
      <xdr:nvSpPr>
        <xdr:cNvPr id="450" name="n_3aveValue【一般廃棄物処理施設】&#10;有形固定資産減価償却率">
          <a:extLst>
            <a:ext uri="{FF2B5EF4-FFF2-40B4-BE49-F238E27FC236}">
              <a16:creationId xmlns:a16="http://schemas.microsoft.com/office/drawing/2014/main" id="{BA3E991B-F9AD-48FB-95A0-EA01EE4DFC6F}"/>
            </a:ext>
          </a:extLst>
        </xdr:cNvPr>
        <xdr:cNvSpPr txBox="1"/>
      </xdr:nvSpPr>
      <xdr:spPr>
        <a:xfrm>
          <a:off x="11900544" y="6280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79846</xdr:rowOff>
    </xdr:from>
    <xdr:ext cx="405111" cy="259045"/>
    <xdr:sp macro="" textlink="">
      <xdr:nvSpPr>
        <xdr:cNvPr id="451" name="n_4aveValue【一般廃棄物処理施設】&#10;有形固定資産減価償却率">
          <a:extLst>
            <a:ext uri="{FF2B5EF4-FFF2-40B4-BE49-F238E27FC236}">
              <a16:creationId xmlns:a16="http://schemas.microsoft.com/office/drawing/2014/main" id="{51CA285C-30CA-473B-AD6F-16BBA039DA39}"/>
            </a:ext>
          </a:extLst>
        </xdr:cNvPr>
        <xdr:cNvSpPr txBox="1"/>
      </xdr:nvSpPr>
      <xdr:spPr>
        <a:xfrm>
          <a:off x="11102984" y="62825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57711</xdr:rowOff>
    </xdr:from>
    <xdr:ext cx="405111" cy="259045"/>
    <xdr:sp macro="" textlink="">
      <xdr:nvSpPr>
        <xdr:cNvPr id="452" name="n_1mainValue【一般廃棄物処理施設】&#10;有形固定資産減価償却率">
          <a:extLst>
            <a:ext uri="{FF2B5EF4-FFF2-40B4-BE49-F238E27FC236}">
              <a16:creationId xmlns:a16="http://schemas.microsoft.com/office/drawing/2014/main" id="{33821ADF-D536-46BC-A5B7-9B5741A2C6F6}"/>
            </a:ext>
          </a:extLst>
        </xdr:cNvPr>
        <xdr:cNvSpPr txBox="1"/>
      </xdr:nvSpPr>
      <xdr:spPr>
        <a:xfrm>
          <a:off x="13437244" y="6930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38117</xdr:rowOff>
    </xdr:from>
    <xdr:ext cx="405111" cy="259045"/>
    <xdr:sp macro="" textlink="">
      <xdr:nvSpPr>
        <xdr:cNvPr id="453" name="n_2mainValue【一般廃棄物処理施設】&#10;有形固定資産減価償却率">
          <a:extLst>
            <a:ext uri="{FF2B5EF4-FFF2-40B4-BE49-F238E27FC236}">
              <a16:creationId xmlns:a16="http://schemas.microsoft.com/office/drawing/2014/main" id="{83B27931-2E0D-4DE3-9E4D-386C9F5EE65A}"/>
            </a:ext>
          </a:extLst>
        </xdr:cNvPr>
        <xdr:cNvSpPr txBox="1"/>
      </xdr:nvSpPr>
      <xdr:spPr>
        <a:xfrm>
          <a:off x="12675244" y="6911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23421</xdr:rowOff>
    </xdr:from>
    <xdr:ext cx="405111" cy="259045"/>
    <xdr:sp macro="" textlink="">
      <xdr:nvSpPr>
        <xdr:cNvPr id="454" name="n_3mainValue【一般廃棄物処理施設】&#10;有形固定資産減価償却率">
          <a:extLst>
            <a:ext uri="{FF2B5EF4-FFF2-40B4-BE49-F238E27FC236}">
              <a16:creationId xmlns:a16="http://schemas.microsoft.com/office/drawing/2014/main" id="{72DFDF03-18F6-4B15-8FD2-7C01B47D26F1}"/>
            </a:ext>
          </a:extLst>
        </xdr:cNvPr>
        <xdr:cNvSpPr txBox="1"/>
      </xdr:nvSpPr>
      <xdr:spPr>
        <a:xfrm>
          <a:off x="11900544" y="68966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3827</xdr:rowOff>
    </xdr:from>
    <xdr:ext cx="405111" cy="259045"/>
    <xdr:sp macro="" textlink="">
      <xdr:nvSpPr>
        <xdr:cNvPr id="455" name="n_4mainValue【一般廃棄物処理施設】&#10;有形固定資産減価償却率">
          <a:extLst>
            <a:ext uri="{FF2B5EF4-FFF2-40B4-BE49-F238E27FC236}">
              <a16:creationId xmlns:a16="http://schemas.microsoft.com/office/drawing/2014/main" id="{3F5B09F9-77CA-439D-A5FB-4C0009993E56}"/>
            </a:ext>
          </a:extLst>
        </xdr:cNvPr>
        <xdr:cNvSpPr txBox="1"/>
      </xdr:nvSpPr>
      <xdr:spPr>
        <a:xfrm>
          <a:off x="11102984" y="6877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6" name="正方形/長方形 455">
          <a:extLst>
            <a:ext uri="{FF2B5EF4-FFF2-40B4-BE49-F238E27FC236}">
              <a16:creationId xmlns:a16="http://schemas.microsoft.com/office/drawing/2014/main" id="{D728B05A-5980-4D97-927A-D66A4738FE1B}"/>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7" name="正方形/長方形 456">
          <a:extLst>
            <a:ext uri="{FF2B5EF4-FFF2-40B4-BE49-F238E27FC236}">
              <a16:creationId xmlns:a16="http://schemas.microsoft.com/office/drawing/2014/main" id="{567903E0-A503-4A88-88BB-D48F64599F47}"/>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8" name="正方形/長方形 457">
          <a:extLst>
            <a:ext uri="{FF2B5EF4-FFF2-40B4-BE49-F238E27FC236}">
              <a16:creationId xmlns:a16="http://schemas.microsoft.com/office/drawing/2014/main" id="{2994814F-0577-487B-A682-1DAEE7BB7E92}"/>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9" name="正方形/長方形 458">
          <a:extLst>
            <a:ext uri="{FF2B5EF4-FFF2-40B4-BE49-F238E27FC236}">
              <a16:creationId xmlns:a16="http://schemas.microsoft.com/office/drawing/2014/main" id="{CAADB74F-FC7E-4128-8074-0BBD22A1A97B}"/>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0" name="正方形/長方形 459">
          <a:extLst>
            <a:ext uri="{FF2B5EF4-FFF2-40B4-BE49-F238E27FC236}">
              <a16:creationId xmlns:a16="http://schemas.microsoft.com/office/drawing/2014/main" id="{440771E1-F037-4333-949C-35EDA9F18656}"/>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1" name="正方形/長方形 460">
          <a:extLst>
            <a:ext uri="{FF2B5EF4-FFF2-40B4-BE49-F238E27FC236}">
              <a16:creationId xmlns:a16="http://schemas.microsoft.com/office/drawing/2014/main" id="{C7CE8AA0-3546-46C9-8BE1-97BCA86C28C4}"/>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2" name="正方形/長方形 461">
          <a:extLst>
            <a:ext uri="{FF2B5EF4-FFF2-40B4-BE49-F238E27FC236}">
              <a16:creationId xmlns:a16="http://schemas.microsoft.com/office/drawing/2014/main" id="{8E941CF8-3826-4DC5-8F9D-604485967484}"/>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3" name="正方形/長方形 462">
          <a:extLst>
            <a:ext uri="{FF2B5EF4-FFF2-40B4-BE49-F238E27FC236}">
              <a16:creationId xmlns:a16="http://schemas.microsoft.com/office/drawing/2014/main" id="{C383150F-2D5B-4DAB-8884-C2D99ADB2FDB}"/>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4" name="テキスト ボックス 463">
          <a:extLst>
            <a:ext uri="{FF2B5EF4-FFF2-40B4-BE49-F238E27FC236}">
              <a16:creationId xmlns:a16="http://schemas.microsoft.com/office/drawing/2014/main" id="{0F081D8D-E0A2-4F1A-92DD-AC547AFF30D5}"/>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5" name="直線コネクタ 464">
          <a:extLst>
            <a:ext uri="{FF2B5EF4-FFF2-40B4-BE49-F238E27FC236}">
              <a16:creationId xmlns:a16="http://schemas.microsoft.com/office/drawing/2014/main" id="{18C1C904-101A-4EC3-880B-C80BA07C1F28}"/>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6" name="直線コネクタ 465">
          <a:extLst>
            <a:ext uri="{FF2B5EF4-FFF2-40B4-BE49-F238E27FC236}">
              <a16:creationId xmlns:a16="http://schemas.microsoft.com/office/drawing/2014/main" id="{4EC639CA-D1CB-43A4-A6D2-79794A0CB1F5}"/>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67" name="テキスト ボックス 466">
          <a:extLst>
            <a:ext uri="{FF2B5EF4-FFF2-40B4-BE49-F238E27FC236}">
              <a16:creationId xmlns:a16="http://schemas.microsoft.com/office/drawing/2014/main" id="{467EF5B6-77DC-4FCC-9E13-A71FC0BF054D}"/>
            </a:ext>
          </a:extLst>
        </xdr:cNvPr>
        <xdr:cNvSpPr txBox="1"/>
      </xdr:nvSpPr>
      <xdr:spPr>
        <a:xfrm>
          <a:off x="15890374" y="6868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8" name="直線コネクタ 467">
          <a:extLst>
            <a:ext uri="{FF2B5EF4-FFF2-40B4-BE49-F238E27FC236}">
              <a16:creationId xmlns:a16="http://schemas.microsoft.com/office/drawing/2014/main" id="{0E1F649C-1C48-4241-BA5B-4BDDC76FE13D}"/>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469" name="テキスト ボックス 468">
          <a:extLst>
            <a:ext uri="{FF2B5EF4-FFF2-40B4-BE49-F238E27FC236}">
              <a16:creationId xmlns:a16="http://schemas.microsoft.com/office/drawing/2014/main" id="{9444E00A-B7E6-4401-BB57-19A77DF6970D}"/>
            </a:ext>
          </a:extLst>
        </xdr:cNvPr>
        <xdr:cNvSpPr txBox="1"/>
      </xdr:nvSpPr>
      <xdr:spPr>
        <a:xfrm>
          <a:off x="15589461" y="641859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70" name="直線コネクタ 469">
          <a:extLst>
            <a:ext uri="{FF2B5EF4-FFF2-40B4-BE49-F238E27FC236}">
              <a16:creationId xmlns:a16="http://schemas.microsoft.com/office/drawing/2014/main" id="{F31C4A52-B468-4B13-9DF9-F7A73228EF70}"/>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471" name="テキスト ボックス 470">
          <a:extLst>
            <a:ext uri="{FF2B5EF4-FFF2-40B4-BE49-F238E27FC236}">
              <a16:creationId xmlns:a16="http://schemas.microsoft.com/office/drawing/2014/main" id="{05A4E7A4-252A-413E-A536-0D3F4C149BAE}"/>
            </a:ext>
          </a:extLst>
        </xdr:cNvPr>
        <xdr:cNvSpPr txBox="1"/>
      </xdr:nvSpPr>
      <xdr:spPr>
        <a:xfrm>
          <a:off x="15589461" y="5972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72" name="直線コネクタ 471">
          <a:extLst>
            <a:ext uri="{FF2B5EF4-FFF2-40B4-BE49-F238E27FC236}">
              <a16:creationId xmlns:a16="http://schemas.microsoft.com/office/drawing/2014/main" id="{93233472-FA56-43AB-AFBF-198BB4EA5952}"/>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473" name="テキスト ボックス 472">
          <a:extLst>
            <a:ext uri="{FF2B5EF4-FFF2-40B4-BE49-F238E27FC236}">
              <a16:creationId xmlns:a16="http://schemas.microsoft.com/office/drawing/2014/main" id="{224C4D51-7153-46E8-B27E-7DC6054D69CC}"/>
            </a:ext>
          </a:extLst>
        </xdr:cNvPr>
        <xdr:cNvSpPr txBox="1"/>
      </xdr:nvSpPr>
      <xdr:spPr>
        <a:xfrm>
          <a:off x="15589461" y="55270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4" name="直線コネクタ 473">
          <a:extLst>
            <a:ext uri="{FF2B5EF4-FFF2-40B4-BE49-F238E27FC236}">
              <a16:creationId xmlns:a16="http://schemas.microsoft.com/office/drawing/2014/main" id="{37B4EE2F-2E06-4942-8D45-E60ACAEF763F}"/>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75" name="テキスト ボックス 474">
          <a:extLst>
            <a:ext uri="{FF2B5EF4-FFF2-40B4-BE49-F238E27FC236}">
              <a16:creationId xmlns:a16="http://schemas.microsoft.com/office/drawing/2014/main" id="{7E500BCE-6894-4134-B768-5D17E261AD09}"/>
            </a:ext>
          </a:extLst>
        </xdr:cNvPr>
        <xdr:cNvSpPr txBox="1"/>
      </xdr:nvSpPr>
      <xdr:spPr>
        <a:xfrm>
          <a:off x="1558946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6" name="【一般廃棄物処理施設】&#10;一人当たり有形固定資産（償却資産）額グラフ枠">
          <a:extLst>
            <a:ext uri="{FF2B5EF4-FFF2-40B4-BE49-F238E27FC236}">
              <a16:creationId xmlns:a16="http://schemas.microsoft.com/office/drawing/2014/main" id="{503137B3-2007-4C82-82C1-0EB0B397CA62}"/>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1171</xdr:rowOff>
    </xdr:from>
    <xdr:to>
      <xdr:col>116</xdr:col>
      <xdr:colOff>62864</xdr:colOff>
      <xdr:row>41</xdr:row>
      <xdr:rowOff>130715</xdr:rowOff>
    </xdr:to>
    <xdr:cxnSp macro="">
      <xdr:nvCxnSpPr>
        <xdr:cNvPr id="477" name="直線コネクタ 476">
          <a:extLst>
            <a:ext uri="{FF2B5EF4-FFF2-40B4-BE49-F238E27FC236}">
              <a16:creationId xmlns:a16="http://schemas.microsoft.com/office/drawing/2014/main" id="{FB8D43EB-6287-4548-850F-CFA4AA0119F2}"/>
            </a:ext>
          </a:extLst>
        </xdr:cNvPr>
        <xdr:cNvCxnSpPr/>
      </xdr:nvCxnSpPr>
      <xdr:spPr>
        <a:xfrm flipV="1">
          <a:off x="19509104" y="5533291"/>
          <a:ext cx="0" cy="14706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134542</xdr:rowOff>
    </xdr:from>
    <xdr:ext cx="469744" cy="259045"/>
    <xdr:sp macro="" textlink="">
      <xdr:nvSpPr>
        <xdr:cNvPr id="478" name="【一般廃棄物処理施設】&#10;一人当たり有形固定資産（償却資産）額最小値テキスト">
          <a:extLst>
            <a:ext uri="{FF2B5EF4-FFF2-40B4-BE49-F238E27FC236}">
              <a16:creationId xmlns:a16="http://schemas.microsoft.com/office/drawing/2014/main" id="{0268145C-4B52-44B4-A99B-7E898170DE40}"/>
            </a:ext>
          </a:extLst>
        </xdr:cNvPr>
        <xdr:cNvSpPr txBox="1"/>
      </xdr:nvSpPr>
      <xdr:spPr>
        <a:xfrm>
          <a:off x="19547840" y="7007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130715</xdr:rowOff>
    </xdr:from>
    <xdr:to>
      <xdr:col>116</xdr:col>
      <xdr:colOff>152400</xdr:colOff>
      <xdr:row>41</xdr:row>
      <xdr:rowOff>130715</xdr:rowOff>
    </xdr:to>
    <xdr:cxnSp macro="">
      <xdr:nvCxnSpPr>
        <xdr:cNvPr id="479" name="直線コネクタ 478">
          <a:extLst>
            <a:ext uri="{FF2B5EF4-FFF2-40B4-BE49-F238E27FC236}">
              <a16:creationId xmlns:a16="http://schemas.microsoft.com/office/drawing/2014/main" id="{B33EF4BA-2A0B-40AD-8D48-AEE4F72B419B}"/>
            </a:ext>
          </a:extLst>
        </xdr:cNvPr>
        <xdr:cNvCxnSpPr/>
      </xdr:nvCxnSpPr>
      <xdr:spPr>
        <a:xfrm>
          <a:off x="19443700" y="70039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119298</xdr:rowOff>
    </xdr:from>
    <xdr:ext cx="599010" cy="259045"/>
    <xdr:sp macro="" textlink="">
      <xdr:nvSpPr>
        <xdr:cNvPr id="480" name="【一般廃棄物処理施設】&#10;一人当たり有形固定資産（償却資産）額最大値テキスト">
          <a:extLst>
            <a:ext uri="{FF2B5EF4-FFF2-40B4-BE49-F238E27FC236}">
              <a16:creationId xmlns:a16="http://schemas.microsoft.com/office/drawing/2014/main" id="{C312BF40-3F86-414B-8BCF-923C6C2FC465}"/>
            </a:ext>
          </a:extLst>
        </xdr:cNvPr>
        <xdr:cNvSpPr txBox="1"/>
      </xdr:nvSpPr>
      <xdr:spPr>
        <a:xfrm>
          <a:off x="19547840" y="53161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657,821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1171</xdr:rowOff>
    </xdr:from>
    <xdr:to>
      <xdr:col>116</xdr:col>
      <xdr:colOff>152400</xdr:colOff>
      <xdr:row>33</xdr:row>
      <xdr:rowOff>1171</xdr:rowOff>
    </xdr:to>
    <xdr:cxnSp macro="">
      <xdr:nvCxnSpPr>
        <xdr:cNvPr id="481" name="直線コネクタ 480">
          <a:extLst>
            <a:ext uri="{FF2B5EF4-FFF2-40B4-BE49-F238E27FC236}">
              <a16:creationId xmlns:a16="http://schemas.microsoft.com/office/drawing/2014/main" id="{1DFD9C93-61A1-4B2B-B14A-F5508928E6E1}"/>
            </a:ext>
          </a:extLst>
        </xdr:cNvPr>
        <xdr:cNvCxnSpPr/>
      </xdr:nvCxnSpPr>
      <xdr:spPr>
        <a:xfrm>
          <a:off x="19443700" y="553329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67034</xdr:rowOff>
    </xdr:from>
    <xdr:ext cx="534377" cy="259045"/>
    <xdr:sp macro="" textlink="">
      <xdr:nvSpPr>
        <xdr:cNvPr id="482" name="【一般廃棄物処理施設】&#10;一人当たり有形固定資産（償却資産）額平均値テキスト">
          <a:extLst>
            <a:ext uri="{FF2B5EF4-FFF2-40B4-BE49-F238E27FC236}">
              <a16:creationId xmlns:a16="http://schemas.microsoft.com/office/drawing/2014/main" id="{128B258F-CFAD-4908-A478-BE6A018B3DE0}"/>
            </a:ext>
          </a:extLst>
        </xdr:cNvPr>
        <xdr:cNvSpPr txBox="1"/>
      </xdr:nvSpPr>
      <xdr:spPr>
        <a:xfrm>
          <a:off x="19547840" y="660499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44157</xdr:rowOff>
    </xdr:from>
    <xdr:to>
      <xdr:col>116</xdr:col>
      <xdr:colOff>114300</xdr:colOff>
      <xdr:row>40</xdr:row>
      <xdr:rowOff>145757</xdr:rowOff>
    </xdr:to>
    <xdr:sp macro="" textlink="">
      <xdr:nvSpPr>
        <xdr:cNvPr id="483" name="フローチャート: 判断 482">
          <a:extLst>
            <a:ext uri="{FF2B5EF4-FFF2-40B4-BE49-F238E27FC236}">
              <a16:creationId xmlns:a16="http://schemas.microsoft.com/office/drawing/2014/main" id="{EED7BE12-ECC1-4C46-8EA1-98E13B30263A}"/>
            </a:ext>
          </a:extLst>
        </xdr:cNvPr>
        <xdr:cNvSpPr/>
      </xdr:nvSpPr>
      <xdr:spPr>
        <a:xfrm>
          <a:off x="19458940" y="674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54880</xdr:rowOff>
    </xdr:from>
    <xdr:to>
      <xdr:col>112</xdr:col>
      <xdr:colOff>38100</xdr:colOff>
      <xdr:row>40</xdr:row>
      <xdr:rowOff>156480</xdr:rowOff>
    </xdr:to>
    <xdr:sp macro="" textlink="">
      <xdr:nvSpPr>
        <xdr:cNvPr id="484" name="フローチャート: 判断 483">
          <a:extLst>
            <a:ext uri="{FF2B5EF4-FFF2-40B4-BE49-F238E27FC236}">
              <a16:creationId xmlns:a16="http://schemas.microsoft.com/office/drawing/2014/main" id="{51C0F79B-0712-472F-9BE2-A378534EF426}"/>
            </a:ext>
          </a:extLst>
        </xdr:cNvPr>
        <xdr:cNvSpPr/>
      </xdr:nvSpPr>
      <xdr:spPr>
        <a:xfrm>
          <a:off x="18735040" y="67604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59613</xdr:rowOff>
    </xdr:from>
    <xdr:to>
      <xdr:col>107</xdr:col>
      <xdr:colOff>101600</xdr:colOff>
      <xdr:row>40</xdr:row>
      <xdr:rowOff>161213</xdr:rowOff>
    </xdr:to>
    <xdr:sp macro="" textlink="">
      <xdr:nvSpPr>
        <xdr:cNvPr id="485" name="フローチャート: 判断 484">
          <a:extLst>
            <a:ext uri="{FF2B5EF4-FFF2-40B4-BE49-F238E27FC236}">
              <a16:creationId xmlns:a16="http://schemas.microsoft.com/office/drawing/2014/main" id="{3809C5CF-E999-4347-B2E3-90969814A613}"/>
            </a:ext>
          </a:extLst>
        </xdr:cNvPr>
        <xdr:cNvSpPr/>
      </xdr:nvSpPr>
      <xdr:spPr>
        <a:xfrm>
          <a:off x="17937480" y="6765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81059</xdr:rowOff>
    </xdr:from>
    <xdr:to>
      <xdr:col>102</xdr:col>
      <xdr:colOff>165100</xdr:colOff>
      <xdr:row>41</xdr:row>
      <xdr:rowOff>11209</xdr:rowOff>
    </xdr:to>
    <xdr:sp macro="" textlink="">
      <xdr:nvSpPr>
        <xdr:cNvPr id="486" name="フローチャート: 判断 485">
          <a:extLst>
            <a:ext uri="{FF2B5EF4-FFF2-40B4-BE49-F238E27FC236}">
              <a16:creationId xmlns:a16="http://schemas.microsoft.com/office/drawing/2014/main" id="{DEDD3DDD-6918-45EC-A775-C01486AA9EE8}"/>
            </a:ext>
          </a:extLst>
        </xdr:cNvPr>
        <xdr:cNvSpPr/>
      </xdr:nvSpPr>
      <xdr:spPr>
        <a:xfrm>
          <a:off x="17162780" y="678665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79814</xdr:rowOff>
    </xdr:from>
    <xdr:to>
      <xdr:col>98</xdr:col>
      <xdr:colOff>38100</xdr:colOff>
      <xdr:row>41</xdr:row>
      <xdr:rowOff>9964</xdr:rowOff>
    </xdr:to>
    <xdr:sp macro="" textlink="">
      <xdr:nvSpPr>
        <xdr:cNvPr id="487" name="フローチャート: 判断 486">
          <a:extLst>
            <a:ext uri="{FF2B5EF4-FFF2-40B4-BE49-F238E27FC236}">
              <a16:creationId xmlns:a16="http://schemas.microsoft.com/office/drawing/2014/main" id="{0215C2A6-2564-4251-84F1-717A1FA6152E}"/>
            </a:ext>
          </a:extLst>
        </xdr:cNvPr>
        <xdr:cNvSpPr/>
      </xdr:nvSpPr>
      <xdr:spPr>
        <a:xfrm>
          <a:off x="16388080" y="678541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3AFC3CBE-E921-48EF-AA49-35C336FB07D4}"/>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8BBA70A3-AD30-4E86-BA2E-05AC36E0D6CA}"/>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19C0A8F7-CE4C-4632-ACB9-B097BC5D82CF}"/>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4BA43D8F-8B2E-4A09-A713-802628DD837A}"/>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8C1A4082-3291-46B1-9853-413A55C5E7C0}"/>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140477</xdr:rowOff>
    </xdr:from>
    <xdr:to>
      <xdr:col>116</xdr:col>
      <xdr:colOff>114300</xdr:colOff>
      <xdr:row>41</xdr:row>
      <xdr:rowOff>70627</xdr:rowOff>
    </xdr:to>
    <xdr:sp macro="" textlink="">
      <xdr:nvSpPr>
        <xdr:cNvPr id="493" name="楕円 492">
          <a:extLst>
            <a:ext uri="{FF2B5EF4-FFF2-40B4-BE49-F238E27FC236}">
              <a16:creationId xmlns:a16="http://schemas.microsoft.com/office/drawing/2014/main" id="{86FB7F6B-D896-4C1D-A355-909EB1A408AD}"/>
            </a:ext>
          </a:extLst>
        </xdr:cNvPr>
        <xdr:cNvSpPr/>
      </xdr:nvSpPr>
      <xdr:spPr>
        <a:xfrm>
          <a:off x="19458940" y="684607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55404</xdr:rowOff>
    </xdr:from>
    <xdr:ext cx="534377" cy="259045"/>
    <xdr:sp macro="" textlink="">
      <xdr:nvSpPr>
        <xdr:cNvPr id="494" name="【一般廃棄物処理施設】&#10;一人当たり有形固定資産（償却資産）額該当値テキスト">
          <a:extLst>
            <a:ext uri="{FF2B5EF4-FFF2-40B4-BE49-F238E27FC236}">
              <a16:creationId xmlns:a16="http://schemas.microsoft.com/office/drawing/2014/main" id="{46A0FB11-52F4-4CE1-8BAB-5E580556EC74}"/>
            </a:ext>
          </a:extLst>
        </xdr:cNvPr>
        <xdr:cNvSpPr txBox="1"/>
      </xdr:nvSpPr>
      <xdr:spPr>
        <a:xfrm>
          <a:off x="19547840" y="6761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142198</xdr:rowOff>
    </xdr:from>
    <xdr:to>
      <xdr:col>112</xdr:col>
      <xdr:colOff>38100</xdr:colOff>
      <xdr:row>41</xdr:row>
      <xdr:rowOff>72348</xdr:rowOff>
    </xdr:to>
    <xdr:sp macro="" textlink="">
      <xdr:nvSpPr>
        <xdr:cNvPr id="495" name="楕円 494">
          <a:extLst>
            <a:ext uri="{FF2B5EF4-FFF2-40B4-BE49-F238E27FC236}">
              <a16:creationId xmlns:a16="http://schemas.microsoft.com/office/drawing/2014/main" id="{D2324C9A-B2CF-4EAB-B991-2E66333CC08D}"/>
            </a:ext>
          </a:extLst>
        </xdr:cNvPr>
        <xdr:cNvSpPr/>
      </xdr:nvSpPr>
      <xdr:spPr>
        <a:xfrm>
          <a:off x="18735040" y="684779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19827</xdr:rowOff>
    </xdr:from>
    <xdr:to>
      <xdr:col>116</xdr:col>
      <xdr:colOff>63500</xdr:colOff>
      <xdr:row>41</xdr:row>
      <xdr:rowOff>21548</xdr:rowOff>
    </xdr:to>
    <xdr:cxnSp macro="">
      <xdr:nvCxnSpPr>
        <xdr:cNvPr id="496" name="直線コネクタ 495">
          <a:extLst>
            <a:ext uri="{FF2B5EF4-FFF2-40B4-BE49-F238E27FC236}">
              <a16:creationId xmlns:a16="http://schemas.microsoft.com/office/drawing/2014/main" id="{0431CC75-25C2-4B8A-8BB1-BBFB17B3F3CC}"/>
            </a:ext>
          </a:extLst>
        </xdr:cNvPr>
        <xdr:cNvCxnSpPr/>
      </xdr:nvCxnSpPr>
      <xdr:spPr>
        <a:xfrm flipV="1">
          <a:off x="18778220" y="6893067"/>
          <a:ext cx="731520" cy="1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144407</xdr:rowOff>
    </xdr:from>
    <xdr:to>
      <xdr:col>107</xdr:col>
      <xdr:colOff>101600</xdr:colOff>
      <xdr:row>41</xdr:row>
      <xdr:rowOff>74557</xdr:rowOff>
    </xdr:to>
    <xdr:sp macro="" textlink="">
      <xdr:nvSpPr>
        <xdr:cNvPr id="497" name="楕円 496">
          <a:extLst>
            <a:ext uri="{FF2B5EF4-FFF2-40B4-BE49-F238E27FC236}">
              <a16:creationId xmlns:a16="http://schemas.microsoft.com/office/drawing/2014/main" id="{AD41A0F8-9F23-4A1D-8A39-265B91A2EE16}"/>
            </a:ext>
          </a:extLst>
        </xdr:cNvPr>
        <xdr:cNvSpPr/>
      </xdr:nvSpPr>
      <xdr:spPr>
        <a:xfrm>
          <a:off x="17937480" y="685000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21548</xdr:rowOff>
    </xdr:from>
    <xdr:to>
      <xdr:col>111</xdr:col>
      <xdr:colOff>177800</xdr:colOff>
      <xdr:row>41</xdr:row>
      <xdr:rowOff>23757</xdr:rowOff>
    </xdr:to>
    <xdr:cxnSp macro="">
      <xdr:nvCxnSpPr>
        <xdr:cNvPr id="498" name="直線コネクタ 497">
          <a:extLst>
            <a:ext uri="{FF2B5EF4-FFF2-40B4-BE49-F238E27FC236}">
              <a16:creationId xmlns:a16="http://schemas.microsoft.com/office/drawing/2014/main" id="{6AAAA71E-0ACD-4B71-A341-D81F9FF8489F}"/>
            </a:ext>
          </a:extLst>
        </xdr:cNvPr>
        <xdr:cNvCxnSpPr/>
      </xdr:nvCxnSpPr>
      <xdr:spPr>
        <a:xfrm flipV="1">
          <a:off x="17988280" y="6894788"/>
          <a:ext cx="789940" cy="2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141378</xdr:rowOff>
    </xdr:from>
    <xdr:to>
      <xdr:col>102</xdr:col>
      <xdr:colOff>165100</xdr:colOff>
      <xdr:row>41</xdr:row>
      <xdr:rowOff>71528</xdr:rowOff>
    </xdr:to>
    <xdr:sp macro="" textlink="">
      <xdr:nvSpPr>
        <xdr:cNvPr id="499" name="楕円 498">
          <a:extLst>
            <a:ext uri="{FF2B5EF4-FFF2-40B4-BE49-F238E27FC236}">
              <a16:creationId xmlns:a16="http://schemas.microsoft.com/office/drawing/2014/main" id="{4583FB47-1D41-42F8-8E71-4794EE729087}"/>
            </a:ext>
          </a:extLst>
        </xdr:cNvPr>
        <xdr:cNvSpPr/>
      </xdr:nvSpPr>
      <xdr:spPr>
        <a:xfrm>
          <a:off x="17162780" y="684697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20728</xdr:rowOff>
    </xdr:from>
    <xdr:to>
      <xdr:col>107</xdr:col>
      <xdr:colOff>50800</xdr:colOff>
      <xdr:row>41</xdr:row>
      <xdr:rowOff>23757</xdr:rowOff>
    </xdr:to>
    <xdr:cxnSp macro="">
      <xdr:nvCxnSpPr>
        <xdr:cNvPr id="500" name="直線コネクタ 499">
          <a:extLst>
            <a:ext uri="{FF2B5EF4-FFF2-40B4-BE49-F238E27FC236}">
              <a16:creationId xmlns:a16="http://schemas.microsoft.com/office/drawing/2014/main" id="{05AC3BAB-760D-40D5-A9A1-F163AC27B579}"/>
            </a:ext>
          </a:extLst>
        </xdr:cNvPr>
        <xdr:cNvCxnSpPr/>
      </xdr:nvCxnSpPr>
      <xdr:spPr>
        <a:xfrm>
          <a:off x="17213580" y="6893968"/>
          <a:ext cx="774700" cy="3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140820</xdr:rowOff>
    </xdr:from>
    <xdr:to>
      <xdr:col>98</xdr:col>
      <xdr:colOff>38100</xdr:colOff>
      <xdr:row>41</xdr:row>
      <xdr:rowOff>70970</xdr:rowOff>
    </xdr:to>
    <xdr:sp macro="" textlink="">
      <xdr:nvSpPr>
        <xdr:cNvPr id="501" name="楕円 500">
          <a:extLst>
            <a:ext uri="{FF2B5EF4-FFF2-40B4-BE49-F238E27FC236}">
              <a16:creationId xmlns:a16="http://schemas.microsoft.com/office/drawing/2014/main" id="{F5B9113E-33BF-4955-9D60-52409889C0E4}"/>
            </a:ext>
          </a:extLst>
        </xdr:cNvPr>
        <xdr:cNvSpPr/>
      </xdr:nvSpPr>
      <xdr:spPr>
        <a:xfrm>
          <a:off x="16388080" y="68464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20170</xdr:rowOff>
    </xdr:from>
    <xdr:to>
      <xdr:col>102</xdr:col>
      <xdr:colOff>114300</xdr:colOff>
      <xdr:row>41</xdr:row>
      <xdr:rowOff>20728</xdr:rowOff>
    </xdr:to>
    <xdr:cxnSp macro="">
      <xdr:nvCxnSpPr>
        <xdr:cNvPr id="502" name="直線コネクタ 501">
          <a:extLst>
            <a:ext uri="{FF2B5EF4-FFF2-40B4-BE49-F238E27FC236}">
              <a16:creationId xmlns:a16="http://schemas.microsoft.com/office/drawing/2014/main" id="{FB2F83B8-F126-45E0-9BA0-D42BE3B07219}"/>
            </a:ext>
          </a:extLst>
        </xdr:cNvPr>
        <xdr:cNvCxnSpPr/>
      </xdr:nvCxnSpPr>
      <xdr:spPr>
        <a:xfrm>
          <a:off x="16431260" y="6893410"/>
          <a:ext cx="782320" cy="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39</xdr:row>
      <xdr:rowOff>1557</xdr:rowOff>
    </xdr:from>
    <xdr:ext cx="534377" cy="259045"/>
    <xdr:sp macro="" textlink="">
      <xdr:nvSpPr>
        <xdr:cNvPr id="503" name="n_1aveValue【一般廃棄物処理施設】&#10;一人当たり有形固定資産（償却資産）額">
          <a:extLst>
            <a:ext uri="{FF2B5EF4-FFF2-40B4-BE49-F238E27FC236}">
              <a16:creationId xmlns:a16="http://schemas.microsoft.com/office/drawing/2014/main" id="{71DDDAD2-19A8-4893-AFB9-F7A8DC790AA7}"/>
            </a:ext>
          </a:extLst>
        </xdr:cNvPr>
        <xdr:cNvSpPr txBox="1"/>
      </xdr:nvSpPr>
      <xdr:spPr>
        <a:xfrm>
          <a:off x="18528811" y="6539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6290</xdr:rowOff>
    </xdr:from>
    <xdr:ext cx="534377" cy="259045"/>
    <xdr:sp macro="" textlink="">
      <xdr:nvSpPr>
        <xdr:cNvPr id="504" name="n_2aveValue【一般廃棄物処理施設】&#10;一人当たり有形固定資産（償却資産）額">
          <a:extLst>
            <a:ext uri="{FF2B5EF4-FFF2-40B4-BE49-F238E27FC236}">
              <a16:creationId xmlns:a16="http://schemas.microsoft.com/office/drawing/2014/main" id="{60F14848-35B4-4384-8039-6843F5A6C168}"/>
            </a:ext>
          </a:extLst>
        </xdr:cNvPr>
        <xdr:cNvSpPr txBox="1"/>
      </xdr:nvSpPr>
      <xdr:spPr>
        <a:xfrm>
          <a:off x="17766811" y="6544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27736</xdr:rowOff>
    </xdr:from>
    <xdr:ext cx="534377" cy="259045"/>
    <xdr:sp macro="" textlink="">
      <xdr:nvSpPr>
        <xdr:cNvPr id="505" name="n_3aveValue【一般廃棄物処理施設】&#10;一人当たり有形固定資産（償却資産）額">
          <a:extLst>
            <a:ext uri="{FF2B5EF4-FFF2-40B4-BE49-F238E27FC236}">
              <a16:creationId xmlns:a16="http://schemas.microsoft.com/office/drawing/2014/main" id="{45C786CB-5AA0-4592-8AD4-295B57634572}"/>
            </a:ext>
          </a:extLst>
        </xdr:cNvPr>
        <xdr:cNvSpPr txBox="1"/>
      </xdr:nvSpPr>
      <xdr:spPr>
        <a:xfrm>
          <a:off x="16969251" y="6565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26491</xdr:rowOff>
    </xdr:from>
    <xdr:ext cx="534377" cy="259045"/>
    <xdr:sp macro="" textlink="">
      <xdr:nvSpPr>
        <xdr:cNvPr id="506" name="n_4aveValue【一般廃棄物処理施設】&#10;一人当たり有形固定資産（償却資産）額">
          <a:extLst>
            <a:ext uri="{FF2B5EF4-FFF2-40B4-BE49-F238E27FC236}">
              <a16:creationId xmlns:a16="http://schemas.microsoft.com/office/drawing/2014/main" id="{CA654CF7-6417-49DD-B56E-0BAE5481D667}"/>
            </a:ext>
          </a:extLst>
        </xdr:cNvPr>
        <xdr:cNvSpPr txBox="1"/>
      </xdr:nvSpPr>
      <xdr:spPr>
        <a:xfrm>
          <a:off x="16194551" y="6564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63475</xdr:rowOff>
    </xdr:from>
    <xdr:ext cx="534377" cy="259045"/>
    <xdr:sp macro="" textlink="">
      <xdr:nvSpPr>
        <xdr:cNvPr id="507" name="n_1mainValue【一般廃棄物処理施設】&#10;一人当たり有形固定資産（償却資産）額">
          <a:extLst>
            <a:ext uri="{FF2B5EF4-FFF2-40B4-BE49-F238E27FC236}">
              <a16:creationId xmlns:a16="http://schemas.microsoft.com/office/drawing/2014/main" id="{C52A9FB3-E671-4701-A734-79738B1D85FF}"/>
            </a:ext>
          </a:extLst>
        </xdr:cNvPr>
        <xdr:cNvSpPr txBox="1"/>
      </xdr:nvSpPr>
      <xdr:spPr>
        <a:xfrm>
          <a:off x="18528811" y="6936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65684</xdr:rowOff>
    </xdr:from>
    <xdr:ext cx="534377" cy="259045"/>
    <xdr:sp macro="" textlink="">
      <xdr:nvSpPr>
        <xdr:cNvPr id="508" name="n_2mainValue【一般廃棄物処理施設】&#10;一人当たり有形固定資産（償却資産）額">
          <a:extLst>
            <a:ext uri="{FF2B5EF4-FFF2-40B4-BE49-F238E27FC236}">
              <a16:creationId xmlns:a16="http://schemas.microsoft.com/office/drawing/2014/main" id="{DB94D947-B3E2-4E15-AD1D-C042D1B2BD6D}"/>
            </a:ext>
          </a:extLst>
        </xdr:cNvPr>
        <xdr:cNvSpPr txBox="1"/>
      </xdr:nvSpPr>
      <xdr:spPr>
        <a:xfrm>
          <a:off x="17766811" y="6938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62655</xdr:rowOff>
    </xdr:from>
    <xdr:ext cx="534377" cy="259045"/>
    <xdr:sp macro="" textlink="">
      <xdr:nvSpPr>
        <xdr:cNvPr id="509" name="n_3mainValue【一般廃棄物処理施設】&#10;一人当たり有形固定資産（償却資産）額">
          <a:extLst>
            <a:ext uri="{FF2B5EF4-FFF2-40B4-BE49-F238E27FC236}">
              <a16:creationId xmlns:a16="http://schemas.microsoft.com/office/drawing/2014/main" id="{C1FF1B75-8BC1-44E3-8C66-F4F4D26C0A6C}"/>
            </a:ext>
          </a:extLst>
        </xdr:cNvPr>
        <xdr:cNvSpPr txBox="1"/>
      </xdr:nvSpPr>
      <xdr:spPr>
        <a:xfrm>
          <a:off x="16969251" y="6935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62097</xdr:rowOff>
    </xdr:from>
    <xdr:ext cx="534377" cy="259045"/>
    <xdr:sp macro="" textlink="">
      <xdr:nvSpPr>
        <xdr:cNvPr id="510" name="n_4mainValue【一般廃棄物処理施設】&#10;一人当たり有形固定資産（償却資産）額">
          <a:extLst>
            <a:ext uri="{FF2B5EF4-FFF2-40B4-BE49-F238E27FC236}">
              <a16:creationId xmlns:a16="http://schemas.microsoft.com/office/drawing/2014/main" id="{1A84B091-3A70-4D4C-8760-5CE0DC07473B}"/>
            </a:ext>
          </a:extLst>
        </xdr:cNvPr>
        <xdr:cNvSpPr txBox="1"/>
      </xdr:nvSpPr>
      <xdr:spPr>
        <a:xfrm>
          <a:off x="16194551" y="6935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1" name="正方形/長方形 510">
          <a:extLst>
            <a:ext uri="{FF2B5EF4-FFF2-40B4-BE49-F238E27FC236}">
              <a16:creationId xmlns:a16="http://schemas.microsoft.com/office/drawing/2014/main" id="{97D511D5-9C55-4429-93DD-757B4EAA4575}"/>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2" name="正方形/長方形 511">
          <a:extLst>
            <a:ext uri="{FF2B5EF4-FFF2-40B4-BE49-F238E27FC236}">
              <a16:creationId xmlns:a16="http://schemas.microsoft.com/office/drawing/2014/main" id="{BF264CA9-61A9-4724-973C-65A00A03C75B}"/>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3" name="正方形/長方形 512">
          <a:extLst>
            <a:ext uri="{FF2B5EF4-FFF2-40B4-BE49-F238E27FC236}">
              <a16:creationId xmlns:a16="http://schemas.microsoft.com/office/drawing/2014/main" id="{975EB8BC-66DC-4BCA-B6DD-179470CDAABD}"/>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4" name="正方形/長方形 513">
          <a:extLst>
            <a:ext uri="{FF2B5EF4-FFF2-40B4-BE49-F238E27FC236}">
              <a16:creationId xmlns:a16="http://schemas.microsoft.com/office/drawing/2014/main" id="{6D40FFC8-7D8A-4018-8504-EC856C66482F}"/>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5" name="正方形/長方形 514">
          <a:extLst>
            <a:ext uri="{FF2B5EF4-FFF2-40B4-BE49-F238E27FC236}">
              <a16:creationId xmlns:a16="http://schemas.microsoft.com/office/drawing/2014/main" id="{B83B65D6-8967-48E3-889B-DFF08B504002}"/>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6" name="正方形/長方形 515">
          <a:extLst>
            <a:ext uri="{FF2B5EF4-FFF2-40B4-BE49-F238E27FC236}">
              <a16:creationId xmlns:a16="http://schemas.microsoft.com/office/drawing/2014/main" id="{5F28D48C-B821-4A86-906F-EC2F6288EB03}"/>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7" name="正方形/長方形 516">
          <a:extLst>
            <a:ext uri="{FF2B5EF4-FFF2-40B4-BE49-F238E27FC236}">
              <a16:creationId xmlns:a16="http://schemas.microsoft.com/office/drawing/2014/main" id="{44797819-4D57-4E22-950C-0FFC86C21699}"/>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8" name="正方形/長方形 517">
          <a:extLst>
            <a:ext uri="{FF2B5EF4-FFF2-40B4-BE49-F238E27FC236}">
              <a16:creationId xmlns:a16="http://schemas.microsoft.com/office/drawing/2014/main" id="{80E86842-3F8D-49EF-895F-404806775AFC}"/>
            </a:ext>
          </a:extLst>
        </xdr:cNvPr>
        <xdr:cNvSpPr/>
      </xdr:nvSpPr>
      <xdr:spPr>
        <a:xfrm>
          <a:off x="10960100" y="894207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519" name="正方形/長方形 518">
          <a:extLst>
            <a:ext uri="{FF2B5EF4-FFF2-40B4-BE49-F238E27FC236}">
              <a16:creationId xmlns:a16="http://schemas.microsoft.com/office/drawing/2014/main" id="{3B260F41-49E4-4C5A-892F-EA251B2357AF}"/>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20" name="正方形/長方形 519">
          <a:extLst>
            <a:ext uri="{FF2B5EF4-FFF2-40B4-BE49-F238E27FC236}">
              <a16:creationId xmlns:a16="http://schemas.microsoft.com/office/drawing/2014/main" id="{319E26F3-BF56-45F1-BE9C-3EDAB36B94CB}"/>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21" name="正方形/長方形 520">
          <a:extLst>
            <a:ext uri="{FF2B5EF4-FFF2-40B4-BE49-F238E27FC236}">
              <a16:creationId xmlns:a16="http://schemas.microsoft.com/office/drawing/2014/main" id="{3CBDFF16-0D84-45B6-B825-576B96D19DC2}"/>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22" name="正方形/長方形 521">
          <a:extLst>
            <a:ext uri="{FF2B5EF4-FFF2-40B4-BE49-F238E27FC236}">
              <a16:creationId xmlns:a16="http://schemas.microsoft.com/office/drawing/2014/main" id="{B007F6CC-0090-4509-A708-D5EFDE913E77}"/>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23" name="正方形/長方形 522">
          <a:extLst>
            <a:ext uri="{FF2B5EF4-FFF2-40B4-BE49-F238E27FC236}">
              <a16:creationId xmlns:a16="http://schemas.microsoft.com/office/drawing/2014/main" id="{71BD6725-C0CB-422E-8823-B5AA9B10F099}"/>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24" name="正方形/長方形 523">
          <a:extLst>
            <a:ext uri="{FF2B5EF4-FFF2-40B4-BE49-F238E27FC236}">
              <a16:creationId xmlns:a16="http://schemas.microsoft.com/office/drawing/2014/main" id="{D6BC7AA3-2E07-4ED4-B8DF-0E787781E0B2}"/>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25" name="正方形/長方形 524">
          <a:extLst>
            <a:ext uri="{FF2B5EF4-FFF2-40B4-BE49-F238E27FC236}">
              <a16:creationId xmlns:a16="http://schemas.microsoft.com/office/drawing/2014/main" id="{501E25F7-15CA-4043-ADEA-CD64B6DF1C04}"/>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26" name="正方形/長方形 525">
          <a:extLst>
            <a:ext uri="{FF2B5EF4-FFF2-40B4-BE49-F238E27FC236}">
              <a16:creationId xmlns:a16="http://schemas.microsoft.com/office/drawing/2014/main" id="{42A44FD3-0DE0-4479-B2F0-DC47D40665FE}"/>
            </a:ext>
          </a:extLst>
        </xdr:cNvPr>
        <xdr:cNvSpPr/>
      </xdr:nvSpPr>
      <xdr:spPr>
        <a:xfrm>
          <a:off x="16093440" y="894207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527" name="正方形/長方形 526">
          <a:extLst>
            <a:ext uri="{FF2B5EF4-FFF2-40B4-BE49-F238E27FC236}">
              <a16:creationId xmlns:a16="http://schemas.microsoft.com/office/drawing/2014/main" id="{11F77044-C02D-44DB-99D6-45B5A0CEF8FF}"/>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8" name="正方形/長方形 527">
          <a:extLst>
            <a:ext uri="{FF2B5EF4-FFF2-40B4-BE49-F238E27FC236}">
              <a16:creationId xmlns:a16="http://schemas.microsoft.com/office/drawing/2014/main" id="{03159D24-D620-4D23-8EDF-41965CE51D39}"/>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9" name="正方形/長方形 528">
          <a:extLst>
            <a:ext uri="{FF2B5EF4-FFF2-40B4-BE49-F238E27FC236}">
              <a16:creationId xmlns:a16="http://schemas.microsoft.com/office/drawing/2014/main" id="{BB7C3212-31FD-4C33-B760-EBAFA2CB36E7}"/>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0" name="正方形/長方形 529">
          <a:extLst>
            <a:ext uri="{FF2B5EF4-FFF2-40B4-BE49-F238E27FC236}">
              <a16:creationId xmlns:a16="http://schemas.microsoft.com/office/drawing/2014/main" id="{CAB37027-177F-44BB-A839-8A564987210D}"/>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1" name="正方形/長方形 530">
          <a:extLst>
            <a:ext uri="{FF2B5EF4-FFF2-40B4-BE49-F238E27FC236}">
              <a16:creationId xmlns:a16="http://schemas.microsoft.com/office/drawing/2014/main" id="{837A066C-EEA6-4774-BB76-D61F58D9FE39}"/>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2" name="正方形/長方形 531">
          <a:extLst>
            <a:ext uri="{FF2B5EF4-FFF2-40B4-BE49-F238E27FC236}">
              <a16:creationId xmlns:a16="http://schemas.microsoft.com/office/drawing/2014/main" id="{8F21FFD7-3138-44D7-A8E4-B6B20B7D0761}"/>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3" name="正方形/長方形 532">
          <a:extLst>
            <a:ext uri="{FF2B5EF4-FFF2-40B4-BE49-F238E27FC236}">
              <a16:creationId xmlns:a16="http://schemas.microsoft.com/office/drawing/2014/main" id="{CF77DE18-F599-4A32-9940-E257FFB2A09F}"/>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4" name="正方形/長方形 533">
          <a:extLst>
            <a:ext uri="{FF2B5EF4-FFF2-40B4-BE49-F238E27FC236}">
              <a16:creationId xmlns:a16="http://schemas.microsoft.com/office/drawing/2014/main" id="{C2F3D395-5B60-49F1-82B3-4C7D2853F210}"/>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5" name="テキスト ボックス 534">
          <a:extLst>
            <a:ext uri="{FF2B5EF4-FFF2-40B4-BE49-F238E27FC236}">
              <a16:creationId xmlns:a16="http://schemas.microsoft.com/office/drawing/2014/main" id="{6E68979D-FEE7-4C6A-B53D-354ADAD8A31A}"/>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6" name="直線コネクタ 535">
          <a:extLst>
            <a:ext uri="{FF2B5EF4-FFF2-40B4-BE49-F238E27FC236}">
              <a16:creationId xmlns:a16="http://schemas.microsoft.com/office/drawing/2014/main" id="{51DB498D-C483-4B8F-B587-DEB21599BD7B}"/>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7" name="テキスト ボックス 536">
          <a:extLst>
            <a:ext uri="{FF2B5EF4-FFF2-40B4-BE49-F238E27FC236}">
              <a16:creationId xmlns:a16="http://schemas.microsoft.com/office/drawing/2014/main" id="{41EACDC8-33E6-4160-BEEF-F91074113E18}"/>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38" name="直線コネクタ 537">
          <a:extLst>
            <a:ext uri="{FF2B5EF4-FFF2-40B4-BE49-F238E27FC236}">
              <a16:creationId xmlns:a16="http://schemas.microsoft.com/office/drawing/2014/main" id="{1628D7AE-8832-4462-9FC4-814659081056}"/>
            </a:ext>
          </a:extLst>
        </xdr:cNvPr>
        <xdr:cNvCxnSpPr/>
      </xdr:nvCxnSpPr>
      <xdr:spPr>
        <a:xfrm>
          <a:off x="10960100" y="1458576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39" name="テキスト ボックス 538">
          <a:extLst>
            <a:ext uri="{FF2B5EF4-FFF2-40B4-BE49-F238E27FC236}">
              <a16:creationId xmlns:a16="http://schemas.microsoft.com/office/drawing/2014/main" id="{53DB86E1-E179-4BC8-9523-397F6AF7BAEC}"/>
            </a:ext>
          </a:extLst>
        </xdr:cNvPr>
        <xdr:cNvSpPr txBox="1"/>
      </xdr:nvSpPr>
      <xdr:spPr>
        <a:xfrm>
          <a:off x="105615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40" name="直線コネクタ 539">
          <a:extLst>
            <a:ext uri="{FF2B5EF4-FFF2-40B4-BE49-F238E27FC236}">
              <a16:creationId xmlns:a16="http://schemas.microsoft.com/office/drawing/2014/main" id="{8BC5D201-C587-4490-A00E-D62EF1C8F183}"/>
            </a:ext>
          </a:extLst>
        </xdr:cNvPr>
        <xdr:cNvCxnSpPr/>
      </xdr:nvCxnSpPr>
      <xdr:spPr>
        <a:xfrm>
          <a:off x="10960100" y="1426300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41" name="テキスト ボックス 540">
          <a:extLst>
            <a:ext uri="{FF2B5EF4-FFF2-40B4-BE49-F238E27FC236}">
              <a16:creationId xmlns:a16="http://schemas.microsoft.com/office/drawing/2014/main" id="{1DB21AB6-5CCD-4715-9342-987FED779AD9}"/>
            </a:ext>
          </a:extLst>
        </xdr:cNvPr>
        <xdr:cNvSpPr txBox="1"/>
      </xdr:nvSpPr>
      <xdr:spPr>
        <a:xfrm>
          <a:off x="1060276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42" name="直線コネクタ 541">
          <a:extLst>
            <a:ext uri="{FF2B5EF4-FFF2-40B4-BE49-F238E27FC236}">
              <a16:creationId xmlns:a16="http://schemas.microsoft.com/office/drawing/2014/main" id="{F20F175A-6096-49FD-8DD7-CAC8B4415F1F}"/>
            </a:ext>
          </a:extLst>
        </xdr:cNvPr>
        <xdr:cNvCxnSpPr/>
      </xdr:nvCxnSpPr>
      <xdr:spPr>
        <a:xfrm>
          <a:off x="10960100" y="1394405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43" name="テキスト ボックス 542">
          <a:extLst>
            <a:ext uri="{FF2B5EF4-FFF2-40B4-BE49-F238E27FC236}">
              <a16:creationId xmlns:a16="http://schemas.microsoft.com/office/drawing/2014/main" id="{7C0CE92E-05A2-405F-AFCD-4A4F98AAB7FF}"/>
            </a:ext>
          </a:extLst>
        </xdr:cNvPr>
        <xdr:cNvSpPr txBox="1"/>
      </xdr:nvSpPr>
      <xdr:spPr>
        <a:xfrm>
          <a:off x="1060276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44" name="直線コネクタ 543">
          <a:extLst>
            <a:ext uri="{FF2B5EF4-FFF2-40B4-BE49-F238E27FC236}">
              <a16:creationId xmlns:a16="http://schemas.microsoft.com/office/drawing/2014/main" id="{E3B47B2E-994C-4EB2-A763-C571A85E3DBC}"/>
            </a:ext>
          </a:extLst>
        </xdr:cNvPr>
        <xdr:cNvCxnSpPr/>
      </xdr:nvCxnSpPr>
      <xdr:spPr>
        <a:xfrm>
          <a:off x="10960100" y="1362510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45" name="テキスト ボックス 544">
          <a:extLst>
            <a:ext uri="{FF2B5EF4-FFF2-40B4-BE49-F238E27FC236}">
              <a16:creationId xmlns:a16="http://schemas.microsoft.com/office/drawing/2014/main" id="{8F56338E-5FE4-4E3D-9EB7-7C24B22290BF}"/>
            </a:ext>
          </a:extLst>
        </xdr:cNvPr>
        <xdr:cNvSpPr txBox="1"/>
      </xdr:nvSpPr>
      <xdr:spPr>
        <a:xfrm>
          <a:off x="1060276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46" name="直線コネクタ 545">
          <a:extLst>
            <a:ext uri="{FF2B5EF4-FFF2-40B4-BE49-F238E27FC236}">
              <a16:creationId xmlns:a16="http://schemas.microsoft.com/office/drawing/2014/main" id="{65E208EB-0DAF-4ECD-A3DB-FEA57339DAD3}"/>
            </a:ext>
          </a:extLst>
        </xdr:cNvPr>
        <xdr:cNvCxnSpPr/>
      </xdr:nvCxnSpPr>
      <xdr:spPr>
        <a:xfrm>
          <a:off x="10960100" y="1330615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47" name="テキスト ボックス 546">
          <a:extLst>
            <a:ext uri="{FF2B5EF4-FFF2-40B4-BE49-F238E27FC236}">
              <a16:creationId xmlns:a16="http://schemas.microsoft.com/office/drawing/2014/main" id="{AA253487-5066-4F4B-A591-3D9052AF30CE}"/>
            </a:ext>
          </a:extLst>
        </xdr:cNvPr>
        <xdr:cNvSpPr txBox="1"/>
      </xdr:nvSpPr>
      <xdr:spPr>
        <a:xfrm>
          <a:off x="1060276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48" name="直線コネクタ 547">
          <a:extLst>
            <a:ext uri="{FF2B5EF4-FFF2-40B4-BE49-F238E27FC236}">
              <a16:creationId xmlns:a16="http://schemas.microsoft.com/office/drawing/2014/main" id="{8F54D3E6-54A8-4583-BBA2-39EE707BA1A4}"/>
            </a:ext>
          </a:extLst>
        </xdr:cNvPr>
        <xdr:cNvCxnSpPr/>
      </xdr:nvCxnSpPr>
      <xdr:spPr>
        <a:xfrm>
          <a:off x="10960100" y="1298720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49" name="テキスト ボックス 548">
          <a:extLst>
            <a:ext uri="{FF2B5EF4-FFF2-40B4-BE49-F238E27FC236}">
              <a16:creationId xmlns:a16="http://schemas.microsoft.com/office/drawing/2014/main" id="{591819B8-253E-4AB4-B8D8-6E095A7FAB5D}"/>
            </a:ext>
          </a:extLst>
        </xdr:cNvPr>
        <xdr:cNvSpPr txBox="1"/>
      </xdr:nvSpPr>
      <xdr:spPr>
        <a:xfrm>
          <a:off x="1066688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50" name="直線コネクタ 549">
          <a:extLst>
            <a:ext uri="{FF2B5EF4-FFF2-40B4-BE49-F238E27FC236}">
              <a16:creationId xmlns:a16="http://schemas.microsoft.com/office/drawing/2014/main" id="{17EC24FE-FC2A-4A53-9F3A-182D53DF995C}"/>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51" name="【消防施設】&#10;有形固定資産減価償却率グラフ枠">
          <a:extLst>
            <a:ext uri="{FF2B5EF4-FFF2-40B4-BE49-F238E27FC236}">
              <a16:creationId xmlns:a16="http://schemas.microsoft.com/office/drawing/2014/main" id="{5C14F348-5A03-4926-8908-FB7735AF07F3}"/>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145869</xdr:rowOff>
    </xdr:from>
    <xdr:to>
      <xdr:col>85</xdr:col>
      <xdr:colOff>126364</xdr:colOff>
      <xdr:row>86</xdr:row>
      <xdr:rowOff>168729</xdr:rowOff>
    </xdr:to>
    <xdr:cxnSp macro="">
      <xdr:nvCxnSpPr>
        <xdr:cNvPr id="552" name="直線コネクタ 551">
          <a:extLst>
            <a:ext uri="{FF2B5EF4-FFF2-40B4-BE49-F238E27FC236}">
              <a16:creationId xmlns:a16="http://schemas.microsoft.com/office/drawing/2014/main" id="{06568BD7-A680-49A3-92C2-0C7B58734969}"/>
            </a:ext>
          </a:extLst>
        </xdr:cNvPr>
        <xdr:cNvCxnSpPr/>
      </xdr:nvCxnSpPr>
      <xdr:spPr>
        <a:xfrm flipV="1">
          <a:off x="14375764" y="13054149"/>
          <a:ext cx="0" cy="1531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553" name="【消防施設】&#10;有形固定資産減価償却率最小値テキスト">
          <a:extLst>
            <a:ext uri="{FF2B5EF4-FFF2-40B4-BE49-F238E27FC236}">
              <a16:creationId xmlns:a16="http://schemas.microsoft.com/office/drawing/2014/main" id="{77CA05C4-3717-46A6-8E42-6B1292D0A296}"/>
            </a:ext>
          </a:extLst>
        </xdr:cNvPr>
        <xdr:cNvSpPr txBox="1"/>
      </xdr:nvSpPr>
      <xdr:spPr>
        <a:xfrm>
          <a:off x="14414500" y="1458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554" name="直線コネクタ 553">
          <a:extLst>
            <a:ext uri="{FF2B5EF4-FFF2-40B4-BE49-F238E27FC236}">
              <a16:creationId xmlns:a16="http://schemas.microsoft.com/office/drawing/2014/main" id="{9992F3BE-8B96-44F6-961B-D61A2202BDD0}"/>
            </a:ext>
          </a:extLst>
        </xdr:cNvPr>
        <xdr:cNvCxnSpPr/>
      </xdr:nvCxnSpPr>
      <xdr:spPr>
        <a:xfrm>
          <a:off x="14287500" y="14585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92546</xdr:rowOff>
    </xdr:from>
    <xdr:ext cx="340478" cy="259045"/>
    <xdr:sp macro="" textlink="">
      <xdr:nvSpPr>
        <xdr:cNvPr id="555" name="【消防施設】&#10;有形固定資産減価償却率最大値テキスト">
          <a:extLst>
            <a:ext uri="{FF2B5EF4-FFF2-40B4-BE49-F238E27FC236}">
              <a16:creationId xmlns:a16="http://schemas.microsoft.com/office/drawing/2014/main" id="{7739113C-2414-4F9C-B0BB-3261BD219F06}"/>
            </a:ext>
          </a:extLst>
        </xdr:cNvPr>
        <xdr:cNvSpPr txBox="1"/>
      </xdr:nvSpPr>
      <xdr:spPr>
        <a:xfrm>
          <a:off x="14414500" y="1283318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145869</xdr:rowOff>
    </xdr:from>
    <xdr:to>
      <xdr:col>86</xdr:col>
      <xdr:colOff>25400</xdr:colOff>
      <xdr:row>77</xdr:row>
      <xdr:rowOff>145869</xdr:rowOff>
    </xdr:to>
    <xdr:cxnSp macro="">
      <xdr:nvCxnSpPr>
        <xdr:cNvPr id="556" name="直線コネクタ 555">
          <a:extLst>
            <a:ext uri="{FF2B5EF4-FFF2-40B4-BE49-F238E27FC236}">
              <a16:creationId xmlns:a16="http://schemas.microsoft.com/office/drawing/2014/main" id="{874D289A-4EC8-415C-9EAC-3EEDB79077A5}"/>
            </a:ext>
          </a:extLst>
        </xdr:cNvPr>
        <xdr:cNvCxnSpPr/>
      </xdr:nvCxnSpPr>
      <xdr:spPr>
        <a:xfrm>
          <a:off x="14287500" y="1305414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156771</xdr:rowOff>
    </xdr:from>
    <xdr:ext cx="405111" cy="259045"/>
    <xdr:sp macro="" textlink="">
      <xdr:nvSpPr>
        <xdr:cNvPr id="557" name="【消防施設】&#10;有形固定資産減価償却率平均値テキスト">
          <a:extLst>
            <a:ext uri="{FF2B5EF4-FFF2-40B4-BE49-F238E27FC236}">
              <a16:creationId xmlns:a16="http://schemas.microsoft.com/office/drawing/2014/main" id="{ACCF6066-DD07-43D7-B980-7C65E123F85F}"/>
            </a:ext>
          </a:extLst>
        </xdr:cNvPr>
        <xdr:cNvSpPr txBox="1"/>
      </xdr:nvSpPr>
      <xdr:spPr>
        <a:xfrm>
          <a:off x="14414500" y="139032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6894</xdr:rowOff>
    </xdr:from>
    <xdr:to>
      <xdr:col>85</xdr:col>
      <xdr:colOff>177800</xdr:colOff>
      <xdr:row>83</xdr:row>
      <xdr:rowOff>108494</xdr:rowOff>
    </xdr:to>
    <xdr:sp macro="" textlink="">
      <xdr:nvSpPr>
        <xdr:cNvPr id="558" name="フローチャート: 判断 557">
          <a:extLst>
            <a:ext uri="{FF2B5EF4-FFF2-40B4-BE49-F238E27FC236}">
              <a16:creationId xmlns:a16="http://schemas.microsoft.com/office/drawing/2014/main" id="{06D85648-BDB9-447D-B332-3FE2C186866B}"/>
            </a:ext>
          </a:extLst>
        </xdr:cNvPr>
        <xdr:cNvSpPr/>
      </xdr:nvSpPr>
      <xdr:spPr>
        <a:xfrm>
          <a:off x="14325600" y="13921014"/>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6894</xdr:rowOff>
    </xdr:from>
    <xdr:to>
      <xdr:col>81</xdr:col>
      <xdr:colOff>101600</xdr:colOff>
      <xdr:row>83</xdr:row>
      <xdr:rowOff>108494</xdr:rowOff>
    </xdr:to>
    <xdr:sp macro="" textlink="">
      <xdr:nvSpPr>
        <xdr:cNvPr id="559" name="フローチャート: 判断 558">
          <a:extLst>
            <a:ext uri="{FF2B5EF4-FFF2-40B4-BE49-F238E27FC236}">
              <a16:creationId xmlns:a16="http://schemas.microsoft.com/office/drawing/2014/main" id="{FADDD5C1-6C56-4841-8854-F2CD07EF8F9D}"/>
            </a:ext>
          </a:extLst>
        </xdr:cNvPr>
        <xdr:cNvSpPr/>
      </xdr:nvSpPr>
      <xdr:spPr>
        <a:xfrm>
          <a:off x="13578840" y="13921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155484</xdr:rowOff>
    </xdr:from>
    <xdr:to>
      <xdr:col>76</xdr:col>
      <xdr:colOff>165100</xdr:colOff>
      <xdr:row>83</xdr:row>
      <xdr:rowOff>85634</xdr:rowOff>
    </xdr:to>
    <xdr:sp macro="" textlink="">
      <xdr:nvSpPr>
        <xdr:cNvPr id="560" name="フローチャート: 判断 559">
          <a:extLst>
            <a:ext uri="{FF2B5EF4-FFF2-40B4-BE49-F238E27FC236}">
              <a16:creationId xmlns:a16="http://schemas.microsoft.com/office/drawing/2014/main" id="{E0CDF3D8-70AB-4BC0-A37A-F46507A71EFC}"/>
            </a:ext>
          </a:extLst>
        </xdr:cNvPr>
        <xdr:cNvSpPr/>
      </xdr:nvSpPr>
      <xdr:spPr>
        <a:xfrm>
          <a:off x="12804140" y="1390196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140788</xdr:rowOff>
    </xdr:from>
    <xdr:to>
      <xdr:col>72</xdr:col>
      <xdr:colOff>38100</xdr:colOff>
      <xdr:row>83</xdr:row>
      <xdr:rowOff>70938</xdr:rowOff>
    </xdr:to>
    <xdr:sp macro="" textlink="">
      <xdr:nvSpPr>
        <xdr:cNvPr id="561" name="フローチャート: 判断 560">
          <a:extLst>
            <a:ext uri="{FF2B5EF4-FFF2-40B4-BE49-F238E27FC236}">
              <a16:creationId xmlns:a16="http://schemas.microsoft.com/office/drawing/2014/main" id="{D4EA4163-865B-4F3D-B11E-975D1889128E}"/>
            </a:ext>
          </a:extLst>
        </xdr:cNvPr>
        <xdr:cNvSpPr/>
      </xdr:nvSpPr>
      <xdr:spPr>
        <a:xfrm>
          <a:off x="12029440" y="1388726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129358</xdr:rowOff>
    </xdr:from>
    <xdr:to>
      <xdr:col>67</xdr:col>
      <xdr:colOff>101600</xdr:colOff>
      <xdr:row>83</xdr:row>
      <xdr:rowOff>59508</xdr:rowOff>
    </xdr:to>
    <xdr:sp macro="" textlink="">
      <xdr:nvSpPr>
        <xdr:cNvPr id="562" name="フローチャート: 判断 561">
          <a:extLst>
            <a:ext uri="{FF2B5EF4-FFF2-40B4-BE49-F238E27FC236}">
              <a16:creationId xmlns:a16="http://schemas.microsoft.com/office/drawing/2014/main" id="{31CD84EB-38FE-4A5C-8866-C8F332ADE61A}"/>
            </a:ext>
          </a:extLst>
        </xdr:cNvPr>
        <xdr:cNvSpPr/>
      </xdr:nvSpPr>
      <xdr:spPr>
        <a:xfrm>
          <a:off x="11231880" y="1387583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3" name="テキスト ボックス 562">
          <a:extLst>
            <a:ext uri="{FF2B5EF4-FFF2-40B4-BE49-F238E27FC236}">
              <a16:creationId xmlns:a16="http://schemas.microsoft.com/office/drawing/2014/main" id="{B1D4DABB-B6C3-4766-8C30-663834AA31A7}"/>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4" name="テキスト ボックス 563">
          <a:extLst>
            <a:ext uri="{FF2B5EF4-FFF2-40B4-BE49-F238E27FC236}">
              <a16:creationId xmlns:a16="http://schemas.microsoft.com/office/drawing/2014/main" id="{811C609A-B133-4134-B6EF-EFBFEC796023}"/>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5" name="テキスト ボックス 564">
          <a:extLst>
            <a:ext uri="{FF2B5EF4-FFF2-40B4-BE49-F238E27FC236}">
              <a16:creationId xmlns:a16="http://schemas.microsoft.com/office/drawing/2014/main" id="{5A4352CF-9A58-45B7-84CA-45370770B36B}"/>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6" name="テキスト ボックス 565">
          <a:extLst>
            <a:ext uri="{FF2B5EF4-FFF2-40B4-BE49-F238E27FC236}">
              <a16:creationId xmlns:a16="http://schemas.microsoft.com/office/drawing/2014/main" id="{1EB607A1-4284-4FE6-B1FB-EC5EC2EE74C8}"/>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7" name="テキスト ボックス 566">
          <a:extLst>
            <a:ext uri="{FF2B5EF4-FFF2-40B4-BE49-F238E27FC236}">
              <a16:creationId xmlns:a16="http://schemas.microsoft.com/office/drawing/2014/main" id="{B2F2FED7-5A1F-4BD8-A0BD-11A1853FC10D}"/>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93436</xdr:rowOff>
    </xdr:from>
    <xdr:to>
      <xdr:col>85</xdr:col>
      <xdr:colOff>177800</xdr:colOff>
      <xdr:row>82</xdr:row>
      <xdr:rowOff>23586</xdr:rowOff>
    </xdr:to>
    <xdr:sp macro="" textlink="">
      <xdr:nvSpPr>
        <xdr:cNvPr id="568" name="楕円 567">
          <a:extLst>
            <a:ext uri="{FF2B5EF4-FFF2-40B4-BE49-F238E27FC236}">
              <a16:creationId xmlns:a16="http://schemas.microsoft.com/office/drawing/2014/main" id="{1057A188-A0C2-41F7-B246-7AB71970FA98}"/>
            </a:ext>
          </a:extLst>
        </xdr:cNvPr>
        <xdr:cNvSpPr/>
      </xdr:nvSpPr>
      <xdr:spPr>
        <a:xfrm>
          <a:off x="14325600" y="13672276"/>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116313</xdr:rowOff>
    </xdr:from>
    <xdr:ext cx="405111" cy="259045"/>
    <xdr:sp macro="" textlink="">
      <xdr:nvSpPr>
        <xdr:cNvPr id="569" name="【消防施設】&#10;有形固定資産減価償却率該当値テキスト">
          <a:extLst>
            <a:ext uri="{FF2B5EF4-FFF2-40B4-BE49-F238E27FC236}">
              <a16:creationId xmlns:a16="http://schemas.microsoft.com/office/drawing/2014/main" id="{7C62519B-1CB7-47C5-AA6D-0795DA4876AE}"/>
            </a:ext>
          </a:extLst>
        </xdr:cNvPr>
        <xdr:cNvSpPr txBox="1"/>
      </xdr:nvSpPr>
      <xdr:spPr>
        <a:xfrm>
          <a:off x="14414500" y="13527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68943</xdr:rowOff>
    </xdr:from>
    <xdr:to>
      <xdr:col>81</xdr:col>
      <xdr:colOff>101600</xdr:colOff>
      <xdr:row>81</xdr:row>
      <xdr:rowOff>170543</xdr:rowOff>
    </xdr:to>
    <xdr:sp macro="" textlink="">
      <xdr:nvSpPr>
        <xdr:cNvPr id="570" name="楕円 569">
          <a:extLst>
            <a:ext uri="{FF2B5EF4-FFF2-40B4-BE49-F238E27FC236}">
              <a16:creationId xmlns:a16="http://schemas.microsoft.com/office/drawing/2014/main" id="{C31FB6BD-1D55-421A-9D37-CF1EC6CE3879}"/>
            </a:ext>
          </a:extLst>
        </xdr:cNvPr>
        <xdr:cNvSpPr/>
      </xdr:nvSpPr>
      <xdr:spPr>
        <a:xfrm>
          <a:off x="13578840" y="13647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119743</xdr:rowOff>
    </xdr:from>
    <xdr:to>
      <xdr:col>85</xdr:col>
      <xdr:colOff>127000</xdr:colOff>
      <xdr:row>81</xdr:row>
      <xdr:rowOff>144236</xdr:rowOff>
    </xdr:to>
    <xdr:cxnSp macro="">
      <xdr:nvCxnSpPr>
        <xdr:cNvPr id="571" name="直線コネクタ 570">
          <a:extLst>
            <a:ext uri="{FF2B5EF4-FFF2-40B4-BE49-F238E27FC236}">
              <a16:creationId xmlns:a16="http://schemas.microsoft.com/office/drawing/2014/main" id="{BF108EC4-220C-49B8-AB68-7A3C993A6956}"/>
            </a:ext>
          </a:extLst>
        </xdr:cNvPr>
        <xdr:cNvCxnSpPr/>
      </xdr:nvCxnSpPr>
      <xdr:spPr>
        <a:xfrm>
          <a:off x="13629640" y="13698583"/>
          <a:ext cx="74676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41184</xdr:rowOff>
    </xdr:from>
    <xdr:to>
      <xdr:col>76</xdr:col>
      <xdr:colOff>165100</xdr:colOff>
      <xdr:row>81</xdr:row>
      <xdr:rowOff>142784</xdr:rowOff>
    </xdr:to>
    <xdr:sp macro="" textlink="">
      <xdr:nvSpPr>
        <xdr:cNvPr id="572" name="楕円 571">
          <a:extLst>
            <a:ext uri="{FF2B5EF4-FFF2-40B4-BE49-F238E27FC236}">
              <a16:creationId xmlns:a16="http://schemas.microsoft.com/office/drawing/2014/main" id="{BF3FC3EB-52BB-4387-ACA9-D0FF17ED4863}"/>
            </a:ext>
          </a:extLst>
        </xdr:cNvPr>
        <xdr:cNvSpPr/>
      </xdr:nvSpPr>
      <xdr:spPr>
        <a:xfrm>
          <a:off x="12804140" y="13620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91984</xdr:rowOff>
    </xdr:from>
    <xdr:to>
      <xdr:col>81</xdr:col>
      <xdr:colOff>50800</xdr:colOff>
      <xdr:row>81</xdr:row>
      <xdr:rowOff>119743</xdr:rowOff>
    </xdr:to>
    <xdr:cxnSp macro="">
      <xdr:nvCxnSpPr>
        <xdr:cNvPr id="573" name="直線コネクタ 572">
          <a:extLst>
            <a:ext uri="{FF2B5EF4-FFF2-40B4-BE49-F238E27FC236}">
              <a16:creationId xmlns:a16="http://schemas.microsoft.com/office/drawing/2014/main" id="{7B14779A-69BF-42BA-A3F5-9724370A9F02}"/>
            </a:ext>
          </a:extLst>
        </xdr:cNvPr>
        <xdr:cNvCxnSpPr/>
      </xdr:nvCxnSpPr>
      <xdr:spPr>
        <a:xfrm>
          <a:off x="12854940" y="13670824"/>
          <a:ext cx="7747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168548</xdr:rowOff>
    </xdr:from>
    <xdr:to>
      <xdr:col>72</xdr:col>
      <xdr:colOff>38100</xdr:colOff>
      <xdr:row>81</xdr:row>
      <xdr:rowOff>98698</xdr:rowOff>
    </xdr:to>
    <xdr:sp macro="" textlink="">
      <xdr:nvSpPr>
        <xdr:cNvPr id="574" name="楕円 573">
          <a:extLst>
            <a:ext uri="{FF2B5EF4-FFF2-40B4-BE49-F238E27FC236}">
              <a16:creationId xmlns:a16="http://schemas.microsoft.com/office/drawing/2014/main" id="{41C3FFA1-AECD-4154-BDDF-DF6C0D346D0A}"/>
            </a:ext>
          </a:extLst>
        </xdr:cNvPr>
        <xdr:cNvSpPr/>
      </xdr:nvSpPr>
      <xdr:spPr>
        <a:xfrm>
          <a:off x="12029440" y="1357974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47898</xdr:rowOff>
    </xdr:from>
    <xdr:to>
      <xdr:col>76</xdr:col>
      <xdr:colOff>114300</xdr:colOff>
      <xdr:row>81</xdr:row>
      <xdr:rowOff>91984</xdr:rowOff>
    </xdr:to>
    <xdr:cxnSp macro="">
      <xdr:nvCxnSpPr>
        <xdr:cNvPr id="575" name="直線コネクタ 574">
          <a:extLst>
            <a:ext uri="{FF2B5EF4-FFF2-40B4-BE49-F238E27FC236}">
              <a16:creationId xmlns:a16="http://schemas.microsoft.com/office/drawing/2014/main" id="{0B8A9039-E137-4BFD-9314-B569C1DD49E2}"/>
            </a:ext>
          </a:extLst>
        </xdr:cNvPr>
        <xdr:cNvCxnSpPr/>
      </xdr:nvCxnSpPr>
      <xdr:spPr>
        <a:xfrm>
          <a:off x="12072620" y="13626738"/>
          <a:ext cx="782320" cy="44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121194</xdr:rowOff>
    </xdr:from>
    <xdr:to>
      <xdr:col>67</xdr:col>
      <xdr:colOff>101600</xdr:colOff>
      <xdr:row>81</xdr:row>
      <xdr:rowOff>51344</xdr:rowOff>
    </xdr:to>
    <xdr:sp macro="" textlink="">
      <xdr:nvSpPr>
        <xdr:cNvPr id="576" name="楕円 575">
          <a:extLst>
            <a:ext uri="{FF2B5EF4-FFF2-40B4-BE49-F238E27FC236}">
              <a16:creationId xmlns:a16="http://schemas.microsoft.com/office/drawing/2014/main" id="{1E43753B-7232-493A-8F75-D346B52FD8F2}"/>
            </a:ext>
          </a:extLst>
        </xdr:cNvPr>
        <xdr:cNvSpPr/>
      </xdr:nvSpPr>
      <xdr:spPr>
        <a:xfrm>
          <a:off x="11231880" y="1353239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544</xdr:rowOff>
    </xdr:from>
    <xdr:to>
      <xdr:col>71</xdr:col>
      <xdr:colOff>177800</xdr:colOff>
      <xdr:row>81</xdr:row>
      <xdr:rowOff>47898</xdr:rowOff>
    </xdr:to>
    <xdr:cxnSp macro="">
      <xdr:nvCxnSpPr>
        <xdr:cNvPr id="577" name="直線コネクタ 576">
          <a:extLst>
            <a:ext uri="{FF2B5EF4-FFF2-40B4-BE49-F238E27FC236}">
              <a16:creationId xmlns:a16="http://schemas.microsoft.com/office/drawing/2014/main" id="{F384E4B5-856D-4684-B09C-8CAFB0B74AE1}"/>
            </a:ext>
          </a:extLst>
        </xdr:cNvPr>
        <xdr:cNvCxnSpPr/>
      </xdr:nvCxnSpPr>
      <xdr:spPr>
        <a:xfrm>
          <a:off x="11282680" y="13579384"/>
          <a:ext cx="789940" cy="47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99621</xdr:rowOff>
    </xdr:from>
    <xdr:ext cx="405111" cy="259045"/>
    <xdr:sp macro="" textlink="">
      <xdr:nvSpPr>
        <xdr:cNvPr id="578" name="n_1aveValue【消防施設】&#10;有形固定資産減価償却率">
          <a:extLst>
            <a:ext uri="{FF2B5EF4-FFF2-40B4-BE49-F238E27FC236}">
              <a16:creationId xmlns:a16="http://schemas.microsoft.com/office/drawing/2014/main" id="{9A95FFD1-7936-4A21-93A2-ABF8B9ADF9FE}"/>
            </a:ext>
          </a:extLst>
        </xdr:cNvPr>
        <xdr:cNvSpPr txBox="1"/>
      </xdr:nvSpPr>
      <xdr:spPr>
        <a:xfrm>
          <a:off x="13437244" y="14013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76761</xdr:rowOff>
    </xdr:from>
    <xdr:ext cx="405111" cy="259045"/>
    <xdr:sp macro="" textlink="">
      <xdr:nvSpPr>
        <xdr:cNvPr id="579" name="n_2aveValue【消防施設】&#10;有形固定資産減価償却率">
          <a:extLst>
            <a:ext uri="{FF2B5EF4-FFF2-40B4-BE49-F238E27FC236}">
              <a16:creationId xmlns:a16="http://schemas.microsoft.com/office/drawing/2014/main" id="{F494E099-37D8-4E63-A7C6-2A470B13314B}"/>
            </a:ext>
          </a:extLst>
        </xdr:cNvPr>
        <xdr:cNvSpPr txBox="1"/>
      </xdr:nvSpPr>
      <xdr:spPr>
        <a:xfrm>
          <a:off x="12675244" y="139908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62065</xdr:rowOff>
    </xdr:from>
    <xdr:ext cx="405111" cy="259045"/>
    <xdr:sp macro="" textlink="">
      <xdr:nvSpPr>
        <xdr:cNvPr id="580" name="n_3aveValue【消防施設】&#10;有形固定資産減価償却率">
          <a:extLst>
            <a:ext uri="{FF2B5EF4-FFF2-40B4-BE49-F238E27FC236}">
              <a16:creationId xmlns:a16="http://schemas.microsoft.com/office/drawing/2014/main" id="{D4C4813C-F156-4481-BC53-E6FFF714AE57}"/>
            </a:ext>
          </a:extLst>
        </xdr:cNvPr>
        <xdr:cNvSpPr txBox="1"/>
      </xdr:nvSpPr>
      <xdr:spPr>
        <a:xfrm>
          <a:off x="11900544" y="13976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50635</xdr:rowOff>
    </xdr:from>
    <xdr:ext cx="405111" cy="259045"/>
    <xdr:sp macro="" textlink="">
      <xdr:nvSpPr>
        <xdr:cNvPr id="581" name="n_4aveValue【消防施設】&#10;有形固定資産減価償却率">
          <a:extLst>
            <a:ext uri="{FF2B5EF4-FFF2-40B4-BE49-F238E27FC236}">
              <a16:creationId xmlns:a16="http://schemas.microsoft.com/office/drawing/2014/main" id="{48762ABD-D10E-4C63-9BBD-74DEC4967F4B}"/>
            </a:ext>
          </a:extLst>
        </xdr:cNvPr>
        <xdr:cNvSpPr txBox="1"/>
      </xdr:nvSpPr>
      <xdr:spPr>
        <a:xfrm>
          <a:off x="11102984" y="13964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15620</xdr:rowOff>
    </xdr:from>
    <xdr:ext cx="405111" cy="259045"/>
    <xdr:sp macro="" textlink="">
      <xdr:nvSpPr>
        <xdr:cNvPr id="582" name="n_1mainValue【消防施設】&#10;有形固定資産減価償却率">
          <a:extLst>
            <a:ext uri="{FF2B5EF4-FFF2-40B4-BE49-F238E27FC236}">
              <a16:creationId xmlns:a16="http://schemas.microsoft.com/office/drawing/2014/main" id="{58B32C21-ABC9-41E5-97FB-82076008A3AC}"/>
            </a:ext>
          </a:extLst>
        </xdr:cNvPr>
        <xdr:cNvSpPr txBox="1"/>
      </xdr:nvSpPr>
      <xdr:spPr>
        <a:xfrm>
          <a:off x="13437244" y="134268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159311</xdr:rowOff>
    </xdr:from>
    <xdr:ext cx="405111" cy="259045"/>
    <xdr:sp macro="" textlink="">
      <xdr:nvSpPr>
        <xdr:cNvPr id="583" name="n_2mainValue【消防施設】&#10;有形固定資産減価償却率">
          <a:extLst>
            <a:ext uri="{FF2B5EF4-FFF2-40B4-BE49-F238E27FC236}">
              <a16:creationId xmlns:a16="http://schemas.microsoft.com/office/drawing/2014/main" id="{A7E4A39A-9EF9-4326-8203-8E28F74B3A49}"/>
            </a:ext>
          </a:extLst>
        </xdr:cNvPr>
        <xdr:cNvSpPr txBox="1"/>
      </xdr:nvSpPr>
      <xdr:spPr>
        <a:xfrm>
          <a:off x="12675244" y="13402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115225</xdr:rowOff>
    </xdr:from>
    <xdr:ext cx="405111" cy="259045"/>
    <xdr:sp macro="" textlink="">
      <xdr:nvSpPr>
        <xdr:cNvPr id="584" name="n_3mainValue【消防施設】&#10;有形固定資産減価償却率">
          <a:extLst>
            <a:ext uri="{FF2B5EF4-FFF2-40B4-BE49-F238E27FC236}">
              <a16:creationId xmlns:a16="http://schemas.microsoft.com/office/drawing/2014/main" id="{257D6719-A781-4117-8DC0-44F440888C1A}"/>
            </a:ext>
          </a:extLst>
        </xdr:cNvPr>
        <xdr:cNvSpPr txBox="1"/>
      </xdr:nvSpPr>
      <xdr:spPr>
        <a:xfrm>
          <a:off x="11900544" y="13358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67871</xdr:rowOff>
    </xdr:from>
    <xdr:ext cx="405111" cy="259045"/>
    <xdr:sp macro="" textlink="">
      <xdr:nvSpPr>
        <xdr:cNvPr id="585" name="n_4mainValue【消防施設】&#10;有形固定資産減価償却率">
          <a:extLst>
            <a:ext uri="{FF2B5EF4-FFF2-40B4-BE49-F238E27FC236}">
              <a16:creationId xmlns:a16="http://schemas.microsoft.com/office/drawing/2014/main" id="{6574AC29-6E26-437A-9A17-EE7015C561C5}"/>
            </a:ext>
          </a:extLst>
        </xdr:cNvPr>
        <xdr:cNvSpPr txBox="1"/>
      </xdr:nvSpPr>
      <xdr:spPr>
        <a:xfrm>
          <a:off x="11102984" y="133114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6" name="正方形/長方形 585">
          <a:extLst>
            <a:ext uri="{FF2B5EF4-FFF2-40B4-BE49-F238E27FC236}">
              <a16:creationId xmlns:a16="http://schemas.microsoft.com/office/drawing/2014/main" id="{D83D9568-644B-45A4-AC31-6BC9DEC04653}"/>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7" name="正方形/長方形 586">
          <a:extLst>
            <a:ext uri="{FF2B5EF4-FFF2-40B4-BE49-F238E27FC236}">
              <a16:creationId xmlns:a16="http://schemas.microsoft.com/office/drawing/2014/main" id="{86107A86-00C7-4784-9DDB-C439EE88ABCC}"/>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8" name="正方形/長方形 587">
          <a:extLst>
            <a:ext uri="{FF2B5EF4-FFF2-40B4-BE49-F238E27FC236}">
              <a16:creationId xmlns:a16="http://schemas.microsoft.com/office/drawing/2014/main" id="{DDEE61EF-3A72-4629-A9F2-8A1D45AAC49E}"/>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9" name="正方形/長方形 588">
          <a:extLst>
            <a:ext uri="{FF2B5EF4-FFF2-40B4-BE49-F238E27FC236}">
              <a16:creationId xmlns:a16="http://schemas.microsoft.com/office/drawing/2014/main" id="{13FACBD0-A4FE-4BDA-A2A1-9ADAAFD6BA9B}"/>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90" name="正方形/長方形 589">
          <a:extLst>
            <a:ext uri="{FF2B5EF4-FFF2-40B4-BE49-F238E27FC236}">
              <a16:creationId xmlns:a16="http://schemas.microsoft.com/office/drawing/2014/main" id="{0B32A5A5-897D-4734-8D55-B79FF15CFEC7}"/>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91" name="正方形/長方形 590">
          <a:extLst>
            <a:ext uri="{FF2B5EF4-FFF2-40B4-BE49-F238E27FC236}">
              <a16:creationId xmlns:a16="http://schemas.microsoft.com/office/drawing/2014/main" id="{BD052496-971B-426E-9A64-D945C705E81F}"/>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92" name="正方形/長方形 591">
          <a:extLst>
            <a:ext uri="{FF2B5EF4-FFF2-40B4-BE49-F238E27FC236}">
              <a16:creationId xmlns:a16="http://schemas.microsoft.com/office/drawing/2014/main" id="{AFC42B2E-1B5A-4D52-ADB8-8ED80B7B4531}"/>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3" name="正方形/長方形 592">
          <a:extLst>
            <a:ext uri="{FF2B5EF4-FFF2-40B4-BE49-F238E27FC236}">
              <a16:creationId xmlns:a16="http://schemas.microsoft.com/office/drawing/2014/main" id="{813AE53F-0646-4194-9F49-AD3E6929E75B}"/>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4" name="テキスト ボックス 593">
          <a:extLst>
            <a:ext uri="{FF2B5EF4-FFF2-40B4-BE49-F238E27FC236}">
              <a16:creationId xmlns:a16="http://schemas.microsoft.com/office/drawing/2014/main" id="{6EEBC7C3-390B-406D-B3A6-2120DAA2D127}"/>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5" name="直線コネクタ 594">
          <a:extLst>
            <a:ext uri="{FF2B5EF4-FFF2-40B4-BE49-F238E27FC236}">
              <a16:creationId xmlns:a16="http://schemas.microsoft.com/office/drawing/2014/main" id="{1739759A-D457-4C6A-82D4-E7254165EB40}"/>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596" name="直線コネクタ 595">
          <a:extLst>
            <a:ext uri="{FF2B5EF4-FFF2-40B4-BE49-F238E27FC236}">
              <a16:creationId xmlns:a16="http://schemas.microsoft.com/office/drawing/2014/main" id="{840B767D-3F66-41C7-B0FC-6DEA9E9E6603}"/>
            </a:ext>
          </a:extLst>
        </xdr:cNvPr>
        <xdr:cNvCxnSpPr/>
      </xdr:nvCxnSpPr>
      <xdr:spPr>
        <a:xfrm>
          <a:off x="1609344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597" name="テキスト ボックス 596">
          <a:extLst>
            <a:ext uri="{FF2B5EF4-FFF2-40B4-BE49-F238E27FC236}">
              <a16:creationId xmlns:a16="http://schemas.microsoft.com/office/drawing/2014/main" id="{0B479431-DE70-4DEE-A935-E47EE39173AE}"/>
            </a:ext>
          </a:extLst>
        </xdr:cNvPr>
        <xdr:cNvSpPr txBox="1"/>
      </xdr:nvSpPr>
      <xdr:spPr>
        <a:xfrm>
          <a:off x="1569484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598" name="直線コネクタ 597">
          <a:extLst>
            <a:ext uri="{FF2B5EF4-FFF2-40B4-BE49-F238E27FC236}">
              <a16:creationId xmlns:a16="http://schemas.microsoft.com/office/drawing/2014/main" id="{BE18676D-A306-4FD7-B182-12AB2B3334DA}"/>
            </a:ext>
          </a:extLst>
        </xdr:cNvPr>
        <xdr:cNvCxnSpPr/>
      </xdr:nvCxnSpPr>
      <xdr:spPr>
        <a:xfrm>
          <a:off x="1609344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599" name="テキスト ボックス 598">
          <a:extLst>
            <a:ext uri="{FF2B5EF4-FFF2-40B4-BE49-F238E27FC236}">
              <a16:creationId xmlns:a16="http://schemas.microsoft.com/office/drawing/2014/main" id="{2708A521-4138-402D-8F97-1B5037083BDE}"/>
            </a:ext>
          </a:extLst>
        </xdr:cNvPr>
        <xdr:cNvSpPr txBox="1"/>
      </xdr:nvSpPr>
      <xdr:spPr>
        <a:xfrm>
          <a:off x="1569484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00" name="直線コネクタ 599">
          <a:extLst>
            <a:ext uri="{FF2B5EF4-FFF2-40B4-BE49-F238E27FC236}">
              <a16:creationId xmlns:a16="http://schemas.microsoft.com/office/drawing/2014/main" id="{7D005E5D-26F1-4DF1-B28C-934EE82BCA8C}"/>
            </a:ext>
          </a:extLst>
        </xdr:cNvPr>
        <xdr:cNvCxnSpPr/>
      </xdr:nvCxnSpPr>
      <xdr:spPr>
        <a:xfrm>
          <a:off x="1609344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01" name="テキスト ボックス 600">
          <a:extLst>
            <a:ext uri="{FF2B5EF4-FFF2-40B4-BE49-F238E27FC236}">
              <a16:creationId xmlns:a16="http://schemas.microsoft.com/office/drawing/2014/main" id="{1E74BFB9-4226-45FB-B98B-41A3E4063D3C}"/>
            </a:ext>
          </a:extLst>
        </xdr:cNvPr>
        <xdr:cNvSpPr txBox="1"/>
      </xdr:nvSpPr>
      <xdr:spPr>
        <a:xfrm>
          <a:off x="1569484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02" name="直線コネクタ 601">
          <a:extLst>
            <a:ext uri="{FF2B5EF4-FFF2-40B4-BE49-F238E27FC236}">
              <a16:creationId xmlns:a16="http://schemas.microsoft.com/office/drawing/2014/main" id="{F3175E71-D129-4076-8B04-F4937EFE93DC}"/>
            </a:ext>
          </a:extLst>
        </xdr:cNvPr>
        <xdr:cNvCxnSpPr/>
      </xdr:nvCxnSpPr>
      <xdr:spPr>
        <a:xfrm>
          <a:off x="1609344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03" name="テキスト ボックス 602">
          <a:extLst>
            <a:ext uri="{FF2B5EF4-FFF2-40B4-BE49-F238E27FC236}">
              <a16:creationId xmlns:a16="http://schemas.microsoft.com/office/drawing/2014/main" id="{069D46BC-300F-4D75-AB5A-5A4E02F96CA7}"/>
            </a:ext>
          </a:extLst>
        </xdr:cNvPr>
        <xdr:cNvSpPr txBox="1"/>
      </xdr:nvSpPr>
      <xdr:spPr>
        <a:xfrm>
          <a:off x="1569484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4" name="直線コネクタ 603">
          <a:extLst>
            <a:ext uri="{FF2B5EF4-FFF2-40B4-BE49-F238E27FC236}">
              <a16:creationId xmlns:a16="http://schemas.microsoft.com/office/drawing/2014/main" id="{4B511BDE-3DFE-4A84-B9B6-3C0679DE9B0A}"/>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5" name="テキスト ボックス 604">
          <a:extLst>
            <a:ext uri="{FF2B5EF4-FFF2-40B4-BE49-F238E27FC236}">
              <a16:creationId xmlns:a16="http://schemas.microsoft.com/office/drawing/2014/main" id="{A35AFDBC-DDAD-4008-9177-BCECE72848A4}"/>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6" name="【消防施設】&#10;一人当たり面積グラフ枠">
          <a:extLst>
            <a:ext uri="{FF2B5EF4-FFF2-40B4-BE49-F238E27FC236}">
              <a16:creationId xmlns:a16="http://schemas.microsoft.com/office/drawing/2014/main" id="{94DDE402-33AD-4527-9745-D1F43DFBCAFC}"/>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143256</xdr:rowOff>
    </xdr:from>
    <xdr:to>
      <xdr:col>116</xdr:col>
      <xdr:colOff>62864</xdr:colOff>
      <xdr:row>86</xdr:row>
      <xdr:rowOff>19813</xdr:rowOff>
    </xdr:to>
    <xdr:cxnSp macro="">
      <xdr:nvCxnSpPr>
        <xdr:cNvPr id="607" name="直線コネクタ 606">
          <a:extLst>
            <a:ext uri="{FF2B5EF4-FFF2-40B4-BE49-F238E27FC236}">
              <a16:creationId xmlns:a16="http://schemas.microsoft.com/office/drawing/2014/main" id="{0854FEAE-D690-4A9C-B2B5-3EE4ADE4ECD7}"/>
            </a:ext>
          </a:extLst>
        </xdr:cNvPr>
        <xdr:cNvCxnSpPr/>
      </xdr:nvCxnSpPr>
      <xdr:spPr>
        <a:xfrm flipV="1">
          <a:off x="19509104" y="13219176"/>
          <a:ext cx="0" cy="12176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23640</xdr:rowOff>
    </xdr:from>
    <xdr:ext cx="469744" cy="259045"/>
    <xdr:sp macro="" textlink="">
      <xdr:nvSpPr>
        <xdr:cNvPr id="608" name="【消防施設】&#10;一人当たり面積最小値テキスト">
          <a:extLst>
            <a:ext uri="{FF2B5EF4-FFF2-40B4-BE49-F238E27FC236}">
              <a16:creationId xmlns:a16="http://schemas.microsoft.com/office/drawing/2014/main" id="{EF800F9E-6BBB-47E6-B426-EDEE13F92797}"/>
            </a:ext>
          </a:extLst>
        </xdr:cNvPr>
        <xdr:cNvSpPr txBox="1"/>
      </xdr:nvSpPr>
      <xdr:spPr>
        <a:xfrm>
          <a:off x="19547840" y="14440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19813</xdr:rowOff>
    </xdr:from>
    <xdr:to>
      <xdr:col>116</xdr:col>
      <xdr:colOff>152400</xdr:colOff>
      <xdr:row>86</xdr:row>
      <xdr:rowOff>19813</xdr:rowOff>
    </xdr:to>
    <xdr:cxnSp macro="">
      <xdr:nvCxnSpPr>
        <xdr:cNvPr id="609" name="直線コネクタ 608">
          <a:extLst>
            <a:ext uri="{FF2B5EF4-FFF2-40B4-BE49-F238E27FC236}">
              <a16:creationId xmlns:a16="http://schemas.microsoft.com/office/drawing/2014/main" id="{F7B24FD6-2896-49A1-9E5A-E34AB3FBC8FD}"/>
            </a:ext>
          </a:extLst>
        </xdr:cNvPr>
        <xdr:cNvCxnSpPr/>
      </xdr:nvCxnSpPr>
      <xdr:spPr>
        <a:xfrm>
          <a:off x="19443700" y="144368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89933</xdr:rowOff>
    </xdr:from>
    <xdr:ext cx="469744" cy="259045"/>
    <xdr:sp macro="" textlink="">
      <xdr:nvSpPr>
        <xdr:cNvPr id="610" name="【消防施設】&#10;一人当たり面積最大値テキスト">
          <a:extLst>
            <a:ext uri="{FF2B5EF4-FFF2-40B4-BE49-F238E27FC236}">
              <a16:creationId xmlns:a16="http://schemas.microsoft.com/office/drawing/2014/main" id="{DEBBC27F-5AD3-42EF-A1AD-E4F214C80701}"/>
            </a:ext>
          </a:extLst>
        </xdr:cNvPr>
        <xdr:cNvSpPr txBox="1"/>
      </xdr:nvSpPr>
      <xdr:spPr>
        <a:xfrm>
          <a:off x="19547840" y="12998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143256</xdr:rowOff>
    </xdr:from>
    <xdr:to>
      <xdr:col>116</xdr:col>
      <xdr:colOff>152400</xdr:colOff>
      <xdr:row>78</xdr:row>
      <xdr:rowOff>143256</xdr:rowOff>
    </xdr:to>
    <xdr:cxnSp macro="">
      <xdr:nvCxnSpPr>
        <xdr:cNvPr id="611" name="直線コネクタ 610">
          <a:extLst>
            <a:ext uri="{FF2B5EF4-FFF2-40B4-BE49-F238E27FC236}">
              <a16:creationId xmlns:a16="http://schemas.microsoft.com/office/drawing/2014/main" id="{195BDB3A-C706-4A52-917C-739060F77E2D}"/>
            </a:ext>
          </a:extLst>
        </xdr:cNvPr>
        <xdr:cNvCxnSpPr/>
      </xdr:nvCxnSpPr>
      <xdr:spPr>
        <a:xfrm>
          <a:off x="19443700" y="1321917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19321</xdr:rowOff>
    </xdr:from>
    <xdr:ext cx="469744" cy="259045"/>
    <xdr:sp macro="" textlink="">
      <xdr:nvSpPr>
        <xdr:cNvPr id="612" name="【消防施設】&#10;一人当たり面積平均値テキスト">
          <a:extLst>
            <a:ext uri="{FF2B5EF4-FFF2-40B4-BE49-F238E27FC236}">
              <a16:creationId xmlns:a16="http://schemas.microsoft.com/office/drawing/2014/main" id="{C4430CFA-0463-4998-ABC3-49EE8C4B42CF}"/>
            </a:ext>
          </a:extLst>
        </xdr:cNvPr>
        <xdr:cNvSpPr txBox="1"/>
      </xdr:nvSpPr>
      <xdr:spPr>
        <a:xfrm>
          <a:off x="19547840" y="139334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167894</xdr:rowOff>
    </xdr:from>
    <xdr:to>
      <xdr:col>116</xdr:col>
      <xdr:colOff>114300</xdr:colOff>
      <xdr:row>84</xdr:row>
      <xdr:rowOff>98044</xdr:rowOff>
    </xdr:to>
    <xdr:sp macro="" textlink="">
      <xdr:nvSpPr>
        <xdr:cNvPr id="613" name="フローチャート: 判断 612">
          <a:extLst>
            <a:ext uri="{FF2B5EF4-FFF2-40B4-BE49-F238E27FC236}">
              <a16:creationId xmlns:a16="http://schemas.microsoft.com/office/drawing/2014/main" id="{1941C90C-0735-4D52-8317-F2AD881D3736}"/>
            </a:ext>
          </a:extLst>
        </xdr:cNvPr>
        <xdr:cNvSpPr/>
      </xdr:nvSpPr>
      <xdr:spPr>
        <a:xfrm>
          <a:off x="19458940" y="1408201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5587</xdr:rowOff>
    </xdr:from>
    <xdr:to>
      <xdr:col>112</xdr:col>
      <xdr:colOff>38100</xdr:colOff>
      <xdr:row>84</xdr:row>
      <xdr:rowOff>107187</xdr:rowOff>
    </xdr:to>
    <xdr:sp macro="" textlink="">
      <xdr:nvSpPr>
        <xdr:cNvPr id="614" name="フローチャート: 判断 613">
          <a:extLst>
            <a:ext uri="{FF2B5EF4-FFF2-40B4-BE49-F238E27FC236}">
              <a16:creationId xmlns:a16="http://schemas.microsoft.com/office/drawing/2014/main" id="{ED1BBC67-9A1D-4769-BC1C-6A87763045D1}"/>
            </a:ext>
          </a:extLst>
        </xdr:cNvPr>
        <xdr:cNvSpPr/>
      </xdr:nvSpPr>
      <xdr:spPr>
        <a:xfrm>
          <a:off x="18735040" y="1408734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10161</xdr:rowOff>
    </xdr:from>
    <xdr:to>
      <xdr:col>107</xdr:col>
      <xdr:colOff>101600</xdr:colOff>
      <xdr:row>84</xdr:row>
      <xdr:rowOff>111761</xdr:rowOff>
    </xdr:to>
    <xdr:sp macro="" textlink="">
      <xdr:nvSpPr>
        <xdr:cNvPr id="615" name="フローチャート: 判断 614">
          <a:extLst>
            <a:ext uri="{FF2B5EF4-FFF2-40B4-BE49-F238E27FC236}">
              <a16:creationId xmlns:a16="http://schemas.microsoft.com/office/drawing/2014/main" id="{2C355C62-9EA5-4C47-905C-A30BDA6C965C}"/>
            </a:ext>
          </a:extLst>
        </xdr:cNvPr>
        <xdr:cNvSpPr/>
      </xdr:nvSpPr>
      <xdr:spPr>
        <a:xfrm>
          <a:off x="17937480" y="14091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14732</xdr:rowOff>
    </xdr:from>
    <xdr:to>
      <xdr:col>102</xdr:col>
      <xdr:colOff>165100</xdr:colOff>
      <xdr:row>84</xdr:row>
      <xdr:rowOff>116332</xdr:rowOff>
    </xdr:to>
    <xdr:sp macro="" textlink="">
      <xdr:nvSpPr>
        <xdr:cNvPr id="616" name="フローチャート: 判断 615">
          <a:extLst>
            <a:ext uri="{FF2B5EF4-FFF2-40B4-BE49-F238E27FC236}">
              <a16:creationId xmlns:a16="http://schemas.microsoft.com/office/drawing/2014/main" id="{47D2417A-33C0-4490-AD63-99CCCAEE39A6}"/>
            </a:ext>
          </a:extLst>
        </xdr:cNvPr>
        <xdr:cNvSpPr/>
      </xdr:nvSpPr>
      <xdr:spPr>
        <a:xfrm>
          <a:off x="17162780" y="14096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23876</xdr:rowOff>
    </xdr:from>
    <xdr:to>
      <xdr:col>98</xdr:col>
      <xdr:colOff>38100</xdr:colOff>
      <xdr:row>84</xdr:row>
      <xdr:rowOff>125476</xdr:rowOff>
    </xdr:to>
    <xdr:sp macro="" textlink="">
      <xdr:nvSpPr>
        <xdr:cNvPr id="617" name="フローチャート: 判断 616">
          <a:extLst>
            <a:ext uri="{FF2B5EF4-FFF2-40B4-BE49-F238E27FC236}">
              <a16:creationId xmlns:a16="http://schemas.microsoft.com/office/drawing/2014/main" id="{235D6A71-688A-4A70-8D0D-2CCC1260F773}"/>
            </a:ext>
          </a:extLst>
        </xdr:cNvPr>
        <xdr:cNvSpPr/>
      </xdr:nvSpPr>
      <xdr:spPr>
        <a:xfrm>
          <a:off x="16388080" y="1410563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8" name="テキスト ボックス 617">
          <a:extLst>
            <a:ext uri="{FF2B5EF4-FFF2-40B4-BE49-F238E27FC236}">
              <a16:creationId xmlns:a16="http://schemas.microsoft.com/office/drawing/2014/main" id="{1AF2FBB8-5F0B-428B-ACE8-20FB3EC994A7}"/>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9" name="テキスト ボックス 618">
          <a:extLst>
            <a:ext uri="{FF2B5EF4-FFF2-40B4-BE49-F238E27FC236}">
              <a16:creationId xmlns:a16="http://schemas.microsoft.com/office/drawing/2014/main" id="{1E82523F-BC18-48AA-8A78-51671E642231}"/>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0" name="テキスト ボックス 619">
          <a:extLst>
            <a:ext uri="{FF2B5EF4-FFF2-40B4-BE49-F238E27FC236}">
              <a16:creationId xmlns:a16="http://schemas.microsoft.com/office/drawing/2014/main" id="{CED580B4-820D-4A1E-B352-2A4848FBFF08}"/>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1" name="テキスト ボックス 620">
          <a:extLst>
            <a:ext uri="{FF2B5EF4-FFF2-40B4-BE49-F238E27FC236}">
              <a16:creationId xmlns:a16="http://schemas.microsoft.com/office/drawing/2014/main" id="{36F10671-772C-4A11-9509-9A615B634271}"/>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2" name="テキスト ボックス 621">
          <a:extLst>
            <a:ext uri="{FF2B5EF4-FFF2-40B4-BE49-F238E27FC236}">
              <a16:creationId xmlns:a16="http://schemas.microsoft.com/office/drawing/2014/main" id="{6F0F1987-DA4F-4704-B447-6A080B592A9B}"/>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83313</xdr:rowOff>
    </xdr:from>
    <xdr:to>
      <xdr:col>116</xdr:col>
      <xdr:colOff>114300</xdr:colOff>
      <xdr:row>85</xdr:row>
      <xdr:rowOff>13463</xdr:rowOff>
    </xdr:to>
    <xdr:sp macro="" textlink="">
      <xdr:nvSpPr>
        <xdr:cNvPr id="623" name="楕円 622">
          <a:extLst>
            <a:ext uri="{FF2B5EF4-FFF2-40B4-BE49-F238E27FC236}">
              <a16:creationId xmlns:a16="http://schemas.microsoft.com/office/drawing/2014/main" id="{DBD75FC6-C8F7-4A06-87E0-920CABFBAEE0}"/>
            </a:ext>
          </a:extLst>
        </xdr:cNvPr>
        <xdr:cNvSpPr/>
      </xdr:nvSpPr>
      <xdr:spPr>
        <a:xfrm>
          <a:off x="19458940" y="1416507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61740</xdr:rowOff>
    </xdr:from>
    <xdr:ext cx="469744" cy="259045"/>
    <xdr:sp macro="" textlink="">
      <xdr:nvSpPr>
        <xdr:cNvPr id="624" name="【消防施設】&#10;一人当たり面積該当値テキスト">
          <a:extLst>
            <a:ext uri="{FF2B5EF4-FFF2-40B4-BE49-F238E27FC236}">
              <a16:creationId xmlns:a16="http://schemas.microsoft.com/office/drawing/2014/main" id="{88F5E758-7A6E-413A-80E5-60685C0E98E5}"/>
            </a:ext>
          </a:extLst>
        </xdr:cNvPr>
        <xdr:cNvSpPr txBox="1"/>
      </xdr:nvSpPr>
      <xdr:spPr>
        <a:xfrm>
          <a:off x="19547840" y="141435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83313</xdr:rowOff>
    </xdr:from>
    <xdr:to>
      <xdr:col>112</xdr:col>
      <xdr:colOff>38100</xdr:colOff>
      <xdr:row>85</xdr:row>
      <xdr:rowOff>13463</xdr:rowOff>
    </xdr:to>
    <xdr:sp macro="" textlink="">
      <xdr:nvSpPr>
        <xdr:cNvPr id="625" name="楕円 624">
          <a:extLst>
            <a:ext uri="{FF2B5EF4-FFF2-40B4-BE49-F238E27FC236}">
              <a16:creationId xmlns:a16="http://schemas.microsoft.com/office/drawing/2014/main" id="{3B07DDCB-DD45-40B4-9538-0C0FC0153A53}"/>
            </a:ext>
          </a:extLst>
        </xdr:cNvPr>
        <xdr:cNvSpPr/>
      </xdr:nvSpPr>
      <xdr:spPr>
        <a:xfrm>
          <a:off x="18735040" y="1416507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134113</xdr:rowOff>
    </xdr:from>
    <xdr:to>
      <xdr:col>116</xdr:col>
      <xdr:colOff>63500</xdr:colOff>
      <xdr:row>84</xdr:row>
      <xdr:rowOff>134113</xdr:rowOff>
    </xdr:to>
    <xdr:cxnSp macro="">
      <xdr:nvCxnSpPr>
        <xdr:cNvPr id="626" name="直線コネクタ 625">
          <a:extLst>
            <a:ext uri="{FF2B5EF4-FFF2-40B4-BE49-F238E27FC236}">
              <a16:creationId xmlns:a16="http://schemas.microsoft.com/office/drawing/2014/main" id="{764F17C3-4060-4C29-AD04-313E058CEC6F}"/>
            </a:ext>
          </a:extLst>
        </xdr:cNvPr>
        <xdr:cNvCxnSpPr/>
      </xdr:nvCxnSpPr>
      <xdr:spPr>
        <a:xfrm>
          <a:off x="18778220" y="14215873"/>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87885</xdr:rowOff>
    </xdr:from>
    <xdr:to>
      <xdr:col>107</xdr:col>
      <xdr:colOff>101600</xdr:colOff>
      <xdr:row>85</xdr:row>
      <xdr:rowOff>18035</xdr:rowOff>
    </xdr:to>
    <xdr:sp macro="" textlink="">
      <xdr:nvSpPr>
        <xdr:cNvPr id="627" name="楕円 626">
          <a:extLst>
            <a:ext uri="{FF2B5EF4-FFF2-40B4-BE49-F238E27FC236}">
              <a16:creationId xmlns:a16="http://schemas.microsoft.com/office/drawing/2014/main" id="{1F482F29-DDE9-4B89-A4A7-3FE9652DDE48}"/>
            </a:ext>
          </a:extLst>
        </xdr:cNvPr>
        <xdr:cNvSpPr/>
      </xdr:nvSpPr>
      <xdr:spPr>
        <a:xfrm>
          <a:off x="17937480" y="141696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134113</xdr:rowOff>
    </xdr:from>
    <xdr:to>
      <xdr:col>111</xdr:col>
      <xdr:colOff>177800</xdr:colOff>
      <xdr:row>84</xdr:row>
      <xdr:rowOff>138685</xdr:rowOff>
    </xdr:to>
    <xdr:cxnSp macro="">
      <xdr:nvCxnSpPr>
        <xdr:cNvPr id="628" name="直線コネクタ 627">
          <a:extLst>
            <a:ext uri="{FF2B5EF4-FFF2-40B4-BE49-F238E27FC236}">
              <a16:creationId xmlns:a16="http://schemas.microsoft.com/office/drawing/2014/main" id="{587E886B-C6B8-4476-BE47-E7136A5A0455}"/>
            </a:ext>
          </a:extLst>
        </xdr:cNvPr>
        <xdr:cNvCxnSpPr/>
      </xdr:nvCxnSpPr>
      <xdr:spPr>
        <a:xfrm flipV="1">
          <a:off x="17988280" y="14215873"/>
          <a:ext cx="78994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83313</xdr:rowOff>
    </xdr:from>
    <xdr:to>
      <xdr:col>102</xdr:col>
      <xdr:colOff>165100</xdr:colOff>
      <xdr:row>85</xdr:row>
      <xdr:rowOff>13463</xdr:rowOff>
    </xdr:to>
    <xdr:sp macro="" textlink="">
      <xdr:nvSpPr>
        <xdr:cNvPr id="629" name="楕円 628">
          <a:extLst>
            <a:ext uri="{FF2B5EF4-FFF2-40B4-BE49-F238E27FC236}">
              <a16:creationId xmlns:a16="http://schemas.microsoft.com/office/drawing/2014/main" id="{64498BD4-97A2-4540-8E28-B601B7A6DADF}"/>
            </a:ext>
          </a:extLst>
        </xdr:cNvPr>
        <xdr:cNvSpPr/>
      </xdr:nvSpPr>
      <xdr:spPr>
        <a:xfrm>
          <a:off x="17162780" y="1416507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134113</xdr:rowOff>
    </xdr:from>
    <xdr:to>
      <xdr:col>107</xdr:col>
      <xdr:colOff>50800</xdr:colOff>
      <xdr:row>84</xdr:row>
      <xdr:rowOff>138685</xdr:rowOff>
    </xdr:to>
    <xdr:cxnSp macro="">
      <xdr:nvCxnSpPr>
        <xdr:cNvPr id="630" name="直線コネクタ 629">
          <a:extLst>
            <a:ext uri="{FF2B5EF4-FFF2-40B4-BE49-F238E27FC236}">
              <a16:creationId xmlns:a16="http://schemas.microsoft.com/office/drawing/2014/main" id="{52134CDF-CD0A-4173-915C-8423C679D7A8}"/>
            </a:ext>
          </a:extLst>
        </xdr:cNvPr>
        <xdr:cNvCxnSpPr/>
      </xdr:nvCxnSpPr>
      <xdr:spPr>
        <a:xfrm>
          <a:off x="17213580" y="14215873"/>
          <a:ext cx="7747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83313</xdr:rowOff>
    </xdr:from>
    <xdr:to>
      <xdr:col>98</xdr:col>
      <xdr:colOff>38100</xdr:colOff>
      <xdr:row>85</xdr:row>
      <xdr:rowOff>13463</xdr:rowOff>
    </xdr:to>
    <xdr:sp macro="" textlink="">
      <xdr:nvSpPr>
        <xdr:cNvPr id="631" name="楕円 630">
          <a:extLst>
            <a:ext uri="{FF2B5EF4-FFF2-40B4-BE49-F238E27FC236}">
              <a16:creationId xmlns:a16="http://schemas.microsoft.com/office/drawing/2014/main" id="{4535410C-49B3-4C3F-B8F9-0F834F63A1E8}"/>
            </a:ext>
          </a:extLst>
        </xdr:cNvPr>
        <xdr:cNvSpPr/>
      </xdr:nvSpPr>
      <xdr:spPr>
        <a:xfrm>
          <a:off x="16388080" y="1416507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134113</xdr:rowOff>
    </xdr:from>
    <xdr:to>
      <xdr:col>102</xdr:col>
      <xdr:colOff>114300</xdr:colOff>
      <xdr:row>84</xdr:row>
      <xdr:rowOff>134113</xdr:rowOff>
    </xdr:to>
    <xdr:cxnSp macro="">
      <xdr:nvCxnSpPr>
        <xdr:cNvPr id="632" name="直線コネクタ 631">
          <a:extLst>
            <a:ext uri="{FF2B5EF4-FFF2-40B4-BE49-F238E27FC236}">
              <a16:creationId xmlns:a16="http://schemas.microsoft.com/office/drawing/2014/main" id="{6829971E-660D-43F2-AE57-09A4622F5BB2}"/>
            </a:ext>
          </a:extLst>
        </xdr:cNvPr>
        <xdr:cNvCxnSpPr/>
      </xdr:nvCxnSpPr>
      <xdr:spPr>
        <a:xfrm>
          <a:off x="16431260" y="14215873"/>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123714</xdr:rowOff>
    </xdr:from>
    <xdr:ext cx="469744" cy="259045"/>
    <xdr:sp macro="" textlink="">
      <xdr:nvSpPr>
        <xdr:cNvPr id="633" name="n_1aveValue【消防施設】&#10;一人当たり面積">
          <a:extLst>
            <a:ext uri="{FF2B5EF4-FFF2-40B4-BE49-F238E27FC236}">
              <a16:creationId xmlns:a16="http://schemas.microsoft.com/office/drawing/2014/main" id="{7DF4B09B-4238-4A52-9854-2352A2A99C53}"/>
            </a:ext>
          </a:extLst>
        </xdr:cNvPr>
        <xdr:cNvSpPr txBox="1"/>
      </xdr:nvSpPr>
      <xdr:spPr>
        <a:xfrm>
          <a:off x="18561127" y="13870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128288</xdr:rowOff>
    </xdr:from>
    <xdr:ext cx="469744" cy="259045"/>
    <xdr:sp macro="" textlink="">
      <xdr:nvSpPr>
        <xdr:cNvPr id="634" name="n_2aveValue【消防施設】&#10;一人当たり面積">
          <a:extLst>
            <a:ext uri="{FF2B5EF4-FFF2-40B4-BE49-F238E27FC236}">
              <a16:creationId xmlns:a16="http://schemas.microsoft.com/office/drawing/2014/main" id="{7F7CD479-FA51-4955-84F8-003CD9A7D2D2}"/>
            </a:ext>
          </a:extLst>
        </xdr:cNvPr>
        <xdr:cNvSpPr txBox="1"/>
      </xdr:nvSpPr>
      <xdr:spPr>
        <a:xfrm>
          <a:off x="17776267" y="13874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132859</xdr:rowOff>
    </xdr:from>
    <xdr:ext cx="469744" cy="259045"/>
    <xdr:sp macro="" textlink="">
      <xdr:nvSpPr>
        <xdr:cNvPr id="635" name="n_3aveValue【消防施設】&#10;一人当たり面積">
          <a:extLst>
            <a:ext uri="{FF2B5EF4-FFF2-40B4-BE49-F238E27FC236}">
              <a16:creationId xmlns:a16="http://schemas.microsoft.com/office/drawing/2014/main" id="{E6488DAE-4E0D-4EC7-BF18-81D3434649CD}"/>
            </a:ext>
          </a:extLst>
        </xdr:cNvPr>
        <xdr:cNvSpPr txBox="1"/>
      </xdr:nvSpPr>
      <xdr:spPr>
        <a:xfrm>
          <a:off x="17001567" y="13879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142003</xdr:rowOff>
    </xdr:from>
    <xdr:ext cx="469744" cy="259045"/>
    <xdr:sp macro="" textlink="">
      <xdr:nvSpPr>
        <xdr:cNvPr id="636" name="n_4aveValue【消防施設】&#10;一人当たり面積">
          <a:extLst>
            <a:ext uri="{FF2B5EF4-FFF2-40B4-BE49-F238E27FC236}">
              <a16:creationId xmlns:a16="http://schemas.microsoft.com/office/drawing/2014/main" id="{A32E31F4-3816-4019-9A91-A9F27186AF2D}"/>
            </a:ext>
          </a:extLst>
        </xdr:cNvPr>
        <xdr:cNvSpPr txBox="1"/>
      </xdr:nvSpPr>
      <xdr:spPr>
        <a:xfrm>
          <a:off x="16226867" y="13888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4590</xdr:rowOff>
    </xdr:from>
    <xdr:ext cx="469744" cy="259045"/>
    <xdr:sp macro="" textlink="">
      <xdr:nvSpPr>
        <xdr:cNvPr id="637" name="n_1mainValue【消防施設】&#10;一人当たり面積">
          <a:extLst>
            <a:ext uri="{FF2B5EF4-FFF2-40B4-BE49-F238E27FC236}">
              <a16:creationId xmlns:a16="http://schemas.microsoft.com/office/drawing/2014/main" id="{04D8FDE8-E9B8-4432-9BBD-4506CFFA2DB0}"/>
            </a:ext>
          </a:extLst>
        </xdr:cNvPr>
        <xdr:cNvSpPr txBox="1"/>
      </xdr:nvSpPr>
      <xdr:spPr>
        <a:xfrm>
          <a:off x="18561127" y="14253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9162</xdr:rowOff>
    </xdr:from>
    <xdr:ext cx="469744" cy="259045"/>
    <xdr:sp macro="" textlink="">
      <xdr:nvSpPr>
        <xdr:cNvPr id="638" name="n_2mainValue【消防施設】&#10;一人当たり面積">
          <a:extLst>
            <a:ext uri="{FF2B5EF4-FFF2-40B4-BE49-F238E27FC236}">
              <a16:creationId xmlns:a16="http://schemas.microsoft.com/office/drawing/2014/main" id="{6913F216-EC73-40F8-8D5A-6C27E67A5EE8}"/>
            </a:ext>
          </a:extLst>
        </xdr:cNvPr>
        <xdr:cNvSpPr txBox="1"/>
      </xdr:nvSpPr>
      <xdr:spPr>
        <a:xfrm>
          <a:off x="17776267" y="14258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4590</xdr:rowOff>
    </xdr:from>
    <xdr:ext cx="469744" cy="259045"/>
    <xdr:sp macro="" textlink="">
      <xdr:nvSpPr>
        <xdr:cNvPr id="639" name="n_3mainValue【消防施設】&#10;一人当たり面積">
          <a:extLst>
            <a:ext uri="{FF2B5EF4-FFF2-40B4-BE49-F238E27FC236}">
              <a16:creationId xmlns:a16="http://schemas.microsoft.com/office/drawing/2014/main" id="{3D1201E7-BC92-4FE8-ABE8-769A722F4F8F}"/>
            </a:ext>
          </a:extLst>
        </xdr:cNvPr>
        <xdr:cNvSpPr txBox="1"/>
      </xdr:nvSpPr>
      <xdr:spPr>
        <a:xfrm>
          <a:off x="17001567" y="14253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4590</xdr:rowOff>
    </xdr:from>
    <xdr:ext cx="469744" cy="259045"/>
    <xdr:sp macro="" textlink="">
      <xdr:nvSpPr>
        <xdr:cNvPr id="640" name="n_4mainValue【消防施設】&#10;一人当たり面積">
          <a:extLst>
            <a:ext uri="{FF2B5EF4-FFF2-40B4-BE49-F238E27FC236}">
              <a16:creationId xmlns:a16="http://schemas.microsoft.com/office/drawing/2014/main" id="{F5F471CB-1B74-4159-8C28-2FB5DCF6D75F}"/>
            </a:ext>
          </a:extLst>
        </xdr:cNvPr>
        <xdr:cNvSpPr txBox="1"/>
      </xdr:nvSpPr>
      <xdr:spPr>
        <a:xfrm>
          <a:off x="16226867" y="14253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1" name="正方形/長方形 640">
          <a:extLst>
            <a:ext uri="{FF2B5EF4-FFF2-40B4-BE49-F238E27FC236}">
              <a16:creationId xmlns:a16="http://schemas.microsoft.com/office/drawing/2014/main" id="{87E46F12-8B18-4F74-8308-F9438E5B0FE3}"/>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2" name="正方形/長方形 641">
          <a:extLst>
            <a:ext uri="{FF2B5EF4-FFF2-40B4-BE49-F238E27FC236}">
              <a16:creationId xmlns:a16="http://schemas.microsoft.com/office/drawing/2014/main" id="{18B863FC-A333-4AE6-A995-90D835940B94}"/>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3" name="正方形/長方形 642">
          <a:extLst>
            <a:ext uri="{FF2B5EF4-FFF2-40B4-BE49-F238E27FC236}">
              <a16:creationId xmlns:a16="http://schemas.microsoft.com/office/drawing/2014/main" id="{2C440F74-2E00-470C-9426-2CED7136C6D3}"/>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4" name="正方形/長方形 643">
          <a:extLst>
            <a:ext uri="{FF2B5EF4-FFF2-40B4-BE49-F238E27FC236}">
              <a16:creationId xmlns:a16="http://schemas.microsoft.com/office/drawing/2014/main" id="{231630E0-D8D4-457A-AD5B-E3DA3C7C53DB}"/>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5" name="正方形/長方形 644">
          <a:extLst>
            <a:ext uri="{FF2B5EF4-FFF2-40B4-BE49-F238E27FC236}">
              <a16:creationId xmlns:a16="http://schemas.microsoft.com/office/drawing/2014/main" id="{4353A5E4-437C-4F12-9F2F-33A8C3604604}"/>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6" name="正方形/長方形 645">
          <a:extLst>
            <a:ext uri="{FF2B5EF4-FFF2-40B4-BE49-F238E27FC236}">
              <a16:creationId xmlns:a16="http://schemas.microsoft.com/office/drawing/2014/main" id="{05C8BD9B-0337-4F57-8921-658A9F485D95}"/>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7" name="正方形/長方形 646">
          <a:extLst>
            <a:ext uri="{FF2B5EF4-FFF2-40B4-BE49-F238E27FC236}">
              <a16:creationId xmlns:a16="http://schemas.microsoft.com/office/drawing/2014/main" id="{5389BE1C-DE10-4DD0-8EEC-6212BD4B2AF7}"/>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8" name="正方形/長方形 647">
          <a:extLst>
            <a:ext uri="{FF2B5EF4-FFF2-40B4-BE49-F238E27FC236}">
              <a16:creationId xmlns:a16="http://schemas.microsoft.com/office/drawing/2014/main" id="{8034CFA8-7087-4C09-9650-FB094AF4574E}"/>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9" name="テキスト ボックス 648">
          <a:extLst>
            <a:ext uri="{FF2B5EF4-FFF2-40B4-BE49-F238E27FC236}">
              <a16:creationId xmlns:a16="http://schemas.microsoft.com/office/drawing/2014/main" id="{3BC513BB-B9F6-43A2-9DEE-9C2DBB30799B}"/>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0" name="直線コネクタ 649">
          <a:extLst>
            <a:ext uri="{FF2B5EF4-FFF2-40B4-BE49-F238E27FC236}">
              <a16:creationId xmlns:a16="http://schemas.microsoft.com/office/drawing/2014/main" id="{0A514E36-4826-4D6F-B51B-BA8EE1703A36}"/>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1" name="テキスト ボックス 650">
          <a:extLst>
            <a:ext uri="{FF2B5EF4-FFF2-40B4-BE49-F238E27FC236}">
              <a16:creationId xmlns:a16="http://schemas.microsoft.com/office/drawing/2014/main" id="{21D6CA39-AE59-42EE-8D07-CEA6DC2FCB41}"/>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2" name="直線コネクタ 651">
          <a:extLst>
            <a:ext uri="{FF2B5EF4-FFF2-40B4-BE49-F238E27FC236}">
              <a16:creationId xmlns:a16="http://schemas.microsoft.com/office/drawing/2014/main" id="{1CBDC288-EF8E-4521-A1DE-6168823EC035}"/>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3" name="テキスト ボックス 652">
          <a:extLst>
            <a:ext uri="{FF2B5EF4-FFF2-40B4-BE49-F238E27FC236}">
              <a16:creationId xmlns:a16="http://schemas.microsoft.com/office/drawing/2014/main" id="{02088C6F-3F51-444F-99F2-86AC62A1FE5F}"/>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4" name="直線コネクタ 653">
          <a:extLst>
            <a:ext uri="{FF2B5EF4-FFF2-40B4-BE49-F238E27FC236}">
              <a16:creationId xmlns:a16="http://schemas.microsoft.com/office/drawing/2014/main" id="{49E3EACA-D40B-4C8B-A2B5-650EB4E502AA}"/>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5" name="テキスト ボックス 654">
          <a:extLst>
            <a:ext uri="{FF2B5EF4-FFF2-40B4-BE49-F238E27FC236}">
              <a16:creationId xmlns:a16="http://schemas.microsoft.com/office/drawing/2014/main" id="{650600A4-099F-43F5-9D48-C1BF2FC27111}"/>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6" name="直線コネクタ 655">
          <a:extLst>
            <a:ext uri="{FF2B5EF4-FFF2-40B4-BE49-F238E27FC236}">
              <a16:creationId xmlns:a16="http://schemas.microsoft.com/office/drawing/2014/main" id="{9B042EC0-D89A-48CE-B535-4161ED106168}"/>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7" name="テキスト ボックス 656">
          <a:extLst>
            <a:ext uri="{FF2B5EF4-FFF2-40B4-BE49-F238E27FC236}">
              <a16:creationId xmlns:a16="http://schemas.microsoft.com/office/drawing/2014/main" id="{9CCB96FB-92C4-45B0-B836-2E30926D9A31}"/>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8" name="直線コネクタ 657">
          <a:extLst>
            <a:ext uri="{FF2B5EF4-FFF2-40B4-BE49-F238E27FC236}">
              <a16:creationId xmlns:a16="http://schemas.microsoft.com/office/drawing/2014/main" id="{6D05F1CE-9A38-4DD2-A178-7F4546665A32}"/>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59" name="テキスト ボックス 658">
          <a:extLst>
            <a:ext uri="{FF2B5EF4-FFF2-40B4-BE49-F238E27FC236}">
              <a16:creationId xmlns:a16="http://schemas.microsoft.com/office/drawing/2014/main" id="{D8A14255-1869-4A8D-A4A1-808EE6754607}"/>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0" name="直線コネクタ 659">
          <a:extLst>
            <a:ext uri="{FF2B5EF4-FFF2-40B4-BE49-F238E27FC236}">
              <a16:creationId xmlns:a16="http://schemas.microsoft.com/office/drawing/2014/main" id="{79E1FECA-B3D9-4040-B3E1-C76FF3D1A7C5}"/>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1" name="テキスト ボックス 660">
          <a:extLst>
            <a:ext uri="{FF2B5EF4-FFF2-40B4-BE49-F238E27FC236}">
              <a16:creationId xmlns:a16="http://schemas.microsoft.com/office/drawing/2014/main" id="{9CF0CDA4-F6F5-4785-9ED3-E474B0EAB1E3}"/>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2" name="直線コネクタ 661">
          <a:extLst>
            <a:ext uri="{FF2B5EF4-FFF2-40B4-BE49-F238E27FC236}">
              <a16:creationId xmlns:a16="http://schemas.microsoft.com/office/drawing/2014/main" id="{3A3FCA9B-EC15-4285-B620-37768D963538}"/>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3" name="テキスト ボックス 662">
          <a:extLst>
            <a:ext uri="{FF2B5EF4-FFF2-40B4-BE49-F238E27FC236}">
              <a16:creationId xmlns:a16="http://schemas.microsoft.com/office/drawing/2014/main" id="{FEE26470-A726-46B2-8554-2DE8613D44FD}"/>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4" name="直線コネクタ 663">
          <a:extLst>
            <a:ext uri="{FF2B5EF4-FFF2-40B4-BE49-F238E27FC236}">
              <a16:creationId xmlns:a16="http://schemas.microsoft.com/office/drawing/2014/main" id="{241AB71A-4DB6-41E6-AF4D-331C9C69560E}"/>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5" name="【庁舎】&#10;有形固定資産減価償却率グラフ枠">
          <a:extLst>
            <a:ext uri="{FF2B5EF4-FFF2-40B4-BE49-F238E27FC236}">
              <a16:creationId xmlns:a16="http://schemas.microsoft.com/office/drawing/2014/main" id="{92B548E4-CFCC-46E7-8118-19A3631152DE}"/>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1088</xdr:rowOff>
    </xdr:from>
    <xdr:to>
      <xdr:col>85</xdr:col>
      <xdr:colOff>126364</xdr:colOff>
      <xdr:row>109</xdr:row>
      <xdr:rowOff>35379</xdr:rowOff>
    </xdr:to>
    <xdr:cxnSp macro="">
      <xdr:nvCxnSpPr>
        <xdr:cNvPr id="666" name="直線コネクタ 665">
          <a:extLst>
            <a:ext uri="{FF2B5EF4-FFF2-40B4-BE49-F238E27FC236}">
              <a16:creationId xmlns:a16="http://schemas.microsoft.com/office/drawing/2014/main" id="{F16F5B77-3096-409C-AC04-C9974D9A4CFE}"/>
            </a:ext>
          </a:extLst>
        </xdr:cNvPr>
        <xdr:cNvCxnSpPr/>
      </xdr:nvCxnSpPr>
      <xdr:spPr>
        <a:xfrm flipV="1">
          <a:off x="14375764" y="16765088"/>
          <a:ext cx="0" cy="15430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67" name="【庁舎】&#10;有形固定資産減価償却率最小値テキスト">
          <a:extLst>
            <a:ext uri="{FF2B5EF4-FFF2-40B4-BE49-F238E27FC236}">
              <a16:creationId xmlns:a16="http://schemas.microsoft.com/office/drawing/2014/main" id="{AC3304EA-7143-4698-A6F0-2DA0081A89BC}"/>
            </a:ext>
          </a:extLst>
        </xdr:cNvPr>
        <xdr:cNvSpPr txBox="1"/>
      </xdr:nvSpPr>
      <xdr:spPr>
        <a:xfrm>
          <a:off x="1441450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68" name="直線コネクタ 667">
          <a:extLst>
            <a:ext uri="{FF2B5EF4-FFF2-40B4-BE49-F238E27FC236}">
              <a16:creationId xmlns:a16="http://schemas.microsoft.com/office/drawing/2014/main" id="{F12514A3-F7C8-44ED-84E3-6BAAAAEDAF98}"/>
            </a:ext>
          </a:extLst>
        </xdr:cNvPr>
        <xdr:cNvCxnSpPr/>
      </xdr:nvCxnSpPr>
      <xdr:spPr>
        <a:xfrm>
          <a:off x="1428750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119215</xdr:rowOff>
    </xdr:from>
    <xdr:ext cx="340478" cy="259045"/>
    <xdr:sp macro="" textlink="">
      <xdr:nvSpPr>
        <xdr:cNvPr id="669" name="【庁舎】&#10;有形固定資産減価償却率最大値テキスト">
          <a:extLst>
            <a:ext uri="{FF2B5EF4-FFF2-40B4-BE49-F238E27FC236}">
              <a16:creationId xmlns:a16="http://schemas.microsoft.com/office/drawing/2014/main" id="{2007BF2D-5D70-4894-9E8D-A8EEB34EC7D8}"/>
            </a:ext>
          </a:extLst>
        </xdr:cNvPr>
        <xdr:cNvSpPr txBox="1"/>
      </xdr:nvSpPr>
      <xdr:spPr>
        <a:xfrm>
          <a:off x="14414500" y="165479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1088</xdr:rowOff>
    </xdr:from>
    <xdr:to>
      <xdr:col>86</xdr:col>
      <xdr:colOff>25400</xdr:colOff>
      <xdr:row>100</xdr:row>
      <xdr:rowOff>1088</xdr:rowOff>
    </xdr:to>
    <xdr:cxnSp macro="">
      <xdr:nvCxnSpPr>
        <xdr:cNvPr id="670" name="直線コネクタ 669">
          <a:extLst>
            <a:ext uri="{FF2B5EF4-FFF2-40B4-BE49-F238E27FC236}">
              <a16:creationId xmlns:a16="http://schemas.microsoft.com/office/drawing/2014/main" id="{E7229527-B3D4-46AA-A787-662BBE51AAF8}"/>
            </a:ext>
          </a:extLst>
        </xdr:cNvPr>
        <xdr:cNvCxnSpPr/>
      </xdr:nvCxnSpPr>
      <xdr:spPr>
        <a:xfrm>
          <a:off x="14287500" y="167650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131553</xdr:rowOff>
    </xdr:from>
    <xdr:ext cx="405111" cy="259045"/>
    <xdr:sp macro="" textlink="">
      <xdr:nvSpPr>
        <xdr:cNvPr id="671" name="【庁舎】&#10;有形固定資産減価償却率平均値テキスト">
          <a:extLst>
            <a:ext uri="{FF2B5EF4-FFF2-40B4-BE49-F238E27FC236}">
              <a16:creationId xmlns:a16="http://schemas.microsoft.com/office/drawing/2014/main" id="{69985131-65DB-46B5-83AB-39E60A7D3EF8}"/>
            </a:ext>
          </a:extLst>
        </xdr:cNvPr>
        <xdr:cNvSpPr txBox="1"/>
      </xdr:nvSpPr>
      <xdr:spPr>
        <a:xfrm>
          <a:off x="14414500" y="1739847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108676</xdr:rowOff>
    </xdr:from>
    <xdr:to>
      <xdr:col>85</xdr:col>
      <xdr:colOff>177800</xdr:colOff>
      <xdr:row>105</xdr:row>
      <xdr:rowOff>38826</xdr:rowOff>
    </xdr:to>
    <xdr:sp macro="" textlink="">
      <xdr:nvSpPr>
        <xdr:cNvPr id="672" name="フローチャート: 判断 671">
          <a:extLst>
            <a:ext uri="{FF2B5EF4-FFF2-40B4-BE49-F238E27FC236}">
              <a16:creationId xmlns:a16="http://schemas.microsoft.com/office/drawing/2014/main" id="{3E887965-BF72-435A-B87D-4BEC97DD7C1E}"/>
            </a:ext>
          </a:extLst>
        </xdr:cNvPr>
        <xdr:cNvSpPr/>
      </xdr:nvSpPr>
      <xdr:spPr>
        <a:xfrm>
          <a:off x="14325600" y="17543236"/>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72752</xdr:rowOff>
    </xdr:from>
    <xdr:to>
      <xdr:col>81</xdr:col>
      <xdr:colOff>101600</xdr:colOff>
      <xdr:row>105</xdr:row>
      <xdr:rowOff>2902</xdr:rowOff>
    </xdr:to>
    <xdr:sp macro="" textlink="">
      <xdr:nvSpPr>
        <xdr:cNvPr id="673" name="フローチャート: 判断 672">
          <a:extLst>
            <a:ext uri="{FF2B5EF4-FFF2-40B4-BE49-F238E27FC236}">
              <a16:creationId xmlns:a16="http://schemas.microsoft.com/office/drawing/2014/main" id="{98B6F89B-06E9-47CF-B06D-51A5332C6F34}"/>
            </a:ext>
          </a:extLst>
        </xdr:cNvPr>
        <xdr:cNvSpPr/>
      </xdr:nvSpPr>
      <xdr:spPr>
        <a:xfrm>
          <a:off x="13578840" y="1750731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51526</xdr:rowOff>
    </xdr:from>
    <xdr:to>
      <xdr:col>76</xdr:col>
      <xdr:colOff>165100</xdr:colOff>
      <xdr:row>104</xdr:row>
      <xdr:rowOff>153126</xdr:rowOff>
    </xdr:to>
    <xdr:sp macro="" textlink="">
      <xdr:nvSpPr>
        <xdr:cNvPr id="674" name="フローチャート: 判断 673">
          <a:extLst>
            <a:ext uri="{FF2B5EF4-FFF2-40B4-BE49-F238E27FC236}">
              <a16:creationId xmlns:a16="http://schemas.microsoft.com/office/drawing/2014/main" id="{3ED79225-8A9C-4A82-A465-A6C6A04A190B}"/>
            </a:ext>
          </a:extLst>
        </xdr:cNvPr>
        <xdr:cNvSpPr/>
      </xdr:nvSpPr>
      <xdr:spPr>
        <a:xfrm>
          <a:off x="12804140" y="17486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46627</xdr:rowOff>
    </xdr:from>
    <xdr:to>
      <xdr:col>72</xdr:col>
      <xdr:colOff>38100</xdr:colOff>
      <xdr:row>104</xdr:row>
      <xdr:rowOff>148227</xdr:rowOff>
    </xdr:to>
    <xdr:sp macro="" textlink="">
      <xdr:nvSpPr>
        <xdr:cNvPr id="675" name="フローチャート: 判断 674">
          <a:extLst>
            <a:ext uri="{FF2B5EF4-FFF2-40B4-BE49-F238E27FC236}">
              <a16:creationId xmlns:a16="http://schemas.microsoft.com/office/drawing/2014/main" id="{B28410EA-0DBD-4E1B-94D2-C6313BBD3796}"/>
            </a:ext>
          </a:extLst>
        </xdr:cNvPr>
        <xdr:cNvSpPr/>
      </xdr:nvSpPr>
      <xdr:spPr>
        <a:xfrm>
          <a:off x="12029440" y="1748118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79284</xdr:rowOff>
    </xdr:from>
    <xdr:to>
      <xdr:col>67</xdr:col>
      <xdr:colOff>101600</xdr:colOff>
      <xdr:row>105</xdr:row>
      <xdr:rowOff>9434</xdr:rowOff>
    </xdr:to>
    <xdr:sp macro="" textlink="">
      <xdr:nvSpPr>
        <xdr:cNvPr id="676" name="フローチャート: 判断 675">
          <a:extLst>
            <a:ext uri="{FF2B5EF4-FFF2-40B4-BE49-F238E27FC236}">
              <a16:creationId xmlns:a16="http://schemas.microsoft.com/office/drawing/2014/main" id="{5CCF3D09-F713-4563-96C2-471C33FCAE84}"/>
            </a:ext>
          </a:extLst>
        </xdr:cNvPr>
        <xdr:cNvSpPr/>
      </xdr:nvSpPr>
      <xdr:spPr>
        <a:xfrm>
          <a:off x="11231880" y="175138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CC3E3341-E788-4191-8440-E4D59AE50348}"/>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4753265F-620F-40FB-ADB2-93673382F24E}"/>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E217BA0A-D024-4B3E-A921-5B1CBC6704F0}"/>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65E0A3A0-84EB-4C1C-958C-6EB5E9EC801F}"/>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CC0C59C5-C08A-4024-9B05-294DCC604532}"/>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15602</xdr:rowOff>
    </xdr:from>
    <xdr:to>
      <xdr:col>85</xdr:col>
      <xdr:colOff>177800</xdr:colOff>
      <xdr:row>106</xdr:row>
      <xdr:rowOff>117202</xdr:rowOff>
    </xdr:to>
    <xdr:sp macro="" textlink="">
      <xdr:nvSpPr>
        <xdr:cNvPr id="682" name="楕円 681">
          <a:extLst>
            <a:ext uri="{FF2B5EF4-FFF2-40B4-BE49-F238E27FC236}">
              <a16:creationId xmlns:a16="http://schemas.microsoft.com/office/drawing/2014/main" id="{818D1695-F7D9-47D5-B309-F29FD9824D93}"/>
            </a:ext>
          </a:extLst>
        </xdr:cNvPr>
        <xdr:cNvSpPr/>
      </xdr:nvSpPr>
      <xdr:spPr>
        <a:xfrm>
          <a:off x="14325600" y="17785442"/>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165479</xdr:rowOff>
    </xdr:from>
    <xdr:ext cx="405111" cy="259045"/>
    <xdr:sp macro="" textlink="">
      <xdr:nvSpPr>
        <xdr:cNvPr id="683" name="【庁舎】&#10;有形固定資産減価償却率該当値テキスト">
          <a:extLst>
            <a:ext uri="{FF2B5EF4-FFF2-40B4-BE49-F238E27FC236}">
              <a16:creationId xmlns:a16="http://schemas.microsoft.com/office/drawing/2014/main" id="{4057D59E-26F8-43B2-96DA-78664E427649}"/>
            </a:ext>
          </a:extLst>
        </xdr:cNvPr>
        <xdr:cNvSpPr txBox="1"/>
      </xdr:nvSpPr>
      <xdr:spPr>
        <a:xfrm>
          <a:off x="14414500" y="177676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907</xdr:rowOff>
    </xdr:from>
    <xdr:to>
      <xdr:col>81</xdr:col>
      <xdr:colOff>101600</xdr:colOff>
      <xdr:row>106</xdr:row>
      <xdr:rowOff>102507</xdr:rowOff>
    </xdr:to>
    <xdr:sp macro="" textlink="">
      <xdr:nvSpPr>
        <xdr:cNvPr id="684" name="楕円 683">
          <a:extLst>
            <a:ext uri="{FF2B5EF4-FFF2-40B4-BE49-F238E27FC236}">
              <a16:creationId xmlns:a16="http://schemas.microsoft.com/office/drawing/2014/main" id="{C3CF9902-F1FF-4DF8-815F-F8E415B0EADA}"/>
            </a:ext>
          </a:extLst>
        </xdr:cNvPr>
        <xdr:cNvSpPr/>
      </xdr:nvSpPr>
      <xdr:spPr>
        <a:xfrm>
          <a:off x="13578840" y="17770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51707</xdr:rowOff>
    </xdr:from>
    <xdr:to>
      <xdr:col>85</xdr:col>
      <xdr:colOff>127000</xdr:colOff>
      <xdr:row>106</xdr:row>
      <xdr:rowOff>66402</xdr:rowOff>
    </xdr:to>
    <xdr:cxnSp macro="">
      <xdr:nvCxnSpPr>
        <xdr:cNvPr id="685" name="直線コネクタ 684">
          <a:extLst>
            <a:ext uri="{FF2B5EF4-FFF2-40B4-BE49-F238E27FC236}">
              <a16:creationId xmlns:a16="http://schemas.microsoft.com/office/drawing/2014/main" id="{EA277265-1683-48DD-9727-8DF9E559CBD1}"/>
            </a:ext>
          </a:extLst>
        </xdr:cNvPr>
        <xdr:cNvCxnSpPr/>
      </xdr:nvCxnSpPr>
      <xdr:spPr>
        <a:xfrm>
          <a:off x="13629640" y="17821547"/>
          <a:ext cx="74676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133169</xdr:rowOff>
    </xdr:from>
    <xdr:to>
      <xdr:col>76</xdr:col>
      <xdr:colOff>165100</xdr:colOff>
      <xdr:row>106</xdr:row>
      <xdr:rowOff>63319</xdr:rowOff>
    </xdr:to>
    <xdr:sp macro="" textlink="">
      <xdr:nvSpPr>
        <xdr:cNvPr id="686" name="楕円 685">
          <a:extLst>
            <a:ext uri="{FF2B5EF4-FFF2-40B4-BE49-F238E27FC236}">
              <a16:creationId xmlns:a16="http://schemas.microsoft.com/office/drawing/2014/main" id="{60B7558A-67ED-4992-94B1-A046B65B99BF}"/>
            </a:ext>
          </a:extLst>
        </xdr:cNvPr>
        <xdr:cNvSpPr/>
      </xdr:nvSpPr>
      <xdr:spPr>
        <a:xfrm>
          <a:off x="12804140" y="1773536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12519</xdr:rowOff>
    </xdr:from>
    <xdr:to>
      <xdr:col>81</xdr:col>
      <xdr:colOff>50800</xdr:colOff>
      <xdr:row>106</xdr:row>
      <xdr:rowOff>51707</xdr:rowOff>
    </xdr:to>
    <xdr:cxnSp macro="">
      <xdr:nvCxnSpPr>
        <xdr:cNvPr id="687" name="直線コネクタ 686">
          <a:extLst>
            <a:ext uri="{FF2B5EF4-FFF2-40B4-BE49-F238E27FC236}">
              <a16:creationId xmlns:a16="http://schemas.microsoft.com/office/drawing/2014/main" id="{FBB1475A-8168-4E97-97D2-8F9D2A8A05B4}"/>
            </a:ext>
          </a:extLst>
        </xdr:cNvPr>
        <xdr:cNvCxnSpPr/>
      </xdr:nvCxnSpPr>
      <xdr:spPr>
        <a:xfrm>
          <a:off x="12854940" y="17782359"/>
          <a:ext cx="7747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93980</xdr:rowOff>
    </xdr:from>
    <xdr:to>
      <xdr:col>72</xdr:col>
      <xdr:colOff>38100</xdr:colOff>
      <xdr:row>106</xdr:row>
      <xdr:rowOff>24130</xdr:rowOff>
    </xdr:to>
    <xdr:sp macro="" textlink="">
      <xdr:nvSpPr>
        <xdr:cNvPr id="688" name="楕円 687">
          <a:extLst>
            <a:ext uri="{FF2B5EF4-FFF2-40B4-BE49-F238E27FC236}">
              <a16:creationId xmlns:a16="http://schemas.microsoft.com/office/drawing/2014/main" id="{E4147A71-561C-449D-8B61-828BFDC9305B}"/>
            </a:ext>
          </a:extLst>
        </xdr:cNvPr>
        <xdr:cNvSpPr/>
      </xdr:nvSpPr>
      <xdr:spPr>
        <a:xfrm>
          <a:off x="12029440" y="176961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144780</xdr:rowOff>
    </xdr:from>
    <xdr:to>
      <xdr:col>76</xdr:col>
      <xdr:colOff>114300</xdr:colOff>
      <xdr:row>106</xdr:row>
      <xdr:rowOff>12519</xdr:rowOff>
    </xdr:to>
    <xdr:cxnSp macro="">
      <xdr:nvCxnSpPr>
        <xdr:cNvPr id="689" name="直線コネクタ 688">
          <a:extLst>
            <a:ext uri="{FF2B5EF4-FFF2-40B4-BE49-F238E27FC236}">
              <a16:creationId xmlns:a16="http://schemas.microsoft.com/office/drawing/2014/main" id="{E6B749D9-BDED-4824-9182-10B4BF1CF43D}"/>
            </a:ext>
          </a:extLst>
        </xdr:cNvPr>
        <xdr:cNvCxnSpPr/>
      </xdr:nvCxnSpPr>
      <xdr:spPr>
        <a:xfrm>
          <a:off x="12072620" y="17746980"/>
          <a:ext cx="782320" cy="35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134801</xdr:rowOff>
    </xdr:from>
    <xdr:to>
      <xdr:col>67</xdr:col>
      <xdr:colOff>101600</xdr:colOff>
      <xdr:row>106</xdr:row>
      <xdr:rowOff>64951</xdr:rowOff>
    </xdr:to>
    <xdr:sp macro="" textlink="">
      <xdr:nvSpPr>
        <xdr:cNvPr id="690" name="楕円 689">
          <a:extLst>
            <a:ext uri="{FF2B5EF4-FFF2-40B4-BE49-F238E27FC236}">
              <a16:creationId xmlns:a16="http://schemas.microsoft.com/office/drawing/2014/main" id="{97864013-E874-4DF2-9737-A91DED74695A}"/>
            </a:ext>
          </a:extLst>
        </xdr:cNvPr>
        <xdr:cNvSpPr/>
      </xdr:nvSpPr>
      <xdr:spPr>
        <a:xfrm>
          <a:off x="11231880" y="1773700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144780</xdr:rowOff>
    </xdr:from>
    <xdr:to>
      <xdr:col>71</xdr:col>
      <xdr:colOff>177800</xdr:colOff>
      <xdr:row>106</xdr:row>
      <xdr:rowOff>14151</xdr:rowOff>
    </xdr:to>
    <xdr:cxnSp macro="">
      <xdr:nvCxnSpPr>
        <xdr:cNvPr id="691" name="直線コネクタ 690">
          <a:extLst>
            <a:ext uri="{FF2B5EF4-FFF2-40B4-BE49-F238E27FC236}">
              <a16:creationId xmlns:a16="http://schemas.microsoft.com/office/drawing/2014/main" id="{9414889B-AE7A-4751-811F-F43269C36C01}"/>
            </a:ext>
          </a:extLst>
        </xdr:cNvPr>
        <xdr:cNvCxnSpPr/>
      </xdr:nvCxnSpPr>
      <xdr:spPr>
        <a:xfrm flipV="1">
          <a:off x="11282680" y="17746980"/>
          <a:ext cx="789940" cy="37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19429</xdr:rowOff>
    </xdr:from>
    <xdr:ext cx="405111" cy="259045"/>
    <xdr:sp macro="" textlink="">
      <xdr:nvSpPr>
        <xdr:cNvPr id="692" name="n_1aveValue【庁舎】&#10;有形固定資産減価償却率">
          <a:extLst>
            <a:ext uri="{FF2B5EF4-FFF2-40B4-BE49-F238E27FC236}">
              <a16:creationId xmlns:a16="http://schemas.microsoft.com/office/drawing/2014/main" id="{E6447688-3DAC-4870-9280-A91EF8755A44}"/>
            </a:ext>
          </a:extLst>
        </xdr:cNvPr>
        <xdr:cNvSpPr txBox="1"/>
      </xdr:nvSpPr>
      <xdr:spPr>
        <a:xfrm>
          <a:off x="13437244" y="172863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169653</xdr:rowOff>
    </xdr:from>
    <xdr:ext cx="405111" cy="259045"/>
    <xdr:sp macro="" textlink="">
      <xdr:nvSpPr>
        <xdr:cNvPr id="693" name="n_2aveValue【庁舎】&#10;有形固定資産減価償却率">
          <a:extLst>
            <a:ext uri="{FF2B5EF4-FFF2-40B4-BE49-F238E27FC236}">
              <a16:creationId xmlns:a16="http://schemas.microsoft.com/office/drawing/2014/main" id="{310F7704-6EEF-43D0-9942-6D39FE35F3BD}"/>
            </a:ext>
          </a:extLst>
        </xdr:cNvPr>
        <xdr:cNvSpPr txBox="1"/>
      </xdr:nvSpPr>
      <xdr:spPr>
        <a:xfrm>
          <a:off x="12675244" y="17268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164754</xdr:rowOff>
    </xdr:from>
    <xdr:ext cx="405111" cy="259045"/>
    <xdr:sp macro="" textlink="">
      <xdr:nvSpPr>
        <xdr:cNvPr id="694" name="n_3aveValue【庁舎】&#10;有形固定資産減価償却率">
          <a:extLst>
            <a:ext uri="{FF2B5EF4-FFF2-40B4-BE49-F238E27FC236}">
              <a16:creationId xmlns:a16="http://schemas.microsoft.com/office/drawing/2014/main" id="{7087F317-22FC-4A2B-9EE1-261E9E87F35E}"/>
            </a:ext>
          </a:extLst>
        </xdr:cNvPr>
        <xdr:cNvSpPr txBox="1"/>
      </xdr:nvSpPr>
      <xdr:spPr>
        <a:xfrm>
          <a:off x="11900544" y="172640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25961</xdr:rowOff>
    </xdr:from>
    <xdr:ext cx="405111" cy="259045"/>
    <xdr:sp macro="" textlink="">
      <xdr:nvSpPr>
        <xdr:cNvPr id="695" name="n_4aveValue【庁舎】&#10;有形固定資産減価償却率">
          <a:extLst>
            <a:ext uri="{FF2B5EF4-FFF2-40B4-BE49-F238E27FC236}">
              <a16:creationId xmlns:a16="http://schemas.microsoft.com/office/drawing/2014/main" id="{6425BEDF-AD63-4F05-8AA4-5384A3E5D7E5}"/>
            </a:ext>
          </a:extLst>
        </xdr:cNvPr>
        <xdr:cNvSpPr txBox="1"/>
      </xdr:nvSpPr>
      <xdr:spPr>
        <a:xfrm>
          <a:off x="11102984" y="172928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93634</xdr:rowOff>
    </xdr:from>
    <xdr:ext cx="405111" cy="259045"/>
    <xdr:sp macro="" textlink="">
      <xdr:nvSpPr>
        <xdr:cNvPr id="696" name="n_1mainValue【庁舎】&#10;有形固定資産減価償却率">
          <a:extLst>
            <a:ext uri="{FF2B5EF4-FFF2-40B4-BE49-F238E27FC236}">
              <a16:creationId xmlns:a16="http://schemas.microsoft.com/office/drawing/2014/main" id="{5E01C1E0-915E-4E2D-92E5-44C8481E724D}"/>
            </a:ext>
          </a:extLst>
        </xdr:cNvPr>
        <xdr:cNvSpPr txBox="1"/>
      </xdr:nvSpPr>
      <xdr:spPr>
        <a:xfrm>
          <a:off x="13437244" y="178634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54446</xdr:rowOff>
    </xdr:from>
    <xdr:ext cx="405111" cy="259045"/>
    <xdr:sp macro="" textlink="">
      <xdr:nvSpPr>
        <xdr:cNvPr id="697" name="n_2mainValue【庁舎】&#10;有形固定資産減価償却率">
          <a:extLst>
            <a:ext uri="{FF2B5EF4-FFF2-40B4-BE49-F238E27FC236}">
              <a16:creationId xmlns:a16="http://schemas.microsoft.com/office/drawing/2014/main" id="{23ACD935-060F-44F9-A84C-72F54AD15A3D}"/>
            </a:ext>
          </a:extLst>
        </xdr:cNvPr>
        <xdr:cNvSpPr txBox="1"/>
      </xdr:nvSpPr>
      <xdr:spPr>
        <a:xfrm>
          <a:off x="12675244" y="178242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15257</xdr:rowOff>
    </xdr:from>
    <xdr:ext cx="405111" cy="259045"/>
    <xdr:sp macro="" textlink="">
      <xdr:nvSpPr>
        <xdr:cNvPr id="698" name="n_3mainValue【庁舎】&#10;有形固定資産減価償却率">
          <a:extLst>
            <a:ext uri="{FF2B5EF4-FFF2-40B4-BE49-F238E27FC236}">
              <a16:creationId xmlns:a16="http://schemas.microsoft.com/office/drawing/2014/main" id="{A9F5182D-35C1-444B-A6DB-309D7574E6CD}"/>
            </a:ext>
          </a:extLst>
        </xdr:cNvPr>
        <xdr:cNvSpPr txBox="1"/>
      </xdr:nvSpPr>
      <xdr:spPr>
        <a:xfrm>
          <a:off x="11900544" y="17785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56078</xdr:rowOff>
    </xdr:from>
    <xdr:ext cx="405111" cy="259045"/>
    <xdr:sp macro="" textlink="">
      <xdr:nvSpPr>
        <xdr:cNvPr id="699" name="n_4mainValue【庁舎】&#10;有形固定資産減価償却率">
          <a:extLst>
            <a:ext uri="{FF2B5EF4-FFF2-40B4-BE49-F238E27FC236}">
              <a16:creationId xmlns:a16="http://schemas.microsoft.com/office/drawing/2014/main" id="{D3DF204E-9E7C-4D16-9573-97A02524FB15}"/>
            </a:ext>
          </a:extLst>
        </xdr:cNvPr>
        <xdr:cNvSpPr txBox="1"/>
      </xdr:nvSpPr>
      <xdr:spPr>
        <a:xfrm>
          <a:off x="11102984" y="178259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0" name="正方形/長方形 699">
          <a:extLst>
            <a:ext uri="{FF2B5EF4-FFF2-40B4-BE49-F238E27FC236}">
              <a16:creationId xmlns:a16="http://schemas.microsoft.com/office/drawing/2014/main" id="{9CB7EF67-70BB-4B4E-873D-329017FAE3DB}"/>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1" name="正方形/長方形 700">
          <a:extLst>
            <a:ext uri="{FF2B5EF4-FFF2-40B4-BE49-F238E27FC236}">
              <a16:creationId xmlns:a16="http://schemas.microsoft.com/office/drawing/2014/main" id="{CDFF17A9-54C3-4DE2-B078-C5679748FE27}"/>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2" name="正方形/長方形 701">
          <a:extLst>
            <a:ext uri="{FF2B5EF4-FFF2-40B4-BE49-F238E27FC236}">
              <a16:creationId xmlns:a16="http://schemas.microsoft.com/office/drawing/2014/main" id="{0C05D30A-C8D9-4713-AF57-E3C29569A94B}"/>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3" name="正方形/長方形 702">
          <a:extLst>
            <a:ext uri="{FF2B5EF4-FFF2-40B4-BE49-F238E27FC236}">
              <a16:creationId xmlns:a16="http://schemas.microsoft.com/office/drawing/2014/main" id="{DA81A4B5-CAAE-422A-8099-9EF87F1B23DA}"/>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4" name="正方形/長方形 703">
          <a:extLst>
            <a:ext uri="{FF2B5EF4-FFF2-40B4-BE49-F238E27FC236}">
              <a16:creationId xmlns:a16="http://schemas.microsoft.com/office/drawing/2014/main" id="{FAB9CFB4-0504-49F2-BA15-31776F0D34EB}"/>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5" name="正方形/長方形 704">
          <a:extLst>
            <a:ext uri="{FF2B5EF4-FFF2-40B4-BE49-F238E27FC236}">
              <a16:creationId xmlns:a16="http://schemas.microsoft.com/office/drawing/2014/main" id="{B6303ADE-D057-4DC1-B1E8-C2B912FEA576}"/>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6" name="正方形/長方形 705">
          <a:extLst>
            <a:ext uri="{FF2B5EF4-FFF2-40B4-BE49-F238E27FC236}">
              <a16:creationId xmlns:a16="http://schemas.microsoft.com/office/drawing/2014/main" id="{6FBB4A24-F6CE-470D-ACDC-8BDC86547E9F}"/>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7" name="正方形/長方形 706">
          <a:extLst>
            <a:ext uri="{FF2B5EF4-FFF2-40B4-BE49-F238E27FC236}">
              <a16:creationId xmlns:a16="http://schemas.microsoft.com/office/drawing/2014/main" id="{2EB19FDE-A508-448B-AEB8-7F1377503531}"/>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8" name="テキスト ボックス 707">
          <a:extLst>
            <a:ext uri="{FF2B5EF4-FFF2-40B4-BE49-F238E27FC236}">
              <a16:creationId xmlns:a16="http://schemas.microsoft.com/office/drawing/2014/main" id="{F182F493-42C1-4936-B9AA-0D4C931B9317}"/>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9" name="直線コネクタ 708">
          <a:extLst>
            <a:ext uri="{FF2B5EF4-FFF2-40B4-BE49-F238E27FC236}">
              <a16:creationId xmlns:a16="http://schemas.microsoft.com/office/drawing/2014/main" id="{280EA853-93D7-48BE-B7BE-A7D4CA36F698}"/>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710" name="テキスト ボックス 709">
          <a:extLst>
            <a:ext uri="{FF2B5EF4-FFF2-40B4-BE49-F238E27FC236}">
              <a16:creationId xmlns:a16="http://schemas.microsoft.com/office/drawing/2014/main" id="{8C695A98-9441-49E4-A46B-3B0148D34A56}"/>
            </a:ext>
          </a:extLst>
        </xdr:cNvPr>
        <xdr:cNvSpPr txBox="1"/>
      </xdr:nvSpPr>
      <xdr:spPr>
        <a:xfrm>
          <a:off x="1569484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711" name="直線コネクタ 710">
          <a:extLst>
            <a:ext uri="{FF2B5EF4-FFF2-40B4-BE49-F238E27FC236}">
              <a16:creationId xmlns:a16="http://schemas.microsoft.com/office/drawing/2014/main" id="{D7D39CCC-F166-46B3-9110-86C282DDEA73}"/>
            </a:ext>
          </a:extLst>
        </xdr:cNvPr>
        <xdr:cNvCxnSpPr/>
      </xdr:nvCxnSpPr>
      <xdr:spPr>
        <a:xfrm>
          <a:off x="1609344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12" name="テキスト ボックス 711">
          <a:extLst>
            <a:ext uri="{FF2B5EF4-FFF2-40B4-BE49-F238E27FC236}">
              <a16:creationId xmlns:a16="http://schemas.microsoft.com/office/drawing/2014/main" id="{DDC75C0F-9085-4E7D-A6E0-FB673B73720F}"/>
            </a:ext>
          </a:extLst>
        </xdr:cNvPr>
        <xdr:cNvSpPr txBox="1"/>
      </xdr:nvSpPr>
      <xdr:spPr>
        <a:xfrm>
          <a:off x="1569484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13" name="直線コネクタ 712">
          <a:extLst>
            <a:ext uri="{FF2B5EF4-FFF2-40B4-BE49-F238E27FC236}">
              <a16:creationId xmlns:a16="http://schemas.microsoft.com/office/drawing/2014/main" id="{92228D95-E59F-479F-976D-686481C7F997}"/>
            </a:ext>
          </a:extLst>
        </xdr:cNvPr>
        <xdr:cNvCxnSpPr/>
      </xdr:nvCxnSpPr>
      <xdr:spPr>
        <a:xfrm>
          <a:off x="1609344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14" name="テキスト ボックス 713">
          <a:extLst>
            <a:ext uri="{FF2B5EF4-FFF2-40B4-BE49-F238E27FC236}">
              <a16:creationId xmlns:a16="http://schemas.microsoft.com/office/drawing/2014/main" id="{DBCEF756-D6BB-4254-953D-DC966C002033}"/>
            </a:ext>
          </a:extLst>
        </xdr:cNvPr>
        <xdr:cNvSpPr txBox="1"/>
      </xdr:nvSpPr>
      <xdr:spPr>
        <a:xfrm>
          <a:off x="15694841" y="178507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15" name="直線コネクタ 714">
          <a:extLst>
            <a:ext uri="{FF2B5EF4-FFF2-40B4-BE49-F238E27FC236}">
              <a16:creationId xmlns:a16="http://schemas.microsoft.com/office/drawing/2014/main" id="{E080B137-E996-4214-B8D6-F98B5F4C2A6C}"/>
            </a:ext>
          </a:extLst>
        </xdr:cNvPr>
        <xdr:cNvCxnSpPr/>
      </xdr:nvCxnSpPr>
      <xdr:spPr>
        <a:xfrm>
          <a:off x="1609344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16" name="テキスト ボックス 715">
          <a:extLst>
            <a:ext uri="{FF2B5EF4-FFF2-40B4-BE49-F238E27FC236}">
              <a16:creationId xmlns:a16="http://schemas.microsoft.com/office/drawing/2014/main" id="{C5C3287A-1758-40B6-9AB8-B2F49351AB91}"/>
            </a:ext>
          </a:extLst>
        </xdr:cNvPr>
        <xdr:cNvSpPr txBox="1"/>
      </xdr:nvSpPr>
      <xdr:spPr>
        <a:xfrm>
          <a:off x="15694841" y="175318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17" name="直線コネクタ 716">
          <a:extLst>
            <a:ext uri="{FF2B5EF4-FFF2-40B4-BE49-F238E27FC236}">
              <a16:creationId xmlns:a16="http://schemas.microsoft.com/office/drawing/2014/main" id="{5A8381CD-244F-485C-8BBB-796668EF8CC0}"/>
            </a:ext>
          </a:extLst>
        </xdr:cNvPr>
        <xdr:cNvCxnSpPr/>
      </xdr:nvCxnSpPr>
      <xdr:spPr>
        <a:xfrm>
          <a:off x="1609344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18" name="テキスト ボックス 717">
          <a:extLst>
            <a:ext uri="{FF2B5EF4-FFF2-40B4-BE49-F238E27FC236}">
              <a16:creationId xmlns:a16="http://schemas.microsoft.com/office/drawing/2014/main" id="{BD1DADDE-D9C5-4DEB-94E9-FC769EFD4F92}"/>
            </a:ext>
          </a:extLst>
        </xdr:cNvPr>
        <xdr:cNvSpPr txBox="1"/>
      </xdr:nvSpPr>
      <xdr:spPr>
        <a:xfrm>
          <a:off x="15694841" y="172128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19" name="直線コネクタ 718">
          <a:extLst>
            <a:ext uri="{FF2B5EF4-FFF2-40B4-BE49-F238E27FC236}">
              <a16:creationId xmlns:a16="http://schemas.microsoft.com/office/drawing/2014/main" id="{80632884-E95C-439A-AAF4-9C3425743B15}"/>
            </a:ext>
          </a:extLst>
        </xdr:cNvPr>
        <xdr:cNvCxnSpPr/>
      </xdr:nvCxnSpPr>
      <xdr:spPr>
        <a:xfrm>
          <a:off x="1609344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20" name="テキスト ボックス 719">
          <a:extLst>
            <a:ext uri="{FF2B5EF4-FFF2-40B4-BE49-F238E27FC236}">
              <a16:creationId xmlns:a16="http://schemas.microsoft.com/office/drawing/2014/main" id="{4DB16D87-0CF0-45B7-8246-57923CE0BD7B}"/>
            </a:ext>
          </a:extLst>
        </xdr:cNvPr>
        <xdr:cNvSpPr txBox="1"/>
      </xdr:nvSpPr>
      <xdr:spPr>
        <a:xfrm>
          <a:off x="15694841" y="1689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21" name="直線コネクタ 720">
          <a:extLst>
            <a:ext uri="{FF2B5EF4-FFF2-40B4-BE49-F238E27FC236}">
              <a16:creationId xmlns:a16="http://schemas.microsoft.com/office/drawing/2014/main" id="{24FB637C-6CAF-4FC0-8227-714D6BE98408}"/>
            </a:ext>
          </a:extLst>
        </xdr:cNvPr>
        <xdr:cNvCxnSpPr/>
      </xdr:nvCxnSpPr>
      <xdr:spPr>
        <a:xfrm>
          <a:off x="1609344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22" name="テキスト ボックス 721">
          <a:extLst>
            <a:ext uri="{FF2B5EF4-FFF2-40B4-BE49-F238E27FC236}">
              <a16:creationId xmlns:a16="http://schemas.microsoft.com/office/drawing/2014/main" id="{F782E701-AB3F-43ED-914F-D30C480EC210}"/>
            </a:ext>
          </a:extLst>
        </xdr:cNvPr>
        <xdr:cNvSpPr txBox="1"/>
      </xdr:nvSpPr>
      <xdr:spPr>
        <a:xfrm>
          <a:off x="15694841" y="16574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3" name="直線コネクタ 722">
          <a:extLst>
            <a:ext uri="{FF2B5EF4-FFF2-40B4-BE49-F238E27FC236}">
              <a16:creationId xmlns:a16="http://schemas.microsoft.com/office/drawing/2014/main" id="{915AC935-95B6-49FD-827F-464424F9A09A}"/>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4" name="テキスト ボックス 723">
          <a:extLst>
            <a:ext uri="{FF2B5EF4-FFF2-40B4-BE49-F238E27FC236}">
              <a16:creationId xmlns:a16="http://schemas.microsoft.com/office/drawing/2014/main" id="{91735893-E901-4B17-9B21-0913A8C49CF1}"/>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5" name="【庁舎】&#10;一人当たり面積グラフ枠">
          <a:extLst>
            <a:ext uri="{FF2B5EF4-FFF2-40B4-BE49-F238E27FC236}">
              <a16:creationId xmlns:a16="http://schemas.microsoft.com/office/drawing/2014/main" id="{C7060F23-ED5B-43E9-A03B-362ECFCE3ACD}"/>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130084</xdr:rowOff>
    </xdr:from>
    <xdr:to>
      <xdr:col>116</xdr:col>
      <xdr:colOff>62864</xdr:colOff>
      <xdr:row>108</xdr:row>
      <xdr:rowOff>164374</xdr:rowOff>
    </xdr:to>
    <xdr:cxnSp macro="">
      <xdr:nvCxnSpPr>
        <xdr:cNvPr id="726" name="直線コネクタ 725">
          <a:extLst>
            <a:ext uri="{FF2B5EF4-FFF2-40B4-BE49-F238E27FC236}">
              <a16:creationId xmlns:a16="http://schemas.microsoft.com/office/drawing/2014/main" id="{B3C286D8-8B47-4468-B21A-5CAD43CE25C6}"/>
            </a:ext>
          </a:extLst>
        </xdr:cNvPr>
        <xdr:cNvCxnSpPr/>
      </xdr:nvCxnSpPr>
      <xdr:spPr>
        <a:xfrm flipV="1">
          <a:off x="19509104" y="16726444"/>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168201</xdr:rowOff>
    </xdr:from>
    <xdr:ext cx="469744" cy="259045"/>
    <xdr:sp macro="" textlink="">
      <xdr:nvSpPr>
        <xdr:cNvPr id="727" name="【庁舎】&#10;一人当たり面積最小値テキスト">
          <a:extLst>
            <a:ext uri="{FF2B5EF4-FFF2-40B4-BE49-F238E27FC236}">
              <a16:creationId xmlns:a16="http://schemas.microsoft.com/office/drawing/2014/main" id="{59104EA9-5F03-4CA1-8BCD-28E9D34954DF}"/>
            </a:ext>
          </a:extLst>
        </xdr:cNvPr>
        <xdr:cNvSpPr txBox="1"/>
      </xdr:nvSpPr>
      <xdr:spPr>
        <a:xfrm>
          <a:off x="19547840" y="18273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164374</xdr:rowOff>
    </xdr:from>
    <xdr:to>
      <xdr:col>116</xdr:col>
      <xdr:colOff>152400</xdr:colOff>
      <xdr:row>108</xdr:row>
      <xdr:rowOff>164374</xdr:rowOff>
    </xdr:to>
    <xdr:cxnSp macro="">
      <xdr:nvCxnSpPr>
        <xdr:cNvPr id="728" name="直線コネクタ 727">
          <a:extLst>
            <a:ext uri="{FF2B5EF4-FFF2-40B4-BE49-F238E27FC236}">
              <a16:creationId xmlns:a16="http://schemas.microsoft.com/office/drawing/2014/main" id="{CB6B7025-628E-473C-9ECC-3FF359A45056}"/>
            </a:ext>
          </a:extLst>
        </xdr:cNvPr>
        <xdr:cNvCxnSpPr/>
      </xdr:nvCxnSpPr>
      <xdr:spPr>
        <a:xfrm>
          <a:off x="19443700" y="1826949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76761</xdr:rowOff>
    </xdr:from>
    <xdr:ext cx="469744" cy="259045"/>
    <xdr:sp macro="" textlink="">
      <xdr:nvSpPr>
        <xdr:cNvPr id="729" name="【庁舎】&#10;一人当たり面積最大値テキスト">
          <a:extLst>
            <a:ext uri="{FF2B5EF4-FFF2-40B4-BE49-F238E27FC236}">
              <a16:creationId xmlns:a16="http://schemas.microsoft.com/office/drawing/2014/main" id="{8EE9B1EE-CE20-44D1-9641-FB4975079CEF}"/>
            </a:ext>
          </a:extLst>
        </xdr:cNvPr>
        <xdr:cNvSpPr txBox="1"/>
      </xdr:nvSpPr>
      <xdr:spPr>
        <a:xfrm>
          <a:off x="19547840" y="16505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130084</xdr:rowOff>
    </xdr:from>
    <xdr:to>
      <xdr:col>116</xdr:col>
      <xdr:colOff>152400</xdr:colOff>
      <xdr:row>99</xdr:row>
      <xdr:rowOff>130084</xdr:rowOff>
    </xdr:to>
    <xdr:cxnSp macro="">
      <xdr:nvCxnSpPr>
        <xdr:cNvPr id="730" name="直線コネクタ 729">
          <a:extLst>
            <a:ext uri="{FF2B5EF4-FFF2-40B4-BE49-F238E27FC236}">
              <a16:creationId xmlns:a16="http://schemas.microsoft.com/office/drawing/2014/main" id="{CB5B2961-82E7-4611-97F9-A246C6893507}"/>
            </a:ext>
          </a:extLst>
        </xdr:cNvPr>
        <xdr:cNvCxnSpPr/>
      </xdr:nvCxnSpPr>
      <xdr:spPr>
        <a:xfrm>
          <a:off x="19443700" y="1672644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92001</xdr:rowOff>
    </xdr:from>
    <xdr:ext cx="469744" cy="259045"/>
    <xdr:sp macro="" textlink="">
      <xdr:nvSpPr>
        <xdr:cNvPr id="731" name="【庁舎】&#10;一人当たり面積平均値テキスト">
          <a:extLst>
            <a:ext uri="{FF2B5EF4-FFF2-40B4-BE49-F238E27FC236}">
              <a16:creationId xmlns:a16="http://schemas.microsoft.com/office/drawing/2014/main" id="{13820930-3394-4596-A138-738D3464B691}"/>
            </a:ext>
          </a:extLst>
        </xdr:cNvPr>
        <xdr:cNvSpPr txBox="1"/>
      </xdr:nvSpPr>
      <xdr:spPr>
        <a:xfrm>
          <a:off x="19547840" y="178618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113574</xdr:rowOff>
    </xdr:from>
    <xdr:to>
      <xdr:col>116</xdr:col>
      <xdr:colOff>114300</xdr:colOff>
      <xdr:row>107</xdr:row>
      <xdr:rowOff>43724</xdr:rowOff>
    </xdr:to>
    <xdr:sp macro="" textlink="">
      <xdr:nvSpPr>
        <xdr:cNvPr id="732" name="フローチャート: 判断 731">
          <a:extLst>
            <a:ext uri="{FF2B5EF4-FFF2-40B4-BE49-F238E27FC236}">
              <a16:creationId xmlns:a16="http://schemas.microsoft.com/office/drawing/2014/main" id="{A66DA468-A14A-4E9B-82DF-C28AE45C6C29}"/>
            </a:ext>
          </a:extLst>
        </xdr:cNvPr>
        <xdr:cNvSpPr/>
      </xdr:nvSpPr>
      <xdr:spPr>
        <a:xfrm>
          <a:off x="19458940" y="1788341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116839</xdr:rowOff>
    </xdr:from>
    <xdr:to>
      <xdr:col>112</xdr:col>
      <xdr:colOff>38100</xdr:colOff>
      <xdr:row>107</xdr:row>
      <xdr:rowOff>46989</xdr:rowOff>
    </xdr:to>
    <xdr:sp macro="" textlink="">
      <xdr:nvSpPr>
        <xdr:cNvPr id="733" name="フローチャート: 判断 732">
          <a:extLst>
            <a:ext uri="{FF2B5EF4-FFF2-40B4-BE49-F238E27FC236}">
              <a16:creationId xmlns:a16="http://schemas.microsoft.com/office/drawing/2014/main" id="{A2EA5751-FBDD-4A98-8408-8C2BA28DB0F7}"/>
            </a:ext>
          </a:extLst>
        </xdr:cNvPr>
        <xdr:cNvSpPr/>
      </xdr:nvSpPr>
      <xdr:spPr>
        <a:xfrm>
          <a:off x="18735040" y="1788667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126637</xdr:rowOff>
    </xdr:from>
    <xdr:to>
      <xdr:col>107</xdr:col>
      <xdr:colOff>101600</xdr:colOff>
      <xdr:row>107</xdr:row>
      <xdr:rowOff>56787</xdr:rowOff>
    </xdr:to>
    <xdr:sp macro="" textlink="">
      <xdr:nvSpPr>
        <xdr:cNvPr id="734" name="フローチャート: 判断 733">
          <a:extLst>
            <a:ext uri="{FF2B5EF4-FFF2-40B4-BE49-F238E27FC236}">
              <a16:creationId xmlns:a16="http://schemas.microsoft.com/office/drawing/2014/main" id="{DDFFB620-5BC6-411F-92E7-F9ECFC16B64B}"/>
            </a:ext>
          </a:extLst>
        </xdr:cNvPr>
        <xdr:cNvSpPr/>
      </xdr:nvSpPr>
      <xdr:spPr>
        <a:xfrm>
          <a:off x="17937480" y="1789647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120106</xdr:rowOff>
    </xdr:from>
    <xdr:to>
      <xdr:col>102</xdr:col>
      <xdr:colOff>165100</xdr:colOff>
      <xdr:row>107</xdr:row>
      <xdr:rowOff>50256</xdr:rowOff>
    </xdr:to>
    <xdr:sp macro="" textlink="">
      <xdr:nvSpPr>
        <xdr:cNvPr id="735" name="フローチャート: 判断 734">
          <a:extLst>
            <a:ext uri="{FF2B5EF4-FFF2-40B4-BE49-F238E27FC236}">
              <a16:creationId xmlns:a16="http://schemas.microsoft.com/office/drawing/2014/main" id="{3EE665C7-5E75-4F8F-B178-A1FCD58DD19E}"/>
            </a:ext>
          </a:extLst>
        </xdr:cNvPr>
        <xdr:cNvSpPr/>
      </xdr:nvSpPr>
      <xdr:spPr>
        <a:xfrm>
          <a:off x="17162780" y="1788994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146231</xdr:rowOff>
    </xdr:from>
    <xdr:to>
      <xdr:col>98</xdr:col>
      <xdr:colOff>38100</xdr:colOff>
      <xdr:row>107</xdr:row>
      <xdr:rowOff>76381</xdr:rowOff>
    </xdr:to>
    <xdr:sp macro="" textlink="">
      <xdr:nvSpPr>
        <xdr:cNvPr id="736" name="フローチャート: 判断 735">
          <a:extLst>
            <a:ext uri="{FF2B5EF4-FFF2-40B4-BE49-F238E27FC236}">
              <a16:creationId xmlns:a16="http://schemas.microsoft.com/office/drawing/2014/main" id="{02A84882-8367-4484-973B-C235D07B2C0D}"/>
            </a:ext>
          </a:extLst>
        </xdr:cNvPr>
        <xdr:cNvSpPr/>
      </xdr:nvSpPr>
      <xdr:spPr>
        <a:xfrm>
          <a:off x="16388080" y="1791607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42BECC19-0140-482D-9A55-FD5DA02066E6}"/>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8" name="テキスト ボックス 737">
          <a:extLst>
            <a:ext uri="{FF2B5EF4-FFF2-40B4-BE49-F238E27FC236}">
              <a16:creationId xmlns:a16="http://schemas.microsoft.com/office/drawing/2014/main" id="{12C58254-4C4C-4DBC-BDCD-6B93FF304D40}"/>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9" name="テキスト ボックス 738">
          <a:extLst>
            <a:ext uri="{FF2B5EF4-FFF2-40B4-BE49-F238E27FC236}">
              <a16:creationId xmlns:a16="http://schemas.microsoft.com/office/drawing/2014/main" id="{4BCC734A-C2E0-4DFA-BE5D-49998A8854B6}"/>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40" name="テキスト ボックス 739">
          <a:extLst>
            <a:ext uri="{FF2B5EF4-FFF2-40B4-BE49-F238E27FC236}">
              <a16:creationId xmlns:a16="http://schemas.microsoft.com/office/drawing/2014/main" id="{D56D3AF7-FE1A-4B1A-BA4F-B52925DC0668}"/>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1" name="テキスト ボックス 740">
          <a:extLst>
            <a:ext uri="{FF2B5EF4-FFF2-40B4-BE49-F238E27FC236}">
              <a16:creationId xmlns:a16="http://schemas.microsoft.com/office/drawing/2014/main" id="{20B9E739-F1AF-466D-9F66-103E7E47C13E}"/>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54792</xdr:rowOff>
    </xdr:from>
    <xdr:to>
      <xdr:col>116</xdr:col>
      <xdr:colOff>114300</xdr:colOff>
      <xdr:row>106</xdr:row>
      <xdr:rowOff>156392</xdr:rowOff>
    </xdr:to>
    <xdr:sp macro="" textlink="">
      <xdr:nvSpPr>
        <xdr:cNvPr id="742" name="楕円 741">
          <a:extLst>
            <a:ext uri="{FF2B5EF4-FFF2-40B4-BE49-F238E27FC236}">
              <a16:creationId xmlns:a16="http://schemas.microsoft.com/office/drawing/2014/main" id="{CDC8CDDD-FAC1-4A44-87A4-D3DED071DBBE}"/>
            </a:ext>
          </a:extLst>
        </xdr:cNvPr>
        <xdr:cNvSpPr/>
      </xdr:nvSpPr>
      <xdr:spPr>
        <a:xfrm>
          <a:off x="19458940" y="17824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77669</xdr:rowOff>
    </xdr:from>
    <xdr:ext cx="469744" cy="259045"/>
    <xdr:sp macro="" textlink="">
      <xdr:nvSpPr>
        <xdr:cNvPr id="743" name="【庁舎】&#10;一人当たり面積該当値テキスト">
          <a:extLst>
            <a:ext uri="{FF2B5EF4-FFF2-40B4-BE49-F238E27FC236}">
              <a16:creationId xmlns:a16="http://schemas.microsoft.com/office/drawing/2014/main" id="{9973BC3A-279E-4234-9A0D-A3C92C3EA431}"/>
            </a:ext>
          </a:extLst>
        </xdr:cNvPr>
        <xdr:cNvSpPr txBox="1"/>
      </xdr:nvSpPr>
      <xdr:spPr>
        <a:xfrm>
          <a:off x="19547840" y="17679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58057</xdr:rowOff>
    </xdr:from>
    <xdr:to>
      <xdr:col>112</xdr:col>
      <xdr:colOff>38100</xdr:colOff>
      <xdr:row>106</xdr:row>
      <xdr:rowOff>159657</xdr:rowOff>
    </xdr:to>
    <xdr:sp macro="" textlink="">
      <xdr:nvSpPr>
        <xdr:cNvPr id="744" name="楕円 743">
          <a:extLst>
            <a:ext uri="{FF2B5EF4-FFF2-40B4-BE49-F238E27FC236}">
              <a16:creationId xmlns:a16="http://schemas.microsoft.com/office/drawing/2014/main" id="{5090AB1F-C78B-4E22-BA32-CA521BF22220}"/>
            </a:ext>
          </a:extLst>
        </xdr:cNvPr>
        <xdr:cNvSpPr/>
      </xdr:nvSpPr>
      <xdr:spPr>
        <a:xfrm>
          <a:off x="18735040" y="1782789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105592</xdr:rowOff>
    </xdr:from>
    <xdr:to>
      <xdr:col>116</xdr:col>
      <xdr:colOff>63500</xdr:colOff>
      <xdr:row>106</xdr:row>
      <xdr:rowOff>108857</xdr:rowOff>
    </xdr:to>
    <xdr:cxnSp macro="">
      <xdr:nvCxnSpPr>
        <xdr:cNvPr id="745" name="直線コネクタ 744">
          <a:extLst>
            <a:ext uri="{FF2B5EF4-FFF2-40B4-BE49-F238E27FC236}">
              <a16:creationId xmlns:a16="http://schemas.microsoft.com/office/drawing/2014/main" id="{E612B39B-A46C-4CD0-856E-937FB7124D3D}"/>
            </a:ext>
          </a:extLst>
        </xdr:cNvPr>
        <xdr:cNvCxnSpPr/>
      </xdr:nvCxnSpPr>
      <xdr:spPr>
        <a:xfrm flipV="1">
          <a:off x="18778220" y="17875432"/>
          <a:ext cx="73152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61323</xdr:rowOff>
    </xdr:from>
    <xdr:to>
      <xdr:col>107</xdr:col>
      <xdr:colOff>101600</xdr:colOff>
      <xdr:row>106</xdr:row>
      <xdr:rowOff>162923</xdr:rowOff>
    </xdr:to>
    <xdr:sp macro="" textlink="">
      <xdr:nvSpPr>
        <xdr:cNvPr id="746" name="楕円 745">
          <a:extLst>
            <a:ext uri="{FF2B5EF4-FFF2-40B4-BE49-F238E27FC236}">
              <a16:creationId xmlns:a16="http://schemas.microsoft.com/office/drawing/2014/main" id="{34DB79F4-497E-4919-BDAB-DF499E58B77E}"/>
            </a:ext>
          </a:extLst>
        </xdr:cNvPr>
        <xdr:cNvSpPr/>
      </xdr:nvSpPr>
      <xdr:spPr>
        <a:xfrm>
          <a:off x="17937480" y="17831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108857</xdr:rowOff>
    </xdr:from>
    <xdr:to>
      <xdr:col>111</xdr:col>
      <xdr:colOff>177800</xdr:colOff>
      <xdr:row>106</xdr:row>
      <xdr:rowOff>112123</xdr:rowOff>
    </xdr:to>
    <xdr:cxnSp macro="">
      <xdr:nvCxnSpPr>
        <xdr:cNvPr id="747" name="直線コネクタ 746">
          <a:extLst>
            <a:ext uri="{FF2B5EF4-FFF2-40B4-BE49-F238E27FC236}">
              <a16:creationId xmlns:a16="http://schemas.microsoft.com/office/drawing/2014/main" id="{6DF5AB70-CC42-45F1-A0BD-C012AFDED8CD}"/>
            </a:ext>
          </a:extLst>
        </xdr:cNvPr>
        <xdr:cNvCxnSpPr/>
      </xdr:nvCxnSpPr>
      <xdr:spPr>
        <a:xfrm flipV="1">
          <a:off x="17988280" y="17878697"/>
          <a:ext cx="78994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61323</xdr:rowOff>
    </xdr:from>
    <xdr:to>
      <xdr:col>102</xdr:col>
      <xdr:colOff>165100</xdr:colOff>
      <xdr:row>106</xdr:row>
      <xdr:rowOff>162923</xdr:rowOff>
    </xdr:to>
    <xdr:sp macro="" textlink="">
      <xdr:nvSpPr>
        <xdr:cNvPr id="748" name="楕円 747">
          <a:extLst>
            <a:ext uri="{FF2B5EF4-FFF2-40B4-BE49-F238E27FC236}">
              <a16:creationId xmlns:a16="http://schemas.microsoft.com/office/drawing/2014/main" id="{BF9D9B91-C1C4-4BBF-85A0-D6A9218AD557}"/>
            </a:ext>
          </a:extLst>
        </xdr:cNvPr>
        <xdr:cNvSpPr/>
      </xdr:nvSpPr>
      <xdr:spPr>
        <a:xfrm>
          <a:off x="17162780" y="17831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112123</xdr:rowOff>
    </xdr:from>
    <xdr:to>
      <xdr:col>107</xdr:col>
      <xdr:colOff>50800</xdr:colOff>
      <xdr:row>106</xdr:row>
      <xdr:rowOff>112123</xdr:rowOff>
    </xdr:to>
    <xdr:cxnSp macro="">
      <xdr:nvCxnSpPr>
        <xdr:cNvPr id="749" name="直線コネクタ 748">
          <a:extLst>
            <a:ext uri="{FF2B5EF4-FFF2-40B4-BE49-F238E27FC236}">
              <a16:creationId xmlns:a16="http://schemas.microsoft.com/office/drawing/2014/main" id="{8C38A164-A4DA-4B74-B75C-1CE6011D600C}"/>
            </a:ext>
          </a:extLst>
        </xdr:cNvPr>
        <xdr:cNvCxnSpPr/>
      </xdr:nvCxnSpPr>
      <xdr:spPr>
        <a:xfrm>
          <a:off x="17213580" y="17881963"/>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64588</xdr:rowOff>
    </xdr:from>
    <xdr:to>
      <xdr:col>98</xdr:col>
      <xdr:colOff>38100</xdr:colOff>
      <xdr:row>106</xdr:row>
      <xdr:rowOff>166188</xdr:rowOff>
    </xdr:to>
    <xdr:sp macro="" textlink="">
      <xdr:nvSpPr>
        <xdr:cNvPr id="750" name="楕円 749">
          <a:extLst>
            <a:ext uri="{FF2B5EF4-FFF2-40B4-BE49-F238E27FC236}">
              <a16:creationId xmlns:a16="http://schemas.microsoft.com/office/drawing/2014/main" id="{6E46B822-EB4C-4EAC-BDAC-3197F2A4CE40}"/>
            </a:ext>
          </a:extLst>
        </xdr:cNvPr>
        <xdr:cNvSpPr/>
      </xdr:nvSpPr>
      <xdr:spPr>
        <a:xfrm>
          <a:off x="16388080" y="1783442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112123</xdr:rowOff>
    </xdr:from>
    <xdr:to>
      <xdr:col>102</xdr:col>
      <xdr:colOff>114300</xdr:colOff>
      <xdr:row>106</xdr:row>
      <xdr:rowOff>115388</xdr:rowOff>
    </xdr:to>
    <xdr:cxnSp macro="">
      <xdr:nvCxnSpPr>
        <xdr:cNvPr id="751" name="直線コネクタ 750">
          <a:extLst>
            <a:ext uri="{FF2B5EF4-FFF2-40B4-BE49-F238E27FC236}">
              <a16:creationId xmlns:a16="http://schemas.microsoft.com/office/drawing/2014/main" id="{28C5C78A-35E0-4F09-93C5-B0D884567B4B}"/>
            </a:ext>
          </a:extLst>
        </xdr:cNvPr>
        <xdr:cNvCxnSpPr/>
      </xdr:nvCxnSpPr>
      <xdr:spPr>
        <a:xfrm flipV="1">
          <a:off x="16431260" y="17881963"/>
          <a:ext cx="78232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38116</xdr:rowOff>
    </xdr:from>
    <xdr:ext cx="469744" cy="259045"/>
    <xdr:sp macro="" textlink="">
      <xdr:nvSpPr>
        <xdr:cNvPr id="752" name="n_1aveValue【庁舎】&#10;一人当たり面積">
          <a:extLst>
            <a:ext uri="{FF2B5EF4-FFF2-40B4-BE49-F238E27FC236}">
              <a16:creationId xmlns:a16="http://schemas.microsoft.com/office/drawing/2014/main" id="{C2CB718D-4DF1-45DB-A5B5-423A65FFA2C0}"/>
            </a:ext>
          </a:extLst>
        </xdr:cNvPr>
        <xdr:cNvSpPr txBox="1"/>
      </xdr:nvSpPr>
      <xdr:spPr>
        <a:xfrm>
          <a:off x="18561127" y="179755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47914</xdr:rowOff>
    </xdr:from>
    <xdr:ext cx="469744" cy="259045"/>
    <xdr:sp macro="" textlink="">
      <xdr:nvSpPr>
        <xdr:cNvPr id="753" name="n_2aveValue【庁舎】&#10;一人当たり面積">
          <a:extLst>
            <a:ext uri="{FF2B5EF4-FFF2-40B4-BE49-F238E27FC236}">
              <a16:creationId xmlns:a16="http://schemas.microsoft.com/office/drawing/2014/main" id="{C402BF34-9310-4E9E-BA66-58CFA886323A}"/>
            </a:ext>
          </a:extLst>
        </xdr:cNvPr>
        <xdr:cNvSpPr txBox="1"/>
      </xdr:nvSpPr>
      <xdr:spPr>
        <a:xfrm>
          <a:off x="17776267" y="179853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41383</xdr:rowOff>
    </xdr:from>
    <xdr:ext cx="469744" cy="259045"/>
    <xdr:sp macro="" textlink="">
      <xdr:nvSpPr>
        <xdr:cNvPr id="754" name="n_3aveValue【庁舎】&#10;一人当たり面積">
          <a:extLst>
            <a:ext uri="{FF2B5EF4-FFF2-40B4-BE49-F238E27FC236}">
              <a16:creationId xmlns:a16="http://schemas.microsoft.com/office/drawing/2014/main" id="{C84DFFAA-EBE1-4E23-9915-EE1B1FA6CB8C}"/>
            </a:ext>
          </a:extLst>
        </xdr:cNvPr>
        <xdr:cNvSpPr txBox="1"/>
      </xdr:nvSpPr>
      <xdr:spPr>
        <a:xfrm>
          <a:off x="17001567" y="17978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67508</xdr:rowOff>
    </xdr:from>
    <xdr:ext cx="469744" cy="259045"/>
    <xdr:sp macro="" textlink="">
      <xdr:nvSpPr>
        <xdr:cNvPr id="755" name="n_4aveValue【庁舎】&#10;一人当たり面積">
          <a:extLst>
            <a:ext uri="{FF2B5EF4-FFF2-40B4-BE49-F238E27FC236}">
              <a16:creationId xmlns:a16="http://schemas.microsoft.com/office/drawing/2014/main" id="{7995665B-B31B-4237-8A14-E559756E98E6}"/>
            </a:ext>
          </a:extLst>
        </xdr:cNvPr>
        <xdr:cNvSpPr txBox="1"/>
      </xdr:nvSpPr>
      <xdr:spPr>
        <a:xfrm>
          <a:off x="16226867" y="18004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4734</xdr:rowOff>
    </xdr:from>
    <xdr:ext cx="469744" cy="259045"/>
    <xdr:sp macro="" textlink="">
      <xdr:nvSpPr>
        <xdr:cNvPr id="756" name="n_1mainValue【庁舎】&#10;一人当たり面積">
          <a:extLst>
            <a:ext uri="{FF2B5EF4-FFF2-40B4-BE49-F238E27FC236}">
              <a16:creationId xmlns:a16="http://schemas.microsoft.com/office/drawing/2014/main" id="{63E20854-9276-49BA-B615-28FC0AC2AF73}"/>
            </a:ext>
          </a:extLst>
        </xdr:cNvPr>
        <xdr:cNvSpPr txBox="1"/>
      </xdr:nvSpPr>
      <xdr:spPr>
        <a:xfrm>
          <a:off x="18561127" y="17606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8000</xdr:rowOff>
    </xdr:from>
    <xdr:ext cx="469744" cy="259045"/>
    <xdr:sp macro="" textlink="">
      <xdr:nvSpPr>
        <xdr:cNvPr id="757" name="n_2mainValue【庁舎】&#10;一人当たり面積">
          <a:extLst>
            <a:ext uri="{FF2B5EF4-FFF2-40B4-BE49-F238E27FC236}">
              <a16:creationId xmlns:a16="http://schemas.microsoft.com/office/drawing/2014/main" id="{9CD4DC84-D682-4945-8EFB-BC4A06DC0B54}"/>
            </a:ext>
          </a:extLst>
        </xdr:cNvPr>
        <xdr:cNvSpPr txBox="1"/>
      </xdr:nvSpPr>
      <xdr:spPr>
        <a:xfrm>
          <a:off x="17776267" y="17610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8000</xdr:rowOff>
    </xdr:from>
    <xdr:ext cx="469744" cy="259045"/>
    <xdr:sp macro="" textlink="">
      <xdr:nvSpPr>
        <xdr:cNvPr id="758" name="n_3mainValue【庁舎】&#10;一人当たり面積">
          <a:extLst>
            <a:ext uri="{FF2B5EF4-FFF2-40B4-BE49-F238E27FC236}">
              <a16:creationId xmlns:a16="http://schemas.microsoft.com/office/drawing/2014/main" id="{7FA512F9-9D3B-475C-826E-E87C9BCAB7B1}"/>
            </a:ext>
          </a:extLst>
        </xdr:cNvPr>
        <xdr:cNvSpPr txBox="1"/>
      </xdr:nvSpPr>
      <xdr:spPr>
        <a:xfrm>
          <a:off x="17001567" y="17610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11265</xdr:rowOff>
    </xdr:from>
    <xdr:ext cx="469744" cy="259045"/>
    <xdr:sp macro="" textlink="">
      <xdr:nvSpPr>
        <xdr:cNvPr id="759" name="n_4mainValue【庁舎】&#10;一人当たり面積">
          <a:extLst>
            <a:ext uri="{FF2B5EF4-FFF2-40B4-BE49-F238E27FC236}">
              <a16:creationId xmlns:a16="http://schemas.microsoft.com/office/drawing/2014/main" id="{378FE115-6C59-43C5-8595-41CAC34937B5}"/>
            </a:ext>
          </a:extLst>
        </xdr:cNvPr>
        <xdr:cNvSpPr txBox="1"/>
      </xdr:nvSpPr>
      <xdr:spPr>
        <a:xfrm>
          <a:off x="16226867" y="17613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0" name="正方形/長方形 759">
          <a:extLst>
            <a:ext uri="{FF2B5EF4-FFF2-40B4-BE49-F238E27FC236}">
              <a16:creationId xmlns:a16="http://schemas.microsoft.com/office/drawing/2014/main" id="{76AF523A-0FA3-4734-B228-D0EEA4A13BA3}"/>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1" name="正方形/長方形 760">
          <a:extLst>
            <a:ext uri="{FF2B5EF4-FFF2-40B4-BE49-F238E27FC236}">
              <a16:creationId xmlns:a16="http://schemas.microsoft.com/office/drawing/2014/main" id="{B7BB3F31-3DAE-4734-8CDD-B70EBF84C6B3}"/>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2" name="テキスト ボックス 761">
          <a:extLst>
            <a:ext uri="{FF2B5EF4-FFF2-40B4-BE49-F238E27FC236}">
              <a16:creationId xmlns:a16="http://schemas.microsoft.com/office/drawing/2014/main" id="{D99636D1-473F-47BA-8BF8-C886B2819019}"/>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消防施設以外の累計において、有形固定資産減価償却率が類似団体平均を上回っている。</a:t>
          </a:r>
        </a:p>
        <a:p>
          <a:r>
            <a:rPr kumimoji="1" lang="ja-JP" altLang="en-US" sz="1300">
              <a:latin typeface="ＭＳ Ｐゴシック" panose="020B0600070205080204" pitchFamily="50" charset="-128"/>
              <a:ea typeface="ＭＳ Ｐゴシック" panose="020B0600070205080204" pitchFamily="50" charset="-128"/>
            </a:rPr>
            <a:t>老朽化した施設が多く存在するため、計画的に施設を更新することが必要となるが、今後の財政負担を考慮し、各施設の需要見込みなどを適切に把握しながら、公共施設等総合管理計画に基づく施設の集約化や複合化の取り組みを進め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70" zoomScaleNormal="70"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414" t="s">
        <v>76</v>
      </c>
      <c r="C1" s="414"/>
      <c r="D1" s="414"/>
      <c r="E1" s="414"/>
      <c r="F1" s="414"/>
      <c r="G1" s="414"/>
      <c r="H1" s="414"/>
      <c r="I1" s="414"/>
      <c r="J1" s="414"/>
      <c r="K1" s="414"/>
      <c r="L1" s="414"/>
      <c r="M1" s="414"/>
      <c r="N1" s="414"/>
      <c r="O1" s="414"/>
      <c r="P1" s="414"/>
      <c r="Q1" s="414"/>
      <c r="R1" s="414"/>
      <c r="S1" s="414"/>
      <c r="T1" s="414"/>
      <c r="U1" s="414"/>
      <c r="V1" s="414"/>
      <c r="W1" s="414"/>
      <c r="X1" s="414"/>
      <c r="Y1" s="414"/>
      <c r="Z1" s="414"/>
      <c r="AA1" s="414"/>
      <c r="AB1" s="414"/>
      <c r="AC1" s="414"/>
      <c r="AD1" s="414"/>
      <c r="AE1" s="414"/>
      <c r="AF1" s="414"/>
      <c r="AG1" s="414"/>
      <c r="AH1" s="414"/>
      <c r="AI1" s="414"/>
      <c r="AJ1" s="414"/>
      <c r="AK1" s="414"/>
      <c r="AL1" s="414"/>
      <c r="AM1" s="414"/>
      <c r="AN1" s="414"/>
      <c r="AO1" s="414"/>
      <c r="AP1" s="414"/>
      <c r="AQ1" s="414"/>
      <c r="AR1" s="414"/>
      <c r="AS1" s="414"/>
      <c r="AT1" s="414"/>
      <c r="AU1" s="414"/>
      <c r="AV1" s="414"/>
      <c r="AW1" s="414"/>
      <c r="AX1" s="414"/>
      <c r="AY1" s="414"/>
      <c r="AZ1" s="414"/>
      <c r="BA1" s="414"/>
      <c r="BB1" s="414"/>
      <c r="BC1" s="414"/>
      <c r="BD1" s="414"/>
      <c r="BE1" s="414"/>
      <c r="BF1" s="414"/>
      <c r="BG1" s="414"/>
      <c r="BH1" s="414"/>
      <c r="BI1" s="414"/>
      <c r="BJ1" s="414"/>
      <c r="BK1" s="414"/>
      <c r="BL1" s="414"/>
      <c r="BM1" s="414"/>
      <c r="BN1" s="414"/>
      <c r="BO1" s="414"/>
      <c r="BP1" s="414"/>
      <c r="BQ1" s="414"/>
      <c r="BR1" s="414"/>
      <c r="BS1" s="414"/>
      <c r="BT1" s="414"/>
      <c r="BU1" s="414"/>
      <c r="BV1" s="414"/>
      <c r="BW1" s="414"/>
      <c r="BX1" s="414"/>
      <c r="BY1" s="414"/>
      <c r="BZ1" s="414"/>
      <c r="CA1" s="414"/>
      <c r="CB1" s="414"/>
      <c r="CC1" s="414"/>
      <c r="CD1" s="414"/>
      <c r="CE1" s="414"/>
      <c r="CF1" s="414"/>
      <c r="CG1" s="414"/>
      <c r="CH1" s="414"/>
      <c r="CI1" s="414"/>
      <c r="CJ1" s="414"/>
      <c r="CK1" s="414"/>
      <c r="CL1" s="414"/>
      <c r="CM1" s="414"/>
      <c r="CN1" s="414"/>
      <c r="CO1" s="414"/>
      <c r="CP1" s="414"/>
      <c r="CQ1" s="414"/>
      <c r="CR1" s="414"/>
      <c r="CS1" s="414"/>
      <c r="CT1" s="414"/>
      <c r="CU1" s="414"/>
      <c r="CV1" s="414"/>
      <c r="CW1" s="414"/>
      <c r="CX1" s="414"/>
      <c r="CY1" s="414"/>
      <c r="CZ1" s="414"/>
      <c r="DA1" s="414"/>
      <c r="DB1" s="414"/>
      <c r="DC1" s="414"/>
      <c r="DD1" s="414"/>
      <c r="DE1" s="414"/>
      <c r="DF1" s="414"/>
      <c r="DG1" s="414"/>
      <c r="DH1" s="414"/>
      <c r="DI1" s="414"/>
      <c r="DJ1" s="163"/>
      <c r="DK1" s="163"/>
      <c r="DL1" s="163"/>
      <c r="DM1" s="163"/>
      <c r="DN1" s="163"/>
      <c r="DO1" s="163"/>
    </row>
    <row r="2" spans="1:119" ht="24.75" thickBot="1" x14ac:dyDescent="0.2">
      <c r="B2" s="164" t="s">
        <v>77</v>
      </c>
      <c r="C2" s="164"/>
      <c r="D2" s="165"/>
    </row>
    <row r="3" spans="1:119" ht="18.75" customHeight="1" thickBot="1" x14ac:dyDescent="0.2">
      <c r="A3" s="163"/>
      <c r="B3" s="415" t="s">
        <v>78</v>
      </c>
      <c r="C3" s="416"/>
      <c r="D3" s="416"/>
      <c r="E3" s="417"/>
      <c r="F3" s="417"/>
      <c r="G3" s="417"/>
      <c r="H3" s="417"/>
      <c r="I3" s="417"/>
      <c r="J3" s="417"/>
      <c r="K3" s="417"/>
      <c r="L3" s="417" t="s">
        <v>79</v>
      </c>
      <c r="M3" s="417"/>
      <c r="N3" s="417"/>
      <c r="O3" s="417"/>
      <c r="P3" s="417"/>
      <c r="Q3" s="417"/>
      <c r="R3" s="424"/>
      <c r="S3" s="424"/>
      <c r="T3" s="424"/>
      <c r="U3" s="424"/>
      <c r="V3" s="425"/>
      <c r="W3" s="399" t="s">
        <v>80</v>
      </c>
      <c r="X3" s="400"/>
      <c r="Y3" s="400"/>
      <c r="Z3" s="400"/>
      <c r="AA3" s="400"/>
      <c r="AB3" s="416"/>
      <c r="AC3" s="424" t="s">
        <v>81</v>
      </c>
      <c r="AD3" s="400"/>
      <c r="AE3" s="400"/>
      <c r="AF3" s="400"/>
      <c r="AG3" s="400"/>
      <c r="AH3" s="400"/>
      <c r="AI3" s="400"/>
      <c r="AJ3" s="400"/>
      <c r="AK3" s="400"/>
      <c r="AL3" s="401"/>
      <c r="AM3" s="399" t="s">
        <v>82</v>
      </c>
      <c r="AN3" s="400"/>
      <c r="AO3" s="400"/>
      <c r="AP3" s="400"/>
      <c r="AQ3" s="400"/>
      <c r="AR3" s="400"/>
      <c r="AS3" s="400"/>
      <c r="AT3" s="400"/>
      <c r="AU3" s="400"/>
      <c r="AV3" s="400"/>
      <c r="AW3" s="400"/>
      <c r="AX3" s="401"/>
      <c r="AY3" s="436" t="s">
        <v>1</v>
      </c>
      <c r="AZ3" s="437"/>
      <c r="BA3" s="437"/>
      <c r="BB3" s="437"/>
      <c r="BC3" s="437"/>
      <c r="BD3" s="437"/>
      <c r="BE3" s="437"/>
      <c r="BF3" s="437"/>
      <c r="BG3" s="437"/>
      <c r="BH3" s="437"/>
      <c r="BI3" s="437"/>
      <c r="BJ3" s="437"/>
      <c r="BK3" s="437"/>
      <c r="BL3" s="437"/>
      <c r="BM3" s="438"/>
      <c r="BN3" s="399" t="s">
        <v>83</v>
      </c>
      <c r="BO3" s="400"/>
      <c r="BP3" s="400"/>
      <c r="BQ3" s="400"/>
      <c r="BR3" s="400"/>
      <c r="BS3" s="400"/>
      <c r="BT3" s="400"/>
      <c r="BU3" s="401"/>
      <c r="BV3" s="399" t="s">
        <v>84</v>
      </c>
      <c r="BW3" s="400"/>
      <c r="BX3" s="400"/>
      <c r="BY3" s="400"/>
      <c r="BZ3" s="400"/>
      <c r="CA3" s="400"/>
      <c r="CB3" s="400"/>
      <c r="CC3" s="401"/>
      <c r="CD3" s="436" t="s">
        <v>1</v>
      </c>
      <c r="CE3" s="437"/>
      <c r="CF3" s="437"/>
      <c r="CG3" s="437"/>
      <c r="CH3" s="437"/>
      <c r="CI3" s="437"/>
      <c r="CJ3" s="437"/>
      <c r="CK3" s="437"/>
      <c r="CL3" s="437"/>
      <c r="CM3" s="437"/>
      <c r="CN3" s="437"/>
      <c r="CO3" s="437"/>
      <c r="CP3" s="437"/>
      <c r="CQ3" s="437"/>
      <c r="CR3" s="437"/>
      <c r="CS3" s="438"/>
      <c r="CT3" s="399" t="s">
        <v>85</v>
      </c>
      <c r="CU3" s="400"/>
      <c r="CV3" s="400"/>
      <c r="CW3" s="400"/>
      <c r="CX3" s="400"/>
      <c r="CY3" s="400"/>
      <c r="CZ3" s="400"/>
      <c r="DA3" s="401"/>
      <c r="DB3" s="399" t="s">
        <v>86</v>
      </c>
      <c r="DC3" s="400"/>
      <c r="DD3" s="400"/>
      <c r="DE3" s="400"/>
      <c r="DF3" s="400"/>
      <c r="DG3" s="400"/>
      <c r="DH3" s="400"/>
      <c r="DI3" s="401"/>
    </row>
    <row r="4" spans="1:119" ht="18.75" customHeight="1" x14ac:dyDescent="0.15">
      <c r="A4" s="163"/>
      <c r="B4" s="418"/>
      <c r="C4" s="419"/>
      <c r="D4" s="419"/>
      <c r="E4" s="420"/>
      <c r="F4" s="420"/>
      <c r="G4" s="420"/>
      <c r="H4" s="420"/>
      <c r="I4" s="420"/>
      <c r="J4" s="420"/>
      <c r="K4" s="420"/>
      <c r="L4" s="420"/>
      <c r="M4" s="420"/>
      <c r="N4" s="420"/>
      <c r="O4" s="420"/>
      <c r="P4" s="420"/>
      <c r="Q4" s="420"/>
      <c r="R4" s="426"/>
      <c r="S4" s="426"/>
      <c r="T4" s="426"/>
      <c r="U4" s="426"/>
      <c r="V4" s="427"/>
      <c r="W4" s="430"/>
      <c r="X4" s="431"/>
      <c r="Y4" s="431"/>
      <c r="Z4" s="431"/>
      <c r="AA4" s="431"/>
      <c r="AB4" s="419"/>
      <c r="AC4" s="426"/>
      <c r="AD4" s="431"/>
      <c r="AE4" s="431"/>
      <c r="AF4" s="431"/>
      <c r="AG4" s="431"/>
      <c r="AH4" s="431"/>
      <c r="AI4" s="431"/>
      <c r="AJ4" s="431"/>
      <c r="AK4" s="431"/>
      <c r="AL4" s="434"/>
      <c r="AM4" s="432"/>
      <c r="AN4" s="433"/>
      <c r="AO4" s="433"/>
      <c r="AP4" s="433"/>
      <c r="AQ4" s="433"/>
      <c r="AR4" s="433"/>
      <c r="AS4" s="433"/>
      <c r="AT4" s="433"/>
      <c r="AU4" s="433"/>
      <c r="AV4" s="433"/>
      <c r="AW4" s="433"/>
      <c r="AX4" s="435"/>
      <c r="AY4" s="402" t="s">
        <v>87</v>
      </c>
      <c r="AZ4" s="403"/>
      <c r="BA4" s="403"/>
      <c r="BB4" s="403"/>
      <c r="BC4" s="403"/>
      <c r="BD4" s="403"/>
      <c r="BE4" s="403"/>
      <c r="BF4" s="403"/>
      <c r="BG4" s="403"/>
      <c r="BH4" s="403"/>
      <c r="BI4" s="403"/>
      <c r="BJ4" s="403"/>
      <c r="BK4" s="403"/>
      <c r="BL4" s="403"/>
      <c r="BM4" s="404"/>
      <c r="BN4" s="405">
        <v>13556486</v>
      </c>
      <c r="BO4" s="406"/>
      <c r="BP4" s="406"/>
      <c r="BQ4" s="406"/>
      <c r="BR4" s="406"/>
      <c r="BS4" s="406"/>
      <c r="BT4" s="406"/>
      <c r="BU4" s="407"/>
      <c r="BV4" s="405">
        <v>13317878</v>
      </c>
      <c r="BW4" s="406"/>
      <c r="BX4" s="406"/>
      <c r="BY4" s="406"/>
      <c r="BZ4" s="406"/>
      <c r="CA4" s="406"/>
      <c r="CB4" s="406"/>
      <c r="CC4" s="407"/>
      <c r="CD4" s="408" t="s">
        <v>88</v>
      </c>
      <c r="CE4" s="409"/>
      <c r="CF4" s="409"/>
      <c r="CG4" s="409"/>
      <c r="CH4" s="409"/>
      <c r="CI4" s="409"/>
      <c r="CJ4" s="409"/>
      <c r="CK4" s="409"/>
      <c r="CL4" s="409"/>
      <c r="CM4" s="409"/>
      <c r="CN4" s="409"/>
      <c r="CO4" s="409"/>
      <c r="CP4" s="409"/>
      <c r="CQ4" s="409"/>
      <c r="CR4" s="409"/>
      <c r="CS4" s="410"/>
      <c r="CT4" s="411">
        <v>8.1999999999999993</v>
      </c>
      <c r="CU4" s="412"/>
      <c r="CV4" s="412"/>
      <c r="CW4" s="412"/>
      <c r="CX4" s="412"/>
      <c r="CY4" s="412"/>
      <c r="CZ4" s="412"/>
      <c r="DA4" s="413"/>
      <c r="DB4" s="411">
        <v>7.8</v>
      </c>
      <c r="DC4" s="412"/>
      <c r="DD4" s="412"/>
      <c r="DE4" s="412"/>
      <c r="DF4" s="412"/>
      <c r="DG4" s="412"/>
      <c r="DH4" s="412"/>
      <c r="DI4" s="413"/>
    </row>
    <row r="5" spans="1:119" ht="18.75" customHeight="1" x14ac:dyDescent="0.15">
      <c r="A5" s="163"/>
      <c r="B5" s="421"/>
      <c r="C5" s="422"/>
      <c r="D5" s="422"/>
      <c r="E5" s="423"/>
      <c r="F5" s="423"/>
      <c r="G5" s="423"/>
      <c r="H5" s="423"/>
      <c r="I5" s="423"/>
      <c r="J5" s="423"/>
      <c r="K5" s="423"/>
      <c r="L5" s="423"/>
      <c r="M5" s="423"/>
      <c r="N5" s="423"/>
      <c r="O5" s="423"/>
      <c r="P5" s="423"/>
      <c r="Q5" s="423"/>
      <c r="R5" s="428"/>
      <c r="S5" s="428"/>
      <c r="T5" s="428"/>
      <c r="U5" s="428"/>
      <c r="V5" s="429"/>
      <c r="W5" s="432"/>
      <c r="X5" s="433"/>
      <c r="Y5" s="433"/>
      <c r="Z5" s="433"/>
      <c r="AA5" s="433"/>
      <c r="AB5" s="422"/>
      <c r="AC5" s="428"/>
      <c r="AD5" s="433"/>
      <c r="AE5" s="433"/>
      <c r="AF5" s="433"/>
      <c r="AG5" s="433"/>
      <c r="AH5" s="433"/>
      <c r="AI5" s="433"/>
      <c r="AJ5" s="433"/>
      <c r="AK5" s="433"/>
      <c r="AL5" s="435"/>
      <c r="AM5" s="471" t="s">
        <v>89</v>
      </c>
      <c r="AN5" s="472"/>
      <c r="AO5" s="472"/>
      <c r="AP5" s="472"/>
      <c r="AQ5" s="472"/>
      <c r="AR5" s="472"/>
      <c r="AS5" s="472"/>
      <c r="AT5" s="473"/>
      <c r="AU5" s="474" t="s">
        <v>90</v>
      </c>
      <c r="AV5" s="475"/>
      <c r="AW5" s="475"/>
      <c r="AX5" s="475"/>
      <c r="AY5" s="476" t="s">
        <v>91</v>
      </c>
      <c r="AZ5" s="477"/>
      <c r="BA5" s="477"/>
      <c r="BB5" s="477"/>
      <c r="BC5" s="477"/>
      <c r="BD5" s="477"/>
      <c r="BE5" s="477"/>
      <c r="BF5" s="477"/>
      <c r="BG5" s="477"/>
      <c r="BH5" s="477"/>
      <c r="BI5" s="477"/>
      <c r="BJ5" s="477"/>
      <c r="BK5" s="477"/>
      <c r="BL5" s="477"/>
      <c r="BM5" s="478"/>
      <c r="BN5" s="442">
        <v>12757615</v>
      </c>
      <c r="BO5" s="443"/>
      <c r="BP5" s="443"/>
      <c r="BQ5" s="443"/>
      <c r="BR5" s="443"/>
      <c r="BS5" s="443"/>
      <c r="BT5" s="443"/>
      <c r="BU5" s="444"/>
      <c r="BV5" s="442">
        <v>12738129</v>
      </c>
      <c r="BW5" s="443"/>
      <c r="BX5" s="443"/>
      <c r="BY5" s="443"/>
      <c r="BZ5" s="443"/>
      <c r="CA5" s="443"/>
      <c r="CB5" s="443"/>
      <c r="CC5" s="444"/>
      <c r="CD5" s="445" t="s">
        <v>92</v>
      </c>
      <c r="CE5" s="446"/>
      <c r="CF5" s="446"/>
      <c r="CG5" s="446"/>
      <c r="CH5" s="446"/>
      <c r="CI5" s="446"/>
      <c r="CJ5" s="446"/>
      <c r="CK5" s="446"/>
      <c r="CL5" s="446"/>
      <c r="CM5" s="446"/>
      <c r="CN5" s="446"/>
      <c r="CO5" s="446"/>
      <c r="CP5" s="446"/>
      <c r="CQ5" s="446"/>
      <c r="CR5" s="446"/>
      <c r="CS5" s="447"/>
      <c r="CT5" s="439">
        <v>91.5</v>
      </c>
      <c r="CU5" s="440"/>
      <c r="CV5" s="440"/>
      <c r="CW5" s="440"/>
      <c r="CX5" s="440"/>
      <c r="CY5" s="440"/>
      <c r="CZ5" s="440"/>
      <c r="DA5" s="441"/>
      <c r="DB5" s="439">
        <v>91.7</v>
      </c>
      <c r="DC5" s="440"/>
      <c r="DD5" s="440"/>
      <c r="DE5" s="440"/>
      <c r="DF5" s="440"/>
      <c r="DG5" s="440"/>
      <c r="DH5" s="440"/>
      <c r="DI5" s="441"/>
    </row>
    <row r="6" spans="1:119" ht="18.75" customHeight="1" x14ac:dyDescent="0.15">
      <c r="A6" s="163"/>
      <c r="B6" s="448" t="s">
        <v>93</v>
      </c>
      <c r="C6" s="449"/>
      <c r="D6" s="449"/>
      <c r="E6" s="450"/>
      <c r="F6" s="450"/>
      <c r="G6" s="450"/>
      <c r="H6" s="450"/>
      <c r="I6" s="450"/>
      <c r="J6" s="450"/>
      <c r="K6" s="450"/>
      <c r="L6" s="450" t="s">
        <v>94</v>
      </c>
      <c r="M6" s="450"/>
      <c r="N6" s="450"/>
      <c r="O6" s="450"/>
      <c r="P6" s="450"/>
      <c r="Q6" s="450"/>
      <c r="R6" s="454"/>
      <c r="S6" s="454"/>
      <c r="T6" s="454"/>
      <c r="U6" s="454"/>
      <c r="V6" s="455"/>
      <c r="W6" s="458" t="s">
        <v>95</v>
      </c>
      <c r="X6" s="459"/>
      <c r="Y6" s="459"/>
      <c r="Z6" s="459"/>
      <c r="AA6" s="459"/>
      <c r="AB6" s="449"/>
      <c r="AC6" s="462" t="s">
        <v>96</v>
      </c>
      <c r="AD6" s="463"/>
      <c r="AE6" s="463"/>
      <c r="AF6" s="463"/>
      <c r="AG6" s="463"/>
      <c r="AH6" s="463"/>
      <c r="AI6" s="463"/>
      <c r="AJ6" s="463"/>
      <c r="AK6" s="463"/>
      <c r="AL6" s="464"/>
      <c r="AM6" s="471" t="s">
        <v>97</v>
      </c>
      <c r="AN6" s="472"/>
      <c r="AO6" s="472"/>
      <c r="AP6" s="472"/>
      <c r="AQ6" s="472"/>
      <c r="AR6" s="472"/>
      <c r="AS6" s="472"/>
      <c r="AT6" s="473"/>
      <c r="AU6" s="474" t="s">
        <v>90</v>
      </c>
      <c r="AV6" s="475"/>
      <c r="AW6" s="475"/>
      <c r="AX6" s="475"/>
      <c r="AY6" s="476" t="s">
        <v>98</v>
      </c>
      <c r="AZ6" s="477"/>
      <c r="BA6" s="477"/>
      <c r="BB6" s="477"/>
      <c r="BC6" s="477"/>
      <c r="BD6" s="477"/>
      <c r="BE6" s="477"/>
      <c r="BF6" s="477"/>
      <c r="BG6" s="477"/>
      <c r="BH6" s="477"/>
      <c r="BI6" s="477"/>
      <c r="BJ6" s="477"/>
      <c r="BK6" s="477"/>
      <c r="BL6" s="477"/>
      <c r="BM6" s="478"/>
      <c r="BN6" s="442">
        <v>798871</v>
      </c>
      <c r="BO6" s="443"/>
      <c r="BP6" s="443"/>
      <c r="BQ6" s="443"/>
      <c r="BR6" s="443"/>
      <c r="BS6" s="443"/>
      <c r="BT6" s="443"/>
      <c r="BU6" s="444"/>
      <c r="BV6" s="442">
        <v>579749</v>
      </c>
      <c r="BW6" s="443"/>
      <c r="BX6" s="443"/>
      <c r="BY6" s="443"/>
      <c r="BZ6" s="443"/>
      <c r="CA6" s="443"/>
      <c r="CB6" s="443"/>
      <c r="CC6" s="444"/>
      <c r="CD6" s="445" t="s">
        <v>99</v>
      </c>
      <c r="CE6" s="446"/>
      <c r="CF6" s="446"/>
      <c r="CG6" s="446"/>
      <c r="CH6" s="446"/>
      <c r="CI6" s="446"/>
      <c r="CJ6" s="446"/>
      <c r="CK6" s="446"/>
      <c r="CL6" s="446"/>
      <c r="CM6" s="446"/>
      <c r="CN6" s="446"/>
      <c r="CO6" s="446"/>
      <c r="CP6" s="446"/>
      <c r="CQ6" s="446"/>
      <c r="CR6" s="446"/>
      <c r="CS6" s="447"/>
      <c r="CT6" s="479">
        <v>91.8</v>
      </c>
      <c r="CU6" s="480"/>
      <c r="CV6" s="480"/>
      <c r="CW6" s="480"/>
      <c r="CX6" s="480"/>
      <c r="CY6" s="480"/>
      <c r="CZ6" s="480"/>
      <c r="DA6" s="481"/>
      <c r="DB6" s="479">
        <v>92.4</v>
      </c>
      <c r="DC6" s="480"/>
      <c r="DD6" s="480"/>
      <c r="DE6" s="480"/>
      <c r="DF6" s="480"/>
      <c r="DG6" s="480"/>
      <c r="DH6" s="480"/>
      <c r="DI6" s="481"/>
    </row>
    <row r="7" spans="1:119" ht="18.75" customHeight="1" x14ac:dyDescent="0.15">
      <c r="A7" s="163"/>
      <c r="B7" s="418"/>
      <c r="C7" s="419"/>
      <c r="D7" s="419"/>
      <c r="E7" s="420"/>
      <c r="F7" s="420"/>
      <c r="G7" s="420"/>
      <c r="H7" s="420"/>
      <c r="I7" s="420"/>
      <c r="J7" s="420"/>
      <c r="K7" s="420"/>
      <c r="L7" s="420"/>
      <c r="M7" s="420"/>
      <c r="N7" s="420"/>
      <c r="O7" s="420"/>
      <c r="P7" s="420"/>
      <c r="Q7" s="420"/>
      <c r="R7" s="426"/>
      <c r="S7" s="426"/>
      <c r="T7" s="426"/>
      <c r="U7" s="426"/>
      <c r="V7" s="427"/>
      <c r="W7" s="430"/>
      <c r="X7" s="431"/>
      <c r="Y7" s="431"/>
      <c r="Z7" s="431"/>
      <c r="AA7" s="431"/>
      <c r="AB7" s="419"/>
      <c r="AC7" s="465"/>
      <c r="AD7" s="466"/>
      <c r="AE7" s="466"/>
      <c r="AF7" s="466"/>
      <c r="AG7" s="466"/>
      <c r="AH7" s="466"/>
      <c r="AI7" s="466"/>
      <c r="AJ7" s="466"/>
      <c r="AK7" s="466"/>
      <c r="AL7" s="467"/>
      <c r="AM7" s="471" t="s">
        <v>100</v>
      </c>
      <c r="AN7" s="472"/>
      <c r="AO7" s="472"/>
      <c r="AP7" s="472"/>
      <c r="AQ7" s="472"/>
      <c r="AR7" s="472"/>
      <c r="AS7" s="472"/>
      <c r="AT7" s="473"/>
      <c r="AU7" s="474" t="s">
        <v>90</v>
      </c>
      <c r="AV7" s="475"/>
      <c r="AW7" s="475"/>
      <c r="AX7" s="475"/>
      <c r="AY7" s="476" t="s">
        <v>101</v>
      </c>
      <c r="AZ7" s="477"/>
      <c r="BA7" s="477"/>
      <c r="BB7" s="477"/>
      <c r="BC7" s="477"/>
      <c r="BD7" s="477"/>
      <c r="BE7" s="477"/>
      <c r="BF7" s="477"/>
      <c r="BG7" s="477"/>
      <c r="BH7" s="477"/>
      <c r="BI7" s="477"/>
      <c r="BJ7" s="477"/>
      <c r="BK7" s="477"/>
      <c r="BL7" s="477"/>
      <c r="BM7" s="478"/>
      <c r="BN7" s="442">
        <v>212703</v>
      </c>
      <c r="BO7" s="443"/>
      <c r="BP7" s="443"/>
      <c r="BQ7" s="443"/>
      <c r="BR7" s="443"/>
      <c r="BS7" s="443"/>
      <c r="BT7" s="443"/>
      <c r="BU7" s="444"/>
      <c r="BV7" s="442">
        <v>39361</v>
      </c>
      <c r="BW7" s="443"/>
      <c r="BX7" s="443"/>
      <c r="BY7" s="443"/>
      <c r="BZ7" s="443"/>
      <c r="CA7" s="443"/>
      <c r="CB7" s="443"/>
      <c r="CC7" s="444"/>
      <c r="CD7" s="445" t="s">
        <v>102</v>
      </c>
      <c r="CE7" s="446"/>
      <c r="CF7" s="446"/>
      <c r="CG7" s="446"/>
      <c r="CH7" s="446"/>
      <c r="CI7" s="446"/>
      <c r="CJ7" s="446"/>
      <c r="CK7" s="446"/>
      <c r="CL7" s="446"/>
      <c r="CM7" s="446"/>
      <c r="CN7" s="446"/>
      <c r="CO7" s="446"/>
      <c r="CP7" s="446"/>
      <c r="CQ7" s="446"/>
      <c r="CR7" s="446"/>
      <c r="CS7" s="447"/>
      <c r="CT7" s="442">
        <v>7122195</v>
      </c>
      <c r="CU7" s="443"/>
      <c r="CV7" s="443"/>
      <c r="CW7" s="443"/>
      <c r="CX7" s="443"/>
      <c r="CY7" s="443"/>
      <c r="CZ7" s="443"/>
      <c r="DA7" s="444"/>
      <c r="DB7" s="442">
        <v>6916196</v>
      </c>
      <c r="DC7" s="443"/>
      <c r="DD7" s="443"/>
      <c r="DE7" s="443"/>
      <c r="DF7" s="443"/>
      <c r="DG7" s="443"/>
      <c r="DH7" s="443"/>
      <c r="DI7" s="444"/>
    </row>
    <row r="8" spans="1:119" ht="18.75" customHeight="1" thickBot="1" x14ac:dyDescent="0.2">
      <c r="A8" s="163"/>
      <c r="B8" s="451"/>
      <c r="C8" s="452"/>
      <c r="D8" s="452"/>
      <c r="E8" s="453"/>
      <c r="F8" s="453"/>
      <c r="G8" s="453"/>
      <c r="H8" s="453"/>
      <c r="I8" s="453"/>
      <c r="J8" s="453"/>
      <c r="K8" s="453"/>
      <c r="L8" s="453"/>
      <c r="M8" s="453"/>
      <c r="N8" s="453"/>
      <c r="O8" s="453"/>
      <c r="P8" s="453"/>
      <c r="Q8" s="453"/>
      <c r="R8" s="456"/>
      <c r="S8" s="456"/>
      <c r="T8" s="456"/>
      <c r="U8" s="456"/>
      <c r="V8" s="457"/>
      <c r="W8" s="460"/>
      <c r="X8" s="461"/>
      <c r="Y8" s="461"/>
      <c r="Z8" s="461"/>
      <c r="AA8" s="461"/>
      <c r="AB8" s="452"/>
      <c r="AC8" s="468"/>
      <c r="AD8" s="469"/>
      <c r="AE8" s="469"/>
      <c r="AF8" s="469"/>
      <c r="AG8" s="469"/>
      <c r="AH8" s="469"/>
      <c r="AI8" s="469"/>
      <c r="AJ8" s="469"/>
      <c r="AK8" s="469"/>
      <c r="AL8" s="470"/>
      <c r="AM8" s="471" t="s">
        <v>103</v>
      </c>
      <c r="AN8" s="472"/>
      <c r="AO8" s="472"/>
      <c r="AP8" s="472"/>
      <c r="AQ8" s="472"/>
      <c r="AR8" s="472"/>
      <c r="AS8" s="472"/>
      <c r="AT8" s="473"/>
      <c r="AU8" s="474" t="s">
        <v>90</v>
      </c>
      <c r="AV8" s="475"/>
      <c r="AW8" s="475"/>
      <c r="AX8" s="475"/>
      <c r="AY8" s="476" t="s">
        <v>104</v>
      </c>
      <c r="AZ8" s="477"/>
      <c r="BA8" s="477"/>
      <c r="BB8" s="477"/>
      <c r="BC8" s="477"/>
      <c r="BD8" s="477"/>
      <c r="BE8" s="477"/>
      <c r="BF8" s="477"/>
      <c r="BG8" s="477"/>
      <c r="BH8" s="477"/>
      <c r="BI8" s="477"/>
      <c r="BJ8" s="477"/>
      <c r="BK8" s="477"/>
      <c r="BL8" s="477"/>
      <c r="BM8" s="478"/>
      <c r="BN8" s="442">
        <v>586168</v>
      </c>
      <c r="BO8" s="443"/>
      <c r="BP8" s="443"/>
      <c r="BQ8" s="443"/>
      <c r="BR8" s="443"/>
      <c r="BS8" s="443"/>
      <c r="BT8" s="443"/>
      <c r="BU8" s="444"/>
      <c r="BV8" s="442">
        <v>540388</v>
      </c>
      <c r="BW8" s="443"/>
      <c r="BX8" s="443"/>
      <c r="BY8" s="443"/>
      <c r="BZ8" s="443"/>
      <c r="CA8" s="443"/>
      <c r="CB8" s="443"/>
      <c r="CC8" s="444"/>
      <c r="CD8" s="445" t="s">
        <v>105</v>
      </c>
      <c r="CE8" s="446"/>
      <c r="CF8" s="446"/>
      <c r="CG8" s="446"/>
      <c r="CH8" s="446"/>
      <c r="CI8" s="446"/>
      <c r="CJ8" s="446"/>
      <c r="CK8" s="446"/>
      <c r="CL8" s="446"/>
      <c r="CM8" s="446"/>
      <c r="CN8" s="446"/>
      <c r="CO8" s="446"/>
      <c r="CP8" s="446"/>
      <c r="CQ8" s="446"/>
      <c r="CR8" s="446"/>
      <c r="CS8" s="447"/>
      <c r="CT8" s="482">
        <v>0.53</v>
      </c>
      <c r="CU8" s="483"/>
      <c r="CV8" s="483"/>
      <c r="CW8" s="483"/>
      <c r="CX8" s="483"/>
      <c r="CY8" s="483"/>
      <c r="CZ8" s="483"/>
      <c r="DA8" s="484"/>
      <c r="DB8" s="482">
        <v>0.53</v>
      </c>
      <c r="DC8" s="483"/>
      <c r="DD8" s="483"/>
      <c r="DE8" s="483"/>
      <c r="DF8" s="483"/>
      <c r="DG8" s="483"/>
      <c r="DH8" s="483"/>
      <c r="DI8" s="484"/>
    </row>
    <row r="9" spans="1:119" ht="18.75" customHeight="1" thickBot="1" x14ac:dyDescent="0.2">
      <c r="A9" s="163"/>
      <c r="B9" s="436" t="s">
        <v>106</v>
      </c>
      <c r="C9" s="437"/>
      <c r="D9" s="437"/>
      <c r="E9" s="437"/>
      <c r="F9" s="437"/>
      <c r="G9" s="437"/>
      <c r="H9" s="437"/>
      <c r="I9" s="437"/>
      <c r="J9" s="437"/>
      <c r="K9" s="485"/>
      <c r="L9" s="486" t="s">
        <v>107</v>
      </c>
      <c r="M9" s="487"/>
      <c r="N9" s="487"/>
      <c r="O9" s="487"/>
      <c r="P9" s="487"/>
      <c r="Q9" s="488"/>
      <c r="R9" s="489">
        <v>31007</v>
      </c>
      <c r="S9" s="490"/>
      <c r="T9" s="490"/>
      <c r="U9" s="490"/>
      <c r="V9" s="491"/>
      <c r="W9" s="399" t="s">
        <v>108</v>
      </c>
      <c r="X9" s="400"/>
      <c r="Y9" s="400"/>
      <c r="Z9" s="400"/>
      <c r="AA9" s="400"/>
      <c r="AB9" s="400"/>
      <c r="AC9" s="400"/>
      <c r="AD9" s="400"/>
      <c r="AE9" s="400"/>
      <c r="AF9" s="400"/>
      <c r="AG9" s="400"/>
      <c r="AH9" s="400"/>
      <c r="AI9" s="400"/>
      <c r="AJ9" s="400"/>
      <c r="AK9" s="400"/>
      <c r="AL9" s="401"/>
      <c r="AM9" s="471" t="s">
        <v>109</v>
      </c>
      <c r="AN9" s="472"/>
      <c r="AO9" s="472"/>
      <c r="AP9" s="472"/>
      <c r="AQ9" s="472"/>
      <c r="AR9" s="472"/>
      <c r="AS9" s="472"/>
      <c r="AT9" s="473"/>
      <c r="AU9" s="474" t="s">
        <v>90</v>
      </c>
      <c r="AV9" s="475"/>
      <c r="AW9" s="475"/>
      <c r="AX9" s="475"/>
      <c r="AY9" s="476" t="s">
        <v>110</v>
      </c>
      <c r="AZ9" s="477"/>
      <c r="BA9" s="477"/>
      <c r="BB9" s="477"/>
      <c r="BC9" s="477"/>
      <c r="BD9" s="477"/>
      <c r="BE9" s="477"/>
      <c r="BF9" s="477"/>
      <c r="BG9" s="477"/>
      <c r="BH9" s="477"/>
      <c r="BI9" s="477"/>
      <c r="BJ9" s="477"/>
      <c r="BK9" s="477"/>
      <c r="BL9" s="477"/>
      <c r="BM9" s="478"/>
      <c r="BN9" s="442">
        <v>45780</v>
      </c>
      <c r="BO9" s="443"/>
      <c r="BP9" s="443"/>
      <c r="BQ9" s="443"/>
      <c r="BR9" s="443"/>
      <c r="BS9" s="443"/>
      <c r="BT9" s="443"/>
      <c r="BU9" s="444"/>
      <c r="BV9" s="442">
        <v>-114095</v>
      </c>
      <c r="BW9" s="443"/>
      <c r="BX9" s="443"/>
      <c r="BY9" s="443"/>
      <c r="BZ9" s="443"/>
      <c r="CA9" s="443"/>
      <c r="CB9" s="443"/>
      <c r="CC9" s="444"/>
      <c r="CD9" s="445" t="s">
        <v>111</v>
      </c>
      <c r="CE9" s="446"/>
      <c r="CF9" s="446"/>
      <c r="CG9" s="446"/>
      <c r="CH9" s="446"/>
      <c r="CI9" s="446"/>
      <c r="CJ9" s="446"/>
      <c r="CK9" s="446"/>
      <c r="CL9" s="446"/>
      <c r="CM9" s="446"/>
      <c r="CN9" s="446"/>
      <c r="CO9" s="446"/>
      <c r="CP9" s="446"/>
      <c r="CQ9" s="446"/>
      <c r="CR9" s="446"/>
      <c r="CS9" s="447"/>
      <c r="CT9" s="439">
        <v>8.9</v>
      </c>
      <c r="CU9" s="440"/>
      <c r="CV9" s="440"/>
      <c r="CW9" s="440"/>
      <c r="CX9" s="440"/>
      <c r="CY9" s="440"/>
      <c r="CZ9" s="440"/>
      <c r="DA9" s="441"/>
      <c r="DB9" s="439">
        <v>9.1</v>
      </c>
      <c r="DC9" s="440"/>
      <c r="DD9" s="440"/>
      <c r="DE9" s="440"/>
      <c r="DF9" s="440"/>
      <c r="DG9" s="440"/>
      <c r="DH9" s="440"/>
      <c r="DI9" s="441"/>
    </row>
    <row r="10" spans="1:119" ht="18.75" customHeight="1" thickBot="1" x14ac:dyDescent="0.2">
      <c r="A10" s="163"/>
      <c r="B10" s="436"/>
      <c r="C10" s="437"/>
      <c r="D10" s="437"/>
      <c r="E10" s="437"/>
      <c r="F10" s="437"/>
      <c r="G10" s="437"/>
      <c r="H10" s="437"/>
      <c r="I10" s="437"/>
      <c r="J10" s="437"/>
      <c r="K10" s="485"/>
      <c r="L10" s="492" t="s">
        <v>112</v>
      </c>
      <c r="M10" s="472"/>
      <c r="N10" s="472"/>
      <c r="O10" s="472"/>
      <c r="P10" s="472"/>
      <c r="Q10" s="473"/>
      <c r="R10" s="493">
        <v>31580</v>
      </c>
      <c r="S10" s="494"/>
      <c r="T10" s="494"/>
      <c r="U10" s="494"/>
      <c r="V10" s="495"/>
      <c r="W10" s="430"/>
      <c r="X10" s="431"/>
      <c r="Y10" s="431"/>
      <c r="Z10" s="431"/>
      <c r="AA10" s="431"/>
      <c r="AB10" s="431"/>
      <c r="AC10" s="431"/>
      <c r="AD10" s="431"/>
      <c r="AE10" s="431"/>
      <c r="AF10" s="431"/>
      <c r="AG10" s="431"/>
      <c r="AH10" s="431"/>
      <c r="AI10" s="431"/>
      <c r="AJ10" s="431"/>
      <c r="AK10" s="431"/>
      <c r="AL10" s="434"/>
      <c r="AM10" s="471" t="s">
        <v>113</v>
      </c>
      <c r="AN10" s="472"/>
      <c r="AO10" s="472"/>
      <c r="AP10" s="472"/>
      <c r="AQ10" s="472"/>
      <c r="AR10" s="472"/>
      <c r="AS10" s="472"/>
      <c r="AT10" s="473"/>
      <c r="AU10" s="474" t="s">
        <v>90</v>
      </c>
      <c r="AV10" s="475"/>
      <c r="AW10" s="475"/>
      <c r="AX10" s="475"/>
      <c r="AY10" s="476" t="s">
        <v>114</v>
      </c>
      <c r="AZ10" s="477"/>
      <c r="BA10" s="477"/>
      <c r="BB10" s="477"/>
      <c r="BC10" s="477"/>
      <c r="BD10" s="477"/>
      <c r="BE10" s="477"/>
      <c r="BF10" s="477"/>
      <c r="BG10" s="477"/>
      <c r="BH10" s="477"/>
      <c r="BI10" s="477"/>
      <c r="BJ10" s="477"/>
      <c r="BK10" s="477"/>
      <c r="BL10" s="477"/>
      <c r="BM10" s="478"/>
      <c r="BN10" s="442">
        <v>105850</v>
      </c>
      <c r="BO10" s="443"/>
      <c r="BP10" s="443"/>
      <c r="BQ10" s="443"/>
      <c r="BR10" s="443"/>
      <c r="BS10" s="443"/>
      <c r="BT10" s="443"/>
      <c r="BU10" s="444"/>
      <c r="BV10" s="442">
        <v>92738</v>
      </c>
      <c r="BW10" s="443"/>
      <c r="BX10" s="443"/>
      <c r="BY10" s="443"/>
      <c r="BZ10" s="443"/>
      <c r="CA10" s="443"/>
      <c r="CB10" s="443"/>
      <c r="CC10" s="444"/>
      <c r="CD10" s="166" t="s">
        <v>115</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
      <c r="A11" s="163"/>
      <c r="B11" s="436"/>
      <c r="C11" s="437"/>
      <c r="D11" s="437"/>
      <c r="E11" s="437"/>
      <c r="F11" s="437"/>
      <c r="G11" s="437"/>
      <c r="H11" s="437"/>
      <c r="I11" s="437"/>
      <c r="J11" s="437"/>
      <c r="K11" s="485"/>
      <c r="L11" s="496" t="s">
        <v>116</v>
      </c>
      <c r="M11" s="497"/>
      <c r="N11" s="497"/>
      <c r="O11" s="497"/>
      <c r="P11" s="497"/>
      <c r="Q11" s="498"/>
      <c r="R11" s="499" t="s">
        <v>117</v>
      </c>
      <c r="S11" s="500"/>
      <c r="T11" s="500"/>
      <c r="U11" s="500"/>
      <c r="V11" s="501"/>
      <c r="W11" s="430"/>
      <c r="X11" s="431"/>
      <c r="Y11" s="431"/>
      <c r="Z11" s="431"/>
      <c r="AA11" s="431"/>
      <c r="AB11" s="431"/>
      <c r="AC11" s="431"/>
      <c r="AD11" s="431"/>
      <c r="AE11" s="431"/>
      <c r="AF11" s="431"/>
      <c r="AG11" s="431"/>
      <c r="AH11" s="431"/>
      <c r="AI11" s="431"/>
      <c r="AJ11" s="431"/>
      <c r="AK11" s="431"/>
      <c r="AL11" s="434"/>
      <c r="AM11" s="471" t="s">
        <v>118</v>
      </c>
      <c r="AN11" s="472"/>
      <c r="AO11" s="472"/>
      <c r="AP11" s="472"/>
      <c r="AQ11" s="472"/>
      <c r="AR11" s="472"/>
      <c r="AS11" s="472"/>
      <c r="AT11" s="473"/>
      <c r="AU11" s="474" t="s">
        <v>90</v>
      </c>
      <c r="AV11" s="475"/>
      <c r="AW11" s="475"/>
      <c r="AX11" s="475"/>
      <c r="AY11" s="476" t="s">
        <v>119</v>
      </c>
      <c r="AZ11" s="477"/>
      <c r="BA11" s="477"/>
      <c r="BB11" s="477"/>
      <c r="BC11" s="477"/>
      <c r="BD11" s="477"/>
      <c r="BE11" s="477"/>
      <c r="BF11" s="477"/>
      <c r="BG11" s="477"/>
      <c r="BH11" s="477"/>
      <c r="BI11" s="477"/>
      <c r="BJ11" s="477"/>
      <c r="BK11" s="477"/>
      <c r="BL11" s="477"/>
      <c r="BM11" s="478"/>
      <c r="BN11" s="442">
        <v>0</v>
      </c>
      <c r="BO11" s="443"/>
      <c r="BP11" s="443"/>
      <c r="BQ11" s="443"/>
      <c r="BR11" s="443"/>
      <c r="BS11" s="443"/>
      <c r="BT11" s="443"/>
      <c r="BU11" s="444"/>
      <c r="BV11" s="442">
        <v>0</v>
      </c>
      <c r="BW11" s="443"/>
      <c r="BX11" s="443"/>
      <c r="BY11" s="443"/>
      <c r="BZ11" s="443"/>
      <c r="CA11" s="443"/>
      <c r="CB11" s="443"/>
      <c r="CC11" s="444"/>
      <c r="CD11" s="445" t="s">
        <v>120</v>
      </c>
      <c r="CE11" s="446"/>
      <c r="CF11" s="446"/>
      <c r="CG11" s="446"/>
      <c r="CH11" s="446"/>
      <c r="CI11" s="446"/>
      <c r="CJ11" s="446"/>
      <c r="CK11" s="446"/>
      <c r="CL11" s="446"/>
      <c r="CM11" s="446"/>
      <c r="CN11" s="446"/>
      <c r="CO11" s="446"/>
      <c r="CP11" s="446"/>
      <c r="CQ11" s="446"/>
      <c r="CR11" s="446"/>
      <c r="CS11" s="447"/>
      <c r="CT11" s="482" t="s">
        <v>121</v>
      </c>
      <c r="CU11" s="483"/>
      <c r="CV11" s="483"/>
      <c r="CW11" s="483"/>
      <c r="CX11" s="483"/>
      <c r="CY11" s="483"/>
      <c r="CZ11" s="483"/>
      <c r="DA11" s="484"/>
      <c r="DB11" s="482" t="s">
        <v>121</v>
      </c>
      <c r="DC11" s="483"/>
      <c r="DD11" s="483"/>
      <c r="DE11" s="483"/>
      <c r="DF11" s="483"/>
      <c r="DG11" s="483"/>
      <c r="DH11" s="483"/>
      <c r="DI11" s="484"/>
    </row>
    <row r="12" spans="1:119" ht="18.75" customHeight="1" x14ac:dyDescent="0.15">
      <c r="A12" s="163"/>
      <c r="B12" s="502" t="s">
        <v>122</v>
      </c>
      <c r="C12" s="503"/>
      <c r="D12" s="503"/>
      <c r="E12" s="503"/>
      <c r="F12" s="503"/>
      <c r="G12" s="503"/>
      <c r="H12" s="503"/>
      <c r="I12" s="503"/>
      <c r="J12" s="503"/>
      <c r="K12" s="504"/>
      <c r="L12" s="511" t="s">
        <v>123</v>
      </c>
      <c r="M12" s="512"/>
      <c r="N12" s="512"/>
      <c r="O12" s="512"/>
      <c r="P12" s="512"/>
      <c r="Q12" s="513"/>
      <c r="R12" s="514">
        <v>31460</v>
      </c>
      <c r="S12" s="515"/>
      <c r="T12" s="515"/>
      <c r="U12" s="515"/>
      <c r="V12" s="516"/>
      <c r="W12" s="517" t="s">
        <v>1</v>
      </c>
      <c r="X12" s="475"/>
      <c r="Y12" s="475"/>
      <c r="Z12" s="475"/>
      <c r="AA12" s="475"/>
      <c r="AB12" s="518"/>
      <c r="AC12" s="519" t="s">
        <v>124</v>
      </c>
      <c r="AD12" s="520"/>
      <c r="AE12" s="520"/>
      <c r="AF12" s="520"/>
      <c r="AG12" s="521"/>
      <c r="AH12" s="519" t="s">
        <v>125</v>
      </c>
      <c r="AI12" s="520"/>
      <c r="AJ12" s="520"/>
      <c r="AK12" s="520"/>
      <c r="AL12" s="522"/>
      <c r="AM12" s="471" t="s">
        <v>126</v>
      </c>
      <c r="AN12" s="472"/>
      <c r="AO12" s="472"/>
      <c r="AP12" s="472"/>
      <c r="AQ12" s="472"/>
      <c r="AR12" s="472"/>
      <c r="AS12" s="472"/>
      <c r="AT12" s="473"/>
      <c r="AU12" s="474" t="s">
        <v>90</v>
      </c>
      <c r="AV12" s="475"/>
      <c r="AW12" s="475"/>
      <c r="AX12" s="475"/>
      <c r="AY12" s="476" t="s">
        <v>127</v>
      </c>
      <c r="AZ12" s="477"/>
      <c r="BA12" s="477"/>
      <c r="BB12" s="477"/>
      <c r="BC12" s="477"/>
      <c r="BD12" s="477"/>
      <c r="BE12" s="477"/>
      <c r="BF12" s="477"/>
      <c r="BG12" s="477"/>
      <c r="BH12" s="477"/>
      <c r="BI12" s="477"/>
      <c r="BJ12" s="477"/>
      <c r="BK12" s="477"/>
      <c r="BL12" s="477"/>
      <c r="BM12" s="478"/>
      <c r="BN12" s="442">
        <v>0</v>
      </c>
      <c r="BO12" s="443"/>
      <c r="BP12" s="443"/>
      <c r="BQ12" s="443"/>
      <c r="BR12" s="443"/>
      <c r="BS12" s="443"/>
      <c r="BT12" s="443"/>
      <c r="BU12" s="444"/>
      <c r="BV12" s="442">
        <v>84740</v>
      </c>
      <c r="BW12" s="443"/>
      <c r="BX12" s="443"/>
      <c r="BY12" s="443"/>
      <c r="BZ12" s="443"/>
      <c r="CA12" s="443"/>
      <c r="CB12" s="443"/>
      <c r="CC12" s="444"/>
      <c r="CD12" s="445" t="s">
        <v>128</v>
      </c>
      <c r="CE12" s="446"/>
      <c r="CF12" s="446"/>
      <c r="CG12" s="446"/>
      <c r="CH12" s="446"/>
      <c r="CI12" s="446"/>
      <c r="CJ12" s="446"/>
      <c r="CK12" s="446"/>
      <c r="CL12" s="446"/>
      <c r="CM12" s="446"/>
      <c r="CN12" s="446"/>
      <c r="CO12" s="446"/>
      <c r="CP12" s="446"/>
      <c r="CQ12" s="446"/>
      <c r="CR12" s="446"/>
      <c r="CS12" s="447"/>
      <c r="CT12" s="482" t="s">
        <v>121</v>
      </c>
      <c r="CU12" s="483"/>
      <c r="CV12" s="483"/>
      <c r="CW12" s="483"/>
      <c r="CX12" s="483"/>
      <c r="CY12" s="483"/>
      <c r="CZ12" s="483"/>
      <c r="DA12" s="484"/>
      <c r="DB12" s="482" t="s">
        <v>121</v>
      </c>
      <c r="DC12" s="483"/>
      <c r="DD12" s="483"/>
      <c r="DE12" s="483"/>
      <c r="DF12" s="483"/>
      <c r="DG12" s="483"/>
      <c r="DH12" s="483"/>
      <c r="DI12" s="484"/>
    </row>
    <row r="13" spans="1:119" ht="18.75" customHeight="1" x14ac:dyDescent="0.15">
      <c r="A13" s="163"/>
      <c r="B13" s="505"/>
      <c r="C13" s="506"/>
      <c r="D13" s="506"/>
      <c r="E13" s="506"/>
      <c r="F13" s="506"/>
      <c r="G13" s="506"/>
      <c r="H13" s="506"/>
      <c r="I13" s="506"/>
      <c r="J13" s="506"/>
      <c r="K13" s="507"/>
      <c r="L13" s="172"/>
      <c r="M13" s="533" t="s">
        <v>129</v>
      </c>
      <c r="N13" s="534"/>
      <c r="O13" s="534"/>
      <c r="P13" s="534"/>
      <c r="Q13" s="535"/>
      <c r="R13" s="526">
        <v>31147</v>
      </c>
      <c r="S13" s="527"/>
      <c r="T13" s="527"/>
      <c r="U13" s="527"/>
      <c r="V13" s="528"/>
      <c r="W13" s="458" t="s">
        <v>130</v>
      </c>
      <c r="X13" s="459"/>
      <c r="Y13" s="459"/>
      <c r="Z13" s="459"/>
      <c r="AA13" s="459"/>
      <c r="AB13" s="449"/>
      <c r="AC13" s="493">
        <v>401</v>
      </c>
      <c r="AD13" s="494"/>
      <c r="AE13" s="494"/>
      <c r="AF13" s="494"/>
      <c r="AG13" s="536"/>
      <c r="AH13" s="493">
        <v>469</v>
      </c>
      <c r="AI13" s="494"/>
      <c r="AJ13" s="494"/>
      <c r="AK13" s="494"/>
      <c r="AL13" s="495"/>
      <c r="AM13" s="471" t="s">
        <v>131</v>
      </c>
      <c r="AN13" s="472"/>
      <c r="AO13" s="472"/>
      <c r="AP13" s="472"/>
      <c r="AQ13" s="472"/>
      <c r="AR13" s="472"/>
      <c r="AS13" s="472"/>
      <c r="AT13" s="473"/>
      <c r="AU13" s="474" t="s">
        <v>132</v>
      </c>
      <c r="AV13" s="475"/>
      <c r="AW13" s="475"/>
      <c r="AX13" s="475"/>
      <c r="AY13" s="476" t="s">
        <v>133</v>
      </c>
      <c r="AZ13" s="477"/>
      <c r="BA13" s="477"/>
      <c r="BB13" s="477"/>
      <c r="BC13" s="477"/>
      <c r="BD13" s="477"/>
      <c r="BE13" s="477"/>
      <c r="BF13" s="477"/>
      <c r="BG13" s="477"/>
      <c r="BH13" s="477"/>
      <c r="BI13" s="477"/>
      <c r="BJ13" s="477"/>
      <c r="BK13" s="477"/>
      <c r="BL13" s="477"/>
      <c r="BM13" s="478"/>
      <c r="BN13" s="442">
        <v>151630</v>
      </c>
      <c r="BO13" s="443"/>
      <c r="BP13" s="443"/>
      <c r="BQ13" s="443"/>
      <c r="BR13" s="443"/>
      <c r="BS13" s="443"/>
      <c r="BT13" s="443"/>
      <c r="BU13" s="444"/>
      <c r="BV13" s="442">
        <v>-106097</v>
      </c>
      <c r="BW13" s="443"/>
      <c r="BX13" s="443"/>
      <c r="BY13" s="443"/>
      <c r="BZ13" s="443"/>
      <c r="CA13" s="443"/>
      <c r="CB13" s="443"/>
      <c r="CC13" s="444"/>
      <c r="CD13" s="445" t="s">
        <v>134</v>
      </c>
      <c r="CE13" s="446"/>
      <c r="CF13" s="446"/>
      <c r="CG13" s="446"/>
      <c r="CH13" s="446"/>
      <c r="CI13" s="446"/>
      <c r="CJ13" s="446"/>
      <c r="CK13" s="446"/>
      <c r="CL13" s="446"/>
      <c r="CM13" s="446"/>
      <c r="CN13" s="446"/>
      <c r="CO13" s="446"/>
      <c r="CP13" s="446"/>
      <c r="CQ13" s="446"/>
      <c r="CR13" s="446"/>
      <c r="CS13" s="447"/>
      <c r="CT13" s="439">
        <v>3.9</v>
      </c>
      <c r="CU13" s="440"/>
      <c r="CV13" s="440"/>
      <c r="CW13" s="440"/>
      <c r="CX13" s="440"/>
      <c r="CY13" s="440"/>
      <c r="CZ13" s="440"/>
      <c r="DA13" s="441"/>
      <c r="DB13" s="439">
        <v>3.8</v>
      </c>
      <c r="DC13" s="440"/>
      <c r="DD13" s="440"/>
      <c r="DE13" s="440"/>
      <c r="DF13" s="440"/>
      <c r="DG13" s="440"/>
      <c r="DH13" s="440"/>
      <c r="DI13" s="441"/>
    </row>
    <row r="14" spans="1:119" ht="18.75" customHeight="1" thickBot="1" x14ac:dyDescent="0.2">
      <c r="A14" s="163"/>
      <c r="B14" s="505"/>
      <c r="C14" s="506"/>
      <c r="D14" s="506"/>
      <c r="E14" s="506"/>
      <c r="F14" s="506"/>
      <c r="G14" s="506"/>
      <c r="H14" s="506"/>
      <c r="I14" s="506"/>
      <c r="J14" s="506"/>
      <c r="K14" s="507"/>
      <c r="L14" s="523" t="s">
        <v>135</v>
      </c>
      <c r="M14" s="524"/>
      <c r="N14" s="524"/>
      <c r="O14" s="524"/>
      <c r="P14" s="524"/>
      <c r="Q14" s="525"/>
      <c r="R14" s="526">
        <v>31552</v>
      </c>
      <c r="S14" s="527"/>
      <c r="T14" s="527"/>
      <c r="U14" s="527"/>
      <c r="V14" s="528"/>
      <c r="W14" s="432"/>
      <c r="X14" s="433"/>
      <c r="Y14" s="433"/>
      <c r="Z14" s="433"/>
      <c r="AA14" s="433"/>
      <c r="AB14" s="422"/>
      <c r="AC14" s="529">
        <v>3.1</v>
      </c>
      <c r="AD14" s="530"/>
      <c r="AE14" s="530"/>
      <c r="AF14" s="530"/>
      <c r="AG14" s="531"/>
      <c r="AH14" s="529">
        <v>3.6</v>
      </c>
      <c r="AI14" s="530"/>
      <c r="AJ14" s="530"/>
      <c r="AK14" s="530"/>
      <c r="AL14" s="532"/>
      <c r="AM14" s="471"/>
      <c r="AN14" s="472"/>
      <c r="AO14" s="472"/>
      <c r="AP14" s="472"/>
      <c r="AQ14" s="472"/>
      <c r="AR14" s="472"/>
      <c r="AS14" s="472"/>
      <c r="AT14" s="473"/>
      <c r="AU14" s="474"/>
      <c r="AV14" s="475"/>
      <c r="AW14" s="475"/>
      <c r="AX14" s="475"/>
      <c r="AY14" s="476"/>
      <c r="AZ14" s="477"/>
      <c r="BA14" s="477"/>
      <c r="BB14" s="477"/>
      <c r="BC14" s="477"/>
      <c r="BD14" s="477"/>
      <c r="BE14" s="477"/>
      <c r="BF14" s="477"/>
      <c r="BG14" s="477"/>
      <c r="BH14" s="477"/>
      <c r="BI14" s="477"/>
      <c r="BJ14" s="477"/>
      <c r="BK14" s="477"/>
      <c r="BL14" s="477"/>
      <c r="BM14" s="478"/>
      <c r="BN14" s="442"/>
      <c r="BO14" s="443"/>
      <c r="BP14" s="443"/>
      <c r="BQ14" s="443"/>
      <c r="BR14" s="443"/>
      <c r="BS14" s="443"/>
      <c r="BT14" s="443"/>
      <c r="BU14" s="444"/>
      <c r="BV14" s="442"/>
      <c r="BW14" s="443"/>
      <c r="BX14" s="443"/>
      <c r="BY14" s="443"/>
      <c r="BZ14" s="443"/>
      <c r="CA14" s="443"/>
      <c r="CB14" s="443"/>
      <c r="CC14" s="444"/>
      <c r="CD14" s="537" t="s">
        <v>136</v>
      </c>
      <c r="CE14" s="538"/>
      <c r="CF14" s="538"/>
      <c r="CG14" s="538"/>
      <c r="CH14" s="538"/>
      <c r="CI14" s="538"/>
      <c r="CJ14" s="538"/>
      <c r="CK14" s="538"/>
      <c r="CL14" s="538"/>
      <c r="CM14" s="538"/>
      <c r="CN14" s="538"/>
      <c r="CO14" s="538"/>
      <c r="CP14" s="538"/>
      <c r="CQ14" s="538"/>
      <c r="CR14" s="538"/>
      <c r="CS14" s="539"/>
      <c r="CT14" s="540" t="s">
        <v>121</v>
      </c>
      <c r="CU14" s="541"/>
      <c r="CV14" s="541"/>
      <c r="CW14" s="541"/>
      <c r="CX14" s="541"/>
      <c r="CY14" s="541"/>
      <c r="CZ14" s="541"/>
      <c r="DA14" s="542"/>
      <c r="DB14" s="540" t="s">
        <v>121</v>
      </c>
      <c r="DC14" s="541"/>
      <c r="DD14" s="541"/>
      <c r="DE14" s="541"/>
      <c r="DF14" s="541"/>
      <c r="DG14" s="541"/>
      <c r="DH14" s="541"/>
      <c r="DI14" s="542"/>
    </row>
    <row r="15" spans="1:119" ht="18.75" customHeight="1" x14ac:dyDescent="0.15">
      <c r="A15" s="163"/>
      <c r="B15" s="505"/>
      <c r="C15" s="506"/>
      <c r="D15" s="506"/>
      <c r="E15" s="506"/>
      <c r="F15" s="506"/>
      <c r="G15" s="506"/>
      <c r="H15" s="506"/>
      <c r="I15" s="506"/>
      <c r="J15" s="506"/>
      <c r="K15" s="507"/>
      <c r="L15" s="172"/>
      <c r="M15" s="533" t="s">
        <v>129</v>
      </c>
      <c r="N15" s="534"/>
      <c r="O15" s="534"/>
      <c r="P15" s="534"/>
      <c r="Q15" s="535"/>
      <c r="R15" s="526">
        <v>31299</v>
      </c>
      <c r="S15" s="527"/>
      <c r="T15" s="527"/>
      <c r="U15" s="527"/>
      <c r="V15" s="528"/>
      <c r="W15" s="458" t="s">
        <v>137</v>
      </c>
      <c r="X15" s="459"/>
      <c r="Y15" s="459"/>
      <c r="Z15" s="459"/>
      <c r="AA15" s="459"/>
      <c r="AB15" s="449"/>
      <c r="AC15" s="493">
        <v>3205</v>
      </c>
      <c r="AD15" s="494"/>
      <c r="AE15" s="494"/>
      <c r="AF15" s="494"/>
      <c r="AG15" s="536"/>
      <c r="AH15" s="493">
        <v>3259</v>
      </c>
      <c r="AI15" s="494"/>
      <c r="AJ15" s="494"/>
      <c r="AK15" s="494"/>
      <c r="AL15" s="495"/>
      <c r="AM15" s="471"/>
      <c r="AN15" s="472"/>
      <c r="AO15" s="472"/>
      <c r="AP15" s="472"/>
      <c r="AQ15" s="472"/>
      <c r="AR15" s="472"/>
      <c r="AS15" s="472"/>
      <c r="AT15" s="473"/>
      <c r="AU15" s="474"/>
      <c r="AV15" s="475"/>
      <c r="AW15" s="475"/>
      <c r="AX15" s="475"/>
      <c r="AY15" s="402" t="s">
        <v>138</v>
      </c>
      <c r="AZ15" s="403"/>
      <c r="BA15" s="403"/>
      <c r="BB15" s="403"/>
      <c r="BC15" s="403"/>
      <c r="BD15" s="403"/>
      <c r="BE15" s="403"/>
      <c r="BF15" s="403"/>
      <c r="BG15" s="403"/>
      <c r="BH15" s="403"/>
      <c r="BI15" s="403"/>
      <c r="BJ15" s="403"/>
      <c r="BK15" s="403"/>
      <c r="BL15" s="403"/>
      <c r="BM15" s="404"/>
      <c r="BN15" s="405">
        <v>3247818</v>
      </c>
      <c r="BO15" s="406"/>
      <c r="BP15" s="406"/>
      <c r="BQ15" s="406"/>
      <c r="BR15" s="406"/>
      <c r="BS15" s="406"/>
      <c r="BT15" s="406"/>
      <c r="BU15" s="407"/>
      <c r="BV15" s="405">
        <v>3206242</v>
      </c>
      <c r="BW15" s="406"/>
      <c r="BX15" s="406"/>
      <c r="BY15" s="406"/>
      <c r="BZ15" s="406"/>
      <c r="CA15" s="406"/>
      <c r="CB15" s="406"/>
      <c r="CC15" s="407"/>
      <c r="CD15" s="543" t="s">
        <v>139</v>
      </c>
      <c r="CE15" s="544"/>
      <c r="CF15" s="544"/>
      <c r="CG15" s="544"/>
      <c r="CH15" s="544"/>
      <c r="CI15" s="544"/>
      <c r="CJ15" s="544"/>
      <c r="CK15" s="544"/>
      <c r="CL15" s="544"/>
      <c r="CM15" s="544"/>
      <c r="CN15" s="544"/>
      <c r="CO15" s="544"/>
      <c r="CP15" s="544"/>
      <c r="CQ15" s="544"/>
      <c r="CR15" s="544"/>
      <c r="CS15" s="545"/>
      <c r="CT15" s="173"/>
      <c r="CU15" s="174"/>
      <c r="CV15" s="174"/>
      <c r="CW15" s="174"/>
      <c r="CX15" s="174"/>
      <c r="CY15" s="174"/>
      <c r="CZ15" s="174"/>
      <c r="DA15" s="175"/>
      <c r="DB15" s="173"/>
      <c r="DC15" s="174"/>
      <c r="DD15" s="174"/>
      <c r="DE15" s="174"/>
      <c r="DF15" s="174"/>
      <c r="DG15" s="174"/>
      <c r="DH15" s="174"/>
      <c r="DI15" s="175"/>
    </row>
    <row r="16" spans="1:119" ht="18.75" customHeight="1" x14ac:dyDescent="0.15">
      <c r="A16" s="163"/>
      <c r="B16" s="505"/>
      <c r="C16" s="506"/>
      <c r="D16" s="506"/>
      <c r="E16" s="506"/>
      <c r="F16" s="506"/>
      <c r="G16" s="506"/>
      <c r="H16" s="506"/>
      <c r="I16" s="506"/>
      <c r="J16" s="506"/>
      <c r="K16" s="507"/>
      <c r="L16" s="523" t="s">
        <v>140</v>
      </c>
      <c r="M16" s="546"/>
      <c r="N16" s="546"/>
      <c r="O16" s="546"/>
      <c r="P16" s="546"/>
      <c r="Q16" s="547"/>
      <c r="R16" s="548" t="s">
        <v>141</v>
      </c>
      <c r="S16" s="549"/>
      <c r="T16" s="549"/>
      <c r="U16" s="549"/>
      <c r="V16" s="550"/>
      <c r="W16" s="432"/>
      <c r="X16" s="433"/>
      <c r="Y16" s="433"/>
      <c r="Z16" s="433"/>
      <c r="AA16" s="433"/>
      <c r="AB16" s="422"/>
      <c r="AC16" s="529">
        <v>24.8</v>
      </c>
      <c r="AD16" s="530"/>
      <c r="AE16" s="530"/>
      <c r="AF16" s="530"/>
      <c r="AG16" s="531"/>
      <c r="AH16" s="529">
        <v>25.1</v>
      </c>
      <c r="AI16" s="530"/>
      <c r="AJ16" s="530"/>
      <c r="AK16" s="530"/>
      <c r="AL16" s="532"/>
      <c r="AM16" s="471"/>
      <c r="AN16" s="472"/>
      <c r="AO16" s="472"/>
      <c r="AP16" s="472"/>
      <c r="AQ16" s="472"/>
      <c r="AR16" s="472"/>
      <c r="AS16" s="472"/>
      <c r="AT16" s="473"/>
      <c r="AU16" s="474"/>
      <c r="AV16" s="475"/>
      <c r="AW16" s="475"/>
      <c r="AX16" s="475"/>
      <c r="AY16" s="476" t="s">
        <v>142</v>
      </c>
      <c r="AZ16" s="477"/>
      <c r="BA16" s="477"/>
      <c r="BB16" s="477"/>
      <c r="BC16" s="477"/>
      <c r="BD16" s="477"/>
      <c r="BE16" s="477"/>
      <c r="BF16" s="477"/>
      <c r="BG16" s="477"/>
      <c r="BH16" s="477"/>
      <c r="BI16" s="477"/>
      <c r="BJ16" s="477"/>
      <c r="BK16" s="477"/>
      <c r="BL16" s="477"/>
      <c r="BM16" s="478"/>
      <c r="BN16" s="442">
        <v>6285301</v>
      </c>
      <c r="BO16" s="443"/>
      <c r="BP16" s="443"/>
      <c r="BQ16" s="443"/>
      <c r="BR16" s="443"/>
      <c r="BS16" s="443"/>
      <c r="BT16" s="443"/>
      <c r="BU16" s="444"/>
      <c r="BV16" s="442">
        <v>6065903</v>
      </c>
      <c r="BW16" s="443"/>
      <c r="BX16" s="443"/>
      <c r="BY16" s="443"/>
      <c r="BZ16" s="443"/>
      <c r="CA16" s="443"/>
      <c r="CB16" s="443"/>
      <c r="CC16" s="444"/>
      <c r="CD16" s="176"/>
      <c r="CE16" s="556"/>
      <c r="CF16" s="556"/>
      <c r="CG16" s="556"/>
      <c r="CH16" s="556"/>
      <c r="CI16" s="556"/>
      <c r="CJ16" s="556"/>
      <c r="CK16" s="556"/>
      <c r="CL16" s="556"/>
      <c r="CM16" s="556"/>
      <c r="CN16" s="556"/>
      <c r="CO16" s="556"/>
      <c r="CP16" s="556"/>
      <c r="CQ16" s="556"/>
      <c r="CR16" s="556"/>
      <c r="CS16" s="557"/>
      <c r="CT16" s="439"/>
      <c r="CU16" s="440"/>
      <c r="CV16" s="440"/>
      <c r="CW16" s="440"/>
      <c r="CX16" s="440"/>
      <c r="CY16" s="440"/>
      <c r="CZ16" s="440"/>
      <c r="DA16" s="441"/>
      <c r="DB16" s="439"/>
      <c r="DC16" s="440"/>
      <c r="DD16" s="440"/>
      <c r="DE16" s="440"/>
      <c r="DF16" s="440"/>
      <c r="DG16" s="440"/>
      <c r="DH16" s="440"/>
      <c r="DI16" s="441"/>
    </row>
    <row r="17" spans="1:113" ht="18.75" customHeight="1" thickBot="1" x14ac:dyDescent="0.2">
      <c r="A17" s="163"/>
      <c r="B17" s="508"/>
      <c r="C17" s="509"/>
      <c r="D17" s="509"/>
      <c r="E17" s="509"/>
      <c r="F17" s="509"/>
      <c r="G17" s="509"/>
      <c r="H17" s="509"/>
      <c r="I17" s="509"/>
      <c r="J17" s="509"/>
      <c r="K17" s="510"/>
      <c r="L17" s="177"/>
      <c r="M17" s="553" t="s">
        <v>143</v>
      </c>
      <c r="N17" s="554"/>
      <c r="O17" s="554"/>
      <c r="P17" s="554"/>
      <c r="Q17" s="555"/>
      <c r="R17" s="548" t="s">
        <v>144</v>
      </c>
      <c r="S17" s="549"/>
      <c r="T17" s="549"/>
      <c r="U17" s="549"/>
      <c r="V17" s="550"/>
      <c r="W17" s="458" t="s">
        <v>145</v>
      </c>
      <c r="X17" s="459"/>
      <c r="Y17" s="459"/>
      <c r="Z17" s="459"/>
      <c r="AA17" s="459"/>
      <c r="AB17" s="449"/>
      <c r="AC17" s="493">
        <v>9332</v>
      </c>
      <c r="AD17" s="494"/>
      <c r="AE17" s="494"/>
      <c r="AF17" s="494"/>
      <c r="AG17" s="536"/>
      <c r="AH17" s="493">
        <v>9264</v>
      </c>
      <c r="AI17" s="494"/>
      <c r="AJ17" s="494"/>
      <c r="AK17" s="494"/>
      <c r="AL17" s="495"/>
      <c r="AM17" s="471"/>
      <c r="AN17" s="472"/>
      <c r="AO17" s="472"/>
      <c r="AP17" s="472"/>
      <c r="AQ17" s="472"/>
      <c r="AR17" s="472"/>
      <c r="AS17" s="472"/>
      <c r="AT17" s="473"/>
      <c r="AU17" s="474"/>
      <c r="AV17" s="475"/>
      <c r="AW17" s="475"/>
      <c r="AX17" s="475"/>
      <c r="AY17" s="476" t="s">
        <v>146</v>
      </c>
      <c r="AZ17" s="477"/>
      <c r="BA17" s="477"/>
      <c r="BB17" s="477"/>
      <c r="BC17" s="477"/>
      <c r="BD17" s="477"/>
      <c r="BE17" s="477"/>
      <c r="BF17" s="477"/>
      <c r="BG17" s="477"/>
      <c r="BH17" s="477"/>
      <c r="BI17" s="477"/>
      <c r="BJ17" s="477"/>
      <c r="BK17" s="477"/>
      <c r="BL17" s="477"/>
      <c r="BM17" s="478"/>
      <c r="BN17" s="442">
        <v>4056285</v>
      </c>
      <c r="BO17" s="443"/>
      <c r="BP17" s="443"/>
      <c r="BQ17" s="443"/>
      <c r="BR17" s="443"/>
      <c r="BS17" s="443"/>
      <c r="BT17" s="443"/>
      <c r="BU17" s="444"/>
      <c r="BV17" s="442">
        <v>4001509</v>
      </c>
      <c r="BW17" s="443"/>
      <c r="BX17" s="443"/>
      <c r="BY17" s="443"/>
      <c r="BZ17" s="443"/>
      <c r="CA17" s="443"/>
      <c r="CB17" s="443"/>
      <c r="CC17" s="444"/>
      <c r="CD17" s="176"/>
      <c r="CE17" s="556"/>
      <c r="CF17" s="556"/>
      <c r="CG17" s="556"/>
      <c r="CH17" s="556"/>
      <c r="CI17" s="556"/>
      <c r="CJ17" s="556"/>
      <c r="CK17" s="556"/>
      <c r="CL17" s="556"/>
      <c r="CM17" s="556"/>
      <c r="CN17" s="556"/>
      <c r="CO17" s="556"/>
      <c r="CP17" s="556"/>
      <c r="CQ17" s="556"/>
      <c r="CR17" s="556"/>
      <c r="CS17" s="557"/>
      <c r="CT17" s="439"/>
      <c r="CU17" s="440"/>
      <c r="CV17" s="440"/>
      <c r="CW17" s="440"/>
      <c r="CX17" s="440"/>
      <c r="CY17" s="440"/>
      <c r="CZ17" s="440"/>
      <c r="DA17" s="441"/>
      <c r="DB17" s="439"/>
      <c r="DC17" s="440"/>
      <c r="DD17" s="440"/>
      <c r="DE17" s="440"/>
      <c r="DF17" s="440"/>
      <c r="DG17" s="440"/>
      <c r="DH17" s="440"/>
      <c r="DI17" s="441"/>
    </row>
    <row r="18" spans="1:113" ht="18.75" customHeight="1" thickBot="1" x14ac:dyDescent="0.2">
      <c r="A18" s="163"/>
      <c r="B18" s="564" t="s">
        <v>147</v>
      </c>
      <c r="C18" s="485"/>
      <c r="D18" s="485"/>
      <c r="E18" s="565"/>
      <c r="F18" s="565"/>
      <c r="G18" s="565"/>
      <c r="H18" s="565"/>
      <c r="I18" s="565"/>
      <c r="J18" s="565"/>
      <c r="K18" s="565"/>
      <c r="L18" s="566">
        <v>48.64</v>
      </c>
      <c r="M18" s="566"/>
      <c r="N18" s="566"/>
      <c r="O18" s="566"/>
      <c r="P18" s="566"/>
      <c r="Q18" s="566"/>
      <c r="R18" s="567"/>
      <c r="S18" s="567"/>
      <c r="T18" s="567"/>
      <c r="U18" s="567"/>
      <c r="V18" s="568"/>
      <c r="W18" s="460"/>
      <c r="X18" s="461"/>
      <c r="Y18" s="461"/>
      <c r="Z18" s="461"/>
      <c r="AA18" s="461"/>
      <c r="AB18" s="452"/>
      <c r="AC18" s="569">
        <v>72.099999999999994</v>
      </c>
      <c r="AD18" s="570"/>
      <c r="AE18" s="570"/>
      <c r="AF18" s="570"/>
      <c r="AG18" s="571"/>
      <c r="AH18" s="569">
        <v>71.3</v>
      </c>
      <c r="AI18" s="570"/>
      <c r="AJ18" s="570"/>
      <c r="AK18" s="570"/>
      <c r="AL18" s="572"/>
      <c r="AM18" s="471"/>
      <c r="AN18" s="472"/>
      <c r="AO18" s="472"/>
      <c r="AP18" s="472"/>
      <c r="AQ18" s="472"/>
      <c r="AR18" s="472"/>
      <c r="AS18" s="472"/>
      <c r="AT18" s="473"/>
      <c r="AU18" s="474"/>
      <c r="AV18" s="475"/>
      <c r="AW18" s="475"/>
      <c r="AX18" s="475"/>
      <c r="AY18" s="476" t="s">
        <v>148</v>
      </c>
      <c r="AZ18" s="477"/>
      <c r="BA18" s="477"/>
      <c r="BB18" s="477"/>
      <c r="BC18" s="477"/>
      <c r="BD18" s="477"/>
      <c r="BE18" s="477"/>
      <c r="BF18" s="477"/>
      <c r="BG18" s="477"/>
      <c r="BH18" s="477"/>
      <c r="BI18" s="477"/>
      <c r="BJ18" s="477"/>
      <c r="BK18" s="477"/>
      <c r="BL18" s="477"/>
      <c r="BM18" s="478"/>
      <c r="BN18" s="442">
        <v>6646031</v>
      </c>
      <c r="BO18" s="443"/>
      <c r="BP18" s="443"/>
      <c r="BQ18" s="443"/>
      <c r="BR18" s="443"/>
      <c r="BS18" s="443"/>
      <c r="BT18" s="443"/>
      <c r="BU18" s="444"/>
      <c r="BV18" s="442">
        <v>6381128</v>
      </c>
      <c r="BW18" s="443"/>
      <c r="BX18" s="443"/>
      <c r="BY18" s="443"/>
      <c r="BZ18" s="443"/>
      <c r="CA18" s="443"/>
      <c r="CB18" s="443"/>
      <c r="CC18" s="444"/>
      <c r="CD18" s="176"/>
      <c r="CE18" s="556"/>
      <c r="CF18" s="556"/>
      <c r="CG18" s="556"/>
      <c r="CH18" s="556"/>
      <c r="CI18" s="556"/>
      <c r="CJ18" s="556"/>
      <c r="CK18" s="556"/>
      <c r="CL18" s="556"/>
      <c r="CM18" s="556"/>
      <c r="CN18" s="556"/>
      <c r="CO18" s="556"/>
      <c r="CP18" s="556"/>
      <c r="CQ18" s="556"/>
      <c r="CR18" s="556"/>
      <c r="CS18" s="557"/>
      <c r="CT18" s="439"/>
      <c r="CU18" s="440"/>
      <c r="CV18" s="440"/>
      <c r="CW18" s="440"/>
      <c r="CX18" s="440"/>
      <c r="CY18" s="440"/>
      <c r="CZ18" s="440"/>
      <c r="DA18" s="441"/>
      <c r="DB18" s="439"/>
      <c r="DC18" s="440"/>
      <c r="DD18" s="440"/>
      <c r="DE18" s="440"/>
      <c r="DF18" s="440"/>
      <c r="DG18" s="440"/>
      <c r="DH18" s="440"/>
      <c r="DI18" s="441"/>
    </row>
    <row r="19" spans="1:113" ht="18.75" customHeight="1" thickBot="1" x14ac:dyDescent="0.2">
      <c r="A19" s="163"/>
      <c r="B19" s="564" t="s">
        <v>149</v>
      </c>
      <c r="C19" s="485"/>
      <c r="D19" s="485"/>
      <c r="E19" s="565"/>
      <c r="F19" s="565"/>
      <c r="G19" s="565"/>
      <c r="H19" s="565"/>
      <c r="I19" s="565"/>
      <c r="J19" s="565"/>
      <c r="K19" s="565"/>
      <c r="L19" s="573">
        <v>637</v>
      </c>
      <c r="M19" s="573"/>
      <c r="N19" s="573"/>
      <c r="O19" s="573"/>
      <c r="P19" s="573"/>
      <c r="Q19" s="573"/>
      <c r="R19" s="574"/>
      <c r="S19" s="574"/>
      <c r="T19" s="574"/>
      <c r="U19" s="574"/>
      <c r="V19" s="575"/>
      <c r="W19" s="399"/>
      <c r="X19" s="400"/>
      <c r="Y19" s="400"/>
      <c r="Z19" s="400"/>
      <c r="AA19" s="400"/>
      <c r="AB19" s="400"/>
      <c r="AC19" s="551"/>
      <c r="AD19" s="551"/>
      <c r="AE19" s="551"/>
      <c r="AF19" s="551"/>
      <c r="AG19" s="551"/>
      <c r="AH19" s="551"/>
      <c r="AI19" s="551"/>
      <c r="AJ19" s="551"/>
      <c r="AK19" s="551"/>
      <c r="AL19" s="552"/>
      <c r="AM19" s="471"/>
      <c r="AN19" s="472"/>
      <c r="AO19" s="472"/>
      <c r="AP19" s="472"/>
      <c r="AQ19" s="472"/>
      <c r="AR19" s="472"/>
      <c r="AS19" s="472"/>
      <c r="AT19" s="473"/>
      <c r="AU19" s="474"/>
      <c r="AV19" s="475"/>
      <c r="AW19" s="475"/>
      <c r="AX19" s="475"/>
      <c r="AY19" s="476" t="s">
        <v>150</v>
      </c>
      <c r="AZ19" s="477"/>
      <c r="BA19" s="477"/>
      <c r="BB19" s="477"/>
      <c r="BC19" s="477"/>
      <c r="BD19" s="477"/>
      <c r="BE19" s="477"/>
      <c r="BF19" s="477"/>
      <c r="BG19" s="477"/>
      <c r="BH19" s="477"/>
      <c r="BI19" s="477"/>
      <c r="BJ19" s="477"/>
      <c r="BK19" s="477"/>
      <c r="BL19" s="477"/>
      <c r="BM19" s="478"/>
      <c r="BN19" s="442">
        <v>9142469</v>
      </c>
      <c r="BO19" s="443"/>
      <c r="BP19" s="443"/>
      <c r="BQ19" s="443"/>
      <c r="BR19" s="443"/>
      <c r="BS19" s="443"/>
      <c r="BT19" s="443"/>
      <c r="BU19" s="444"/>
      <c r="BV19" s="442">
        <v>9012699</v>
      </c>
      <c r="BW19" s="443"/>
      <c r="BX19" s="443"/>
      <c r="BY19" s="443"/>
      <c r="BZ19" s="443"/>
      <c r="CA19" s="443"/>
      <c r="CB19" s="443"/>
      <c r="CC19" s="444"/>
      <c r="CD19" s="176"/>
      <c r="CE19" s="556"/>
      <c r="CF19" s="556"/>
      <c r="CG19" s="556"/>
      <c r="CH19" s="556"/>
      <c r="CI19" s="556"/>
      <c r="CJ19" s="556"/>
      <c r="CK19" s="556"/>
      <c r="CL19" s="556"/>
      <c r="CM19" s="556"/>
      <c r="CN19" s="556"/>
      <c r="CO19" s="556"/>
      <c r="CP19" s="556"/>
      <c r="CQ19" s="556"/>
      <c r="CR19" s="556"/>
      <c r="CS19" s="557"/>
      <c r="CT19" s="439"/>
      <c r="CU19" s="440"/>
      <c r="CV19" s="440"/>
      <c r="CW19" s="440"/>
      <c r="CX19" s="440"/>
      <c r="CY19" s="440"/>
      <c r="CZ19" s="440"/>
      <c r="DA19" s="441"/>
      <c r="DB19" s="439"/>
      <c r="DC19" s="440"/>
      <c r="DD19" s="440"/>
      <c r="DE19" s="440"/>
      <c r="DF19" s="440"/>
      <c r="DG19" s="440"/>
      <c r="DH19" s="440"/>
      <c r="DI19" s="441"/>
    </row>
    <row r="20" spans="1:113" ht="18.75" customHeight="1" thickBot="1" x14ac:dyDescent="0.2">
      <c r="A20" s="163"/>
      <c r="B20" s="564" t="s">
        <v>151</v>
      </c>
      <c r="C20" s="485"/>
      <c r="D20" s="485"/>
      <c r="E20" s="565"/>
      <c r="F20" s="565"/>
      <c r="G20" s="565"/>
      <c r="H20" s="565"/>
      <c r="I20" s="565"/>
      <c r="J20" s="565"/>
      <c r="K20" s="565"/>
      <c r="L20" s="573">
        <v>12120</v>
      </c>
      <c r="M20" s="573"/>
      <c r="N20" s="573"/>
      <c r="O20" s="573"/>
      <c r="P20" s="573"/>
      <c r="Q20" s="573"/>
      <c r="R20" s="574"/>
      <c r="S20" s="574"/>
      <c r="T20" s="574"/>
      <c r="U20" s="574"/>
      <c r="V20" s="575"/>
      <c r="W20" s="460"/>
      <c r="X20" s="461"/>
      <c r="Y20" s="461"/>
      <c r="Z20" s="461"/>
      <c r="AA20" s="461"/>
      <c r="AB20" s="461"/>
      <c r="AC20" s="576"/>
      <c r="AD20" s="576"/>
      <c r="AE20" s="576"/>
      <c r="AF20" s="576"/>
      <c r="AG20" s="576"/>
      <c r="AH20" s="576"/>
      <c r="AI20" s="576"/>
      <c r="AJ20" s="576"/>
      <c r="AK20" s="576"/>
      <c r="AL20" s="577"/>
      <c r="AM20" s="578"/>
      <c r="AN20" s="497"/>
      <c r="AO20" s="497"/>
      <c r="AP20" s="497"/>
      <c r="AQ20" s="497"/>
      <c r="AR20" s="497"/>
      <c r="AS20" s="497"/>
      <c r="AT20" s="498"/>
      <c r="AU20" s="579"/>
      <c r="AV20" s="580"/>
      <c r="AW20" s="580"/>
      <c r="AX20" s="581"/>
      <c r="AY20" s="476"/>
      <c r="AZ20" s="477"/>
      <c r="BA20" s="477"/>
      <c r="BB20" s="477"/>
      <c r="BC20" s="477"/>
      <c r="BD20" s="477"/>
      <c r="BE20" s="477"/>
      <c r="BF20" s="477"/>
      <c r="BG20" s="477"/>
      <c r="BH20" s="477"/>
      <c r="BI20" s="477"/>
      <c r="BJ20" s="477"/>
      <c r="BK20" s="477"/>
      <c r="BL20" s="477"/>
      <c r="BM20" s="478"/>
      <c r="BN20" s="442"/>
      <c r="BO20" s="443"/>
      <c r="BP20" s="443"/>
      <c r="BQ20" s="443"/>
      <c r="BR20" s="443"/>
      <c r="BS20" s="443"/>
      <c r="BT20" s="443"/>
      <c r="BU20" s="444"/>
      <c r="BV20" s="442"/>
      <c r="BW20" s="443"/>
      <c r="BX20" s="443"/>
      <c r="BY20" s="443"/>
      <c r="BZ20" s="443"/>
      <c r="CA20" s="443"/>
      <c r="CB20" s="443"/>
      <c r="CC20" s="444"/>
      <c r="CD20" s="176"/>
      <c r="CE20" s="556"/>
      <c r="CF20" s="556"/>
      <c r="CG20" s="556"/>
      <c r="CH20" s="556"/>
      <c r="CI20" s="556"/>
      <c r="CJ20" s="556"/>
      <c r="CK20" s="556"/>
      <c r="CL20" s="556"/>
      <c r="CM20" s="556"/>
      <c r="CN20" s="556"/>
      <c r="CO20" s="556"/>
      <c r="CP20" s="556"/>
      <c r="CQ20" s="556"/>
      <c r="CR20" s="556"/>
      <c r="CS20" s="557"/>
      <c r="CT20" s="439"/>
      <c r="CU20" s="440"/>
      <c r="CV20" s="440"/>
      <c r="CW20" s="440"/>
      <c r="CX20" s="440"/>
      <c r="CY20" s="440"/>
      <c r="CZ20" s="440"/>
      <c r="DA20" s="441"/>
      <c r="DB20" s="439"/>
      <c r="DC20" s="440"/>
      <c r="DD20" s="440"/>
      <c r="DE20" s="440"/>
      <c r="DF20" s="440"/>
      <c r="DG20" s="440"/>
      <c r="DH20" s="440"/>
      <c r="DI20" s="441"/>
    </row>
    <row r="21" spans="1:113" ht="18.75" customHeight="1" thickBot="1" x14ac:dyDescent="0.2">
      <c r="A21" s="163"/>
      <c r="B21" s="582" t="s">
        <v>152</v>
      </c>
      <c r="C21" s="583"/>
      <c r="D21" s="583"/>
      <c r="E21" s="583"/>
      <c r="F21" s="583"/>
      <c r="G21" s="583"/>
      <c r="H21" s="583"/>
      <c r="I21" s="583"/>
      <c r="J21" s="583"/>
      <c r="K21" s="583"/>
      <c r="L21" s="583"/>
      <c r="M21" s="583"/>
      <c r="N21" s="583"/>
      <c r="O21" s="583"/>
      <c r="P21" s="583"/>
      <c r="Q21" s="583"/>
      <c r="R21" s="583"/>
      <c r="S21" s="583"/>
      <c r="T21" s="583"/>
      <c r="U21" s="583"/>
      <c r="V21" s="583"/>
      <c r="W21" s="583"/>
      <c r="X21" s="583"/>
      <c r="Y21" s="583"/>
      <c r="Z21" s="583"/>
      <c r="AA21" s="583"/>
      <c r="AB21" s="583"/>
      <c r="AC21" s="583"/>
      <c r="AD21" s="583"/>
      <c r="AE21" s="583"/>
      <c r="AF21" s="583"/>
      <c r="AG21" s="583"/>
      <c r="AH21" s="583"/>
      <c r="AI21" s="583"/>
      <c r="AJ21" s="583"/>
      <c r="AK21" s="583"/>
      <c r="AL21" s="583"/>
      <c r="AM21" s="583"/>
      <c r="AN21" s="583"/>
      <c r="AO21" s="583"/>
      <c r="AP21" s="583"/>
      <c r="AQ21" s="583"/>
      <c r="AR21" s="583"/>
      <c r="AS21" s="583"/>
      <c r="AT21" s="583"/>
      <c r="AU21" s="583"/>
      <c r="AV21" s="583"/>
      <c r="AW21" s="583"/>
      <c r="AX21" s="584"/>
      <c r="AY21" s="558"/>
      <c r="AZ21" s="559"/>
      <c r="BA21" s="559"/>
      <c r="BB21" s="559"/>
      <c r="BC21" s="559"/>
      <c r="BD21" s="559"/>
      <c r="BE21" s="559"/>
      <c r="BF21" s="559"/>
      <c r="BG21" s="559"/>
      <c r="BH21" s="559"/>
      <c r="BI21" s="559"/>
      <c r="BJ21" s="559"/>
      <c r="BK21" s="559"/>
      <c r="BL21" s="559"/>
      <c r="BM21" s="560"/>
      <c r="BN21" s="561"/>
      <c r="BO21" s="562"/>
      <c r="BP21" s="562"/>
      <c r="BQ21" s="562"/>
      <c r="BR21" s="562"/>
      <c r="BS21" s="562"/>
      <c r="BT21" s="562"/>
      <c r="BU21" s="563"/>
      <c r="BV21" s="561"/>
      <c r="BW21" s="562"/>
      <c r="BX21" s="562"/>
      <c r="BY21" s="562"/>
      <c r="BZ21" s="562"/>
      <c r="CA21" s="562"/>
      <c r="CB21" s="562"/>
      <c r="CC21" s="563"/>
      <c r="CD21" s="176"/>
      <c r="CE21" s="556"/>
      <c r="CF21" s="556"/>
      <c r="CG21" s="556"/>
      <c r="CH21" s="556"/>
      <c r="CI21" s="556"/>
      <c r="CJ21" s="556"/>
      <c r="CK21" s="556"/>
      <c r="CL21" s="556"/>
      <c r="CM21" s="556"/>
      <c r="CN21" s="556"/>
      <c r="CO21" s="556"/>
      <c r="CP21" s="556"/>
      <c r="CQ21" s="556"/>
      <c r="CR21" s="556"/>
      <c r="CS21" s="557"/>
      <c r="CT21" s="439"/>
      <c r="CU21" s="440"/>
      <c r="CV21" s="440"/>
      <c r="CW21" s="440"/>
      <c r="CX21" s="440"/>
      <c r="CY21" s="440"/>
      <c r="CZ21" s="440"/>
      <c r="DA21" s="441"/>
      <c r="DB21" s="439"/>
      <c r="DC21" s="440"/>
      <c r="DD21" s="440"/>
      <c r="DE21" s="440"/>
      <c r="DF21" s="440"/>
      <c r="DG21" s="440"/>
      <c r="DH21" s="440"/>
      <c r="DI21" s="441"/>
    </row>
    <row r="22" spans="1:113" ht="18.75" customHeight="1" x14ac:dyDescent="0.15">
      <c r="A22" s="163"/>
      <c r="B22" s="612" t="s">
        <v>153</v>
      </c>
      <c r="C22" s="586"/>
      <c r="D22" s="587"/>
      <c r="E22" s="454" t="s">
        <v>1</v>
      </c>
      <c r="F22" s="459"/>
      <c r="G22" s="459"/>
      <c r="H22" s="459"/>
      <c r="I22" s="459"/>
      <c r="J22" s="459"/>
      <c r="K22" s="449"/>
      <c r="L22" s="454" t="s">
        <v>154</v>
      </c>
      <c r="M22" s="459"/>
      <c r="N22" s="459"/>
      <c r="O22" s="459"/>
      <c r="P22" s="449"/>
      <c r="Q22" s="617" t="s">
        <v>155</v>
      </c>
      <c r="R22" s="618"/>
      <c r="S22" s="618"/>
      <c r="T22" s="618"/>
      <c r="U22" s="618"/>
      <c r="V22" s="619"/>
      <c r="W22" s="585" t="s">
        <v>156</v>
      </c>
      <c r="X22" s="586"/>
      <c r="Y22" s="587"/>
      <c r="Z22" s="454" t="s">
        <v>1</v>
      </c>
      <c r="AA22" s="459"/>
      <c r="AB22" s="459"/>
      <c r="AC22" s="459"/>
      <c r="AD22" s="459"/>
      <c r="AE22" s="459"/>
      <c r="AF22" s="459"/>
      <c r="AG22" s="449"/>
      <c r="AH22" s="623" t="s">
        <v>157</v>
      </c>
      <c r="AI22" s="459"/>
      <c r="AJ22" s="459"/>
      <c r="AK22" s="459"/>
      <c r="AL22" s="449"/>
      <c r="AM22" s="623" t="s">
        <v>158</v>
      </c>
      <c r="AN22" s="624"/>
      <c r="AO22" s="624"/>
      <c r="AP22" s="624"/>
      <c r="AQ22" s="624"/>
      <c r="AR22" s="625"/>
      <c r="AS22" s="617" t="s">
        <v>155</v>
      </c>
      <c r="AT22" s="618"/>
      <c r="AU22" s="618"/>
      <c r="AV22" s="618"/>
      <c r="AW22" s="618"/>
      <c r="AX22" s="629"/>
      <c r="AY22" s="402" t="s">
        <v>159</v>
      </c>
      <c r="AZ22" s="403"/>
      <c r="BA22" s="403"/>
      <c r="BB22" s="403"/>
      <c r="BC22" s="403"/>
      <c r="BD22" s="403"/>
      <c r="BE22" s="403"/>
      <c r="BF22" s="403"/>
      <c r="BG22" s="403"/>
      <c r="BH22" s="403"/>
      <c r="BI22" s="403"/>
      <c r="BJ22" s="403"/>
      <c r="BK22" s="403"/>
      <c r="BL22" s="403"/>
      <c r="BM22" s="404"/>
      <c r="BN22" s="405">
        <v>7079242</v>
      </c>
      <c r="BO22" s="406"/>
      <c r="BP22" s="406"/>
      <c r="BQ22" s="406"/>
      <c r="BR22" s="406"/>
      <c r="BS22" s="406"/>
      <c r="BT22" s="406"/>
      <c r="BU22" s="407"/>
      <c r="BV22" s="405">
        <v>7536303</v>
      </c>
      <c r="BW22" s="406"/>
      <c r="BX22" s="406"/>
      <c r="BY22" s="406"/>
      <c r="BZ22" s="406"/>
      <c r="CA22" s="406"/>
      <c r="CB22" s="406"/>
      <c r="CC22" s="407"/>
      <c r="CD22" s="176"/>
      <c r="CE22" s="556"/>
      <c r="CF22" s="556"/>
      <c r="CG22" s="556"/>
      <c r="CH22" s="556"/>
      <c r="CI22" s="556"/>
      <c r="CJ22" s="556"/>
      <c r="CK22" s="556"/>
      <c r="CL22" s="556"/>
      <c r="CM22" s="556"/>
      <c r="CN22" s="556"/>
      <c r="CO22" s="556"/>
      <c r="CP22" s="556"/>
      <c r="CQ22" s="556"/>
      <c r="CR22" s="556"/>
      <c r="CS22" s="557"/>
      <c r="CT22" s="439"/>
      <c r="CU22" s="440"/>
      <c r="CV22" s="440"/>
      <c r="CW22" s="440"/>
      <c r="CX22" s="440"/>
      <c r="CY22" s="440"/>
      <c r="CZ22" s="440"/>
      <c r="DA22" s="441"/>
      <c r="DB22" s="439"/>
      <c r="DC22" s="440"/>
      <c r="DD22" s="440"/>
      <c r="DE22" s="440"/>
      <c r="DF22" s="440"/>
      <c r="DG22" s="440"/>
      <c r="DH22" s="440"/>
      <c r="DI22" s="441"/>
    </row>
    <row r="23" spans="1:113" ht="18.75" customHeight="1" x14ac:dyDescent="0.15">
      <c r="A23" s="163"/>
      <c r="B23" s="613"/>
      <c r="C23" s="589"/>
      <c r="D23" s="590"/>
      <c r="E23" s="428"/>
      <c r="F23" s="433"/>
      <c r="G23" s="433"/>
      <c r="H23" s="433"/>
      <c r="I23" s="433"/>
      <c r="J23" s="433"/>
      <c r="K23" s="422"/>
      <c r="L23" s="428"/>
      <c r="M23" s="433"/>
      <c r="N23" s="433"/>
      <c r="O23" s="433"/>
      <c r="P23" s="422"/>
      <c r="Q23" s="620"/>
      <c r="R23" s="621"/>
      <c r="S23" s="621"/>
      <c r="T23" s="621"/>
      <c r="U23" s="621"/>
      <c r="V23" s="622"/>
      <c r="W23" s="588"/>
      <c r="X23" s="589"/>
      <c r="Y23" s="590"/>
      <c r="Z23" s="428"/>
      <c r="AA23" s="433"/>
      <c r="AB23" s="433"/>
      <c r="AC23" s="433"/>
      <c r="AD23" s="433"/>
      <c r="AE23" s="433"/>
      <c r="AF23" s="433"/>
      <c r="AG23" s="422"/>
      <c r="AH23" s="428"/>
      <c r="AI23" s="433"/>
      <c r="AJ23" s="433"/>
      <c r="AK23" s="433"/>
      <c r="AL23" s="422"/>
      <c r="AM23" s="626"/>
      <c r="AN23" s="627"/>
      <c r="AO23" s="627"/>
      <c r="AP23" s="627"/>
      <c r="AQ23" s="627"/>
      <c r="AR23" s="628"/>
      <c r="AS23" s="620"/>
      <c r="AT23" s="621"/>
      <c r="AU23" s="621"/>
      <c r="AV23" s="621"/>
      <c r="AW23" s="621"/>
      <c r="AX23" s="630"/>
      <c r="AY23" s="476" t="s">
        <v>160</v>
      </c>
      <c r="AZ23" s="477"/>
      <c r="BA23" s="477"/>
      <c r="BB23" s="477"/>
      <c r="BC23" s="477"/>
      <c r="BD23" s="477"/>
      <c r="BE23" s="477"/>
      <c r="BF23" s="477"/>
      <c r="BG23" s="477"/>
      <c r="BH23" s="477"/>
      <c r="BI23" s="477"/>
      <c r="BJ23" s="477"/>
      <c r="BK23" s="477"/>
      <c r="BL23" s="477"/>
      <c r="BM23" s="478"/>
      <c r="BN23" s="442">
        <v>6539398</v>
      </c>
      <c r="BO23" s="443"/>
      <c r="BP23" s="443"/>
      <c r="BQ23" s="443"/>
      <c r="BR23" s="443"/>
      <c r="BS23" s="443"/>
      <c r="BT23" s="443"/>
      <c r="BU23" s="444"/>
      <c r="BV23" s="442">
        <v>6979719</v>
      </c>
      <c r="BW23" s="443"/>
      <c r="BX23" s="443"/>
      <c r="BY23" s="443"/>
      <c r="BZ23" s="443"/>
      <c r="CA23" s="443"/>
      <c r="CB23" s="443"/>
      <c r="CC23" s="444"/>
      <c r="CD23" s="176"/>
      <c r="CE23" s="556"/>
      <c r="CF23" s="556"/>
      <c r="CG23" s="556"/>
      <c r="CH23" s="556"/>
      <c r="CI23" s="556"/>
      <c r="CJ23" s="556"/>
      <c r="CK23" s="556"/>
      <c r="CL23" s="556"/>
      <c r="CM23" s="556"/>
      <c r="CN23" s="556"/>
      <c r="CO23" s="556"/>
      <c r="CP23" s="556"/>
      <c r="CQ23" s="556"/>
      <c r="CR23" s="556"/>
      <c r="CS23" s="557"/>
      <c r="CT23" s="439"/>
      <c r="CU23" s="440"/>
      <c r="CV23" s="440"/>
      <c r="CW23" s="440"/>
      <c r="CX23" s="440"/>
      <c r="CY23" s="440"/>
      <c r="CZ23" s="440"/>
      <c r="DA23" s="441"/>
      <c r="DB23" s="439"/>
      <c r="DC23" s="440"/>
      <c r="DD23" s="440"/>
      <c r="DE23" s="440"/>
      <c r="DF23" s="440"/>
      <c r="DG23" s="440"/>
      <c r="DH23" s="440"/>
      <c r="DI23" s="441"/>
    </row>
    <row r="24" spans="1:113" ht="18.75" customHeight="1" thickBot="1" x14ac:dyDescent="0.2">
      <c r="A24" s="163"/>
      <c r="B24" s="613"/>
      <c r="C24" s="589"/>
      <c r="D24" s="590"/>
      <c r="E24" s="492" t="s">
        <v>161</v>
      </c>
      <c r="F24" s="472"/>
      <c r="G24" s="472"/>
      <c r="H24" s="472"/>
      <c r="I24" s="472"/>
      <c r="J24" s="472"/>
      <c r="K24" s="473"/>
      <c r="L24" s="493">
        <v>1</v>
      </c>
      <c r="M24" s="494"/>
      <c r="N24" s="494"/>
      <c r="O24" s="494"/>
      <c r="P24" s="536"/>
      <c r="Q24" s="493">
        <v>7910</v>
      </c>
      <c r="R24" s="494"/>
      <c r="S24" s="494"/>
      <c r="T24" s="494"/>
      <c r="U24" s="494"/>
      <c r="V24" s="536"/>
      <c r="W24" s="588"/>
      <c r="X24" s="589"/>
      <c r="Y24" s="590"/>
      <c r="Z24" s="492" t="s">
        <v>162</v>
      </c>
      <c r="AA24" s="472"/>
      <c r="AB24" s="472"/>
      <c r="AC24" s="472"/>
      <c r="AD24" s="472"/>
      <c r="AE24" s="472"/>
      <c r="AF24" s="472"/>
      <c r="AG24" s="473"/>
      <c r="AH24" s="493">
        <v>165</v>
      </c>
      <c r="AI24" s="494"/>
      <c r="AJ24" s="494"/>
      <c r="AK24" s="494"/>
      <c r="AL24" s="536"/>
      <c r="AM24" s="493">
        <v>494175</v>
      </c>
      <c r="AN24" s="494"/>
      <c r="AO24" s="494"/>
      <c r="AP24" s="494"/>
      <c r="AQ24" s="494"/>
      <c r="AR24" s="536"/>
      <c r="AS24" s="493">
        <v>2995</v>
      </c>
      <c r="AT24" s="494"/>
      <c r="AU24" s="494"/>
      <c r="AV24" s="494"/>
      <c r="AW24" s="494"/>
      <c r="AX24" s="495"/>
      <c r="AY24" s="558" t="s">
        <v>163</v>
      </c>
      <c r="AZ24" s="559"/>
      <c r="BA24" s="559"/>
      <c r="BB24" s="559"/>
      <c r="BC24" s="559"/>
      <c r="BD24" s="559"/>
      <c r="BE24" s="559"/>
      <c r="BF24" s="559"/>
      <c r="BG24" s="559"/>
      <c r="BH24" s="559"/>
      <c r="BI24" s="559"/>
      <c r="BJ24" s="559"/>
      <c r="BK24" s="559"/>
      <c r="BL24" s="559"/>
      <c r="BM24" s="560"/>
      <c r="BN24" s="442">
        <v>3329034</v>
      </c>
      <c r="BO24" s="443"/>
      <c r="BP24" s="443"/>
      <c r="BQ24" s="443"/>
      <c r="BR24" s="443"/>
      <c r="BS24" s="443"/>
      <c r="BT24" s="443"/>
      <c r="BU24" s="444"/>
      <c r="BV24" s="442">
        <v>3373444</v>
      </c>
      <c r="BW24" s="443"/>
      <c r="BX24" s="443"/>
      <c r="BY24" s="443"/>
      <c r="BZ24" s="443"/>
      <c r="CA24" s="443"/>
      <c r="CB24" s="443"/>
      <c r="CC24" s="444"/>
      <c r="CD24" s="176"/>
      <c r="CE24" s="556"/>
      <c r="CF24" s="556"/>
      <c r="CG24" s="556"/>
      <c r="CH24" s="556"/>
      <c r="CI24" s="556"/>
      <c r="CJ24" s="556"/>
      <c r="CK24" s="556"/>
      <c r="CL24" s="556"/>
      <c r="CM24" s="556"/>
      <c r="CN24" s="556"/>
      <c r="CO24" s="556"/>
      <c r="CP24" s="556"/>
      <c r="CQ24" s="556"/>
      <c r="CR24" s="556"/>
      <c r="CS24" s="557"/>
      <c r="CT24" s="439"/>
      <c r="CU24" s="440"/>
      <c r="CV24" s="440"/>
      <c r="CW24" s="440"/>
      <c r="CX24" s="440"/>
      <c r="CY24" s="440"/>
      <c r="CZ24" s="440"/>
      <c r="DA24" s="441"/>
      <c r="DB24" s="439"/>
      <c r="DC24" s="440"/>
      <c r="DD24" s="440"/>
      <c r="DE24" s="440"/>
      <c r="DF24" s="440"/>
      <c r="DG24" s="440"/>
      <c r="DH24" s="440"/>
      <c r="DI24" s="441"/>
    </row>
    <row r="25" spans="1:113" ht="18.75" customHeight="1" x14ac:dyDescent="0.15">
      <c r="A25" s="163"/>
      <c r="B25" s="613"/>
      <c r="C25" s="589"/>
      <c r="D25" s="590"/>
      <c r="E25" s="492" t="s">
        <v>164</v>
      </c>
      <c r="F25" s="472"/>
      <c r="G25" s="472"/>
      <c r="H25" s="472"/>
      <c r="I25" s="472"/>
      <c r="J25" s="472"/>
      <c r="K25" s="473"/>
      <c r="L25" s="493">
        <v>1</v>
      </c>
      <c r="M25" s="494"/>
      <c r="N25" s="494"/>
      <c r="O25" s="494"/>
      <c r="P25" s="536"/>
      <c r="Q25" s="493">
        <v>6390</v>
      </c>
      <c r="R25" s="494"/>
      <c r="S25" s="494"/>
      <c r="T25" s="494"/>
      <c r="U25" s="494"/>
      <c r="V25" s="536"/>
      <c r="W25" s="588"/>
      <c r="X25" s="589"/>
      <c r="Y25" s="590"/>
      <c r="Z25" s="492" t="s">
        <v>165</v>
      </c>
      <c r="AA25" s="472"/>
      <c r="AB25" s="472"/>
      <c r="AC25" s="472"/>
      <c r="AD25" s="472"/>
      <c r="AE25" s="472"/>
      <c r="AF25" s="472"/>
      <c r="AG25" s="473"/>
      <c r="AH25" s="493" t="s">
        <v>121</v>
      </c>
      <c r="AI25" s="494"/>
      <c r="AJ25" s="494"/>
      <c r="AK25" s="494"/>
      <c r="AL25" s="536"/>
      <c r="AM25" s="493" t="s">
        <v>121</v>
      </c>
      <c r="AN25" s="494"/>
      <c r="AO25" s="494"/>
      <c r="AP25" s="494"/>
      <c r="AQ25" s="494"/>
      <c r="AR25" s="536"/>
      <c r="AS25" s="493" t="s">
        <v>121</v>
      </c>
      <c r="AT25" s="494"/>
      <c r="AU25" s="494"/>
      <c r="AV25" s="494"/>
      <c r="AW25" s="494"/>
      <c r="AX25" s="495"/>
      <c r="AY25" s="402" t="s">
        <v>166</v>
      </c>
      <c r="AZ25" s="403"/>
      <c r="BA25" s="403"/>
      <c r="BB25" s="403"/>
      <c r="BC25" s="403"/>
      <c r="BD25" s="403"/>
      <c r="BE25" s="403"/>
      <c r="BF25" s="403"/>
      <c r="BG25" s="403"/>
      <c r="BH25" s="403"/>
      <c r="BI25" s="403"/>
      <c r="BJ25" s="403"/>
      <c r="BK25" s="403"/>
      <c r="BL25" s="403"/>
      <c r="BM25" s="404"/>
      <c r="BN25" s="405">
        <v>689298</v>
      </c>
      <c r="BO25" s="406"/>
      <c r="BP25" s="406"/>
      <c r="BQ25" s="406"/>
      <c r="BR25" s="406"/>
      <c r="BS25" s="406"/>
      <c r="BT25" s="406"/>
      <c r="BU25" s="407"/>
      <c r="BV25" s="405">
        <v>1064753</v>
      </c>
      <c r="BW25" s="406"/>
      <c r="BX25" s="406"/>
      <c r="BY25" s="406"/>
      <c r="BZ25" s="406"/>
      <c r="CA25" s="406"/>
      <c r="CB25" s="406"/>
      <c r="CC25" s="407"/>
      <c r="CD25" s="176"/>
      <c r="CE25" s="556"/>
      <c r="CF25" s="556"/>
      <c r="CG25" s="556"/>
      <c r="CH25" s="556"/>
      <c r="CI25" s="556"/>
      <c r="CJ25" s="556"/>
      <c r="CK25" s="556"/>
      <c r="CL25" s="556"/>
      <c r="CM25" s="556"/>
      <c r="CN25" s="556"/>
      <c r="CO25" s="556"/>
      <c r="CP25" s="556"/>
      <c r="CQ25" s="556"/>
      <c r="CR25" s="556"/>
      <c r="CS25" s="557"/>
      <c r="CT25" s="439"/>
      <c r="CU25" s="440"/>
      <c r="CV25" s="440"/>
      <c r="CW25" s="440"/>
      <c r="CX25" s="440"/>
      <c r="CY25" s="440"/>
      <c r="CZ25" s="440"/>
      <c r="DA25" s="441"/>
      <c r="DB25" s="439"/>
      <c r="DC25" s="440"/>
      <c r="DD25" s="440"/>
      <c r="DE25" s="440"/>
      <c r="DF25" s="440"/>
      <c r="DG25" s="440"/>
      <c r="DH25" s="440"/>
      <c r="DI25" s="441"/>
    </row>
    <row r="26" spans="1:113" ht="18.75" customHeight="1" x14ac:dyDescent="0.15">
      <c r="A26" s="163"/>
      <c r="B26" s="613"/>
      <c r="C26" s="589"/>
      <c r="D26" s="590"/>
      <c r="E26" s="492" t="s">
        <v>167</v>
      </c>
      <c r="F26" s="472"/>
      <c r="G26" s="472"/>
      <c r="H26" s="472"/>
      <c r="I26" s="472"/>
      <c r="J26" s="472"/>
      <c r="K26" s="473"/>
      <c r="L26" s="493">
        <v>1</v>
      </c>
      <c r="M26" s="494"/>
      <c r="N26" s="494"/>
      <c r="O26" s="494"/>
      <c r="P26" s="536"/>
      <c r="Q26" s="493">
        <v>5980</v>
      </c>
      <c r="R26" s="494"/>
      <c r="S26" s="494"/>
      <c r="T26" s="494"/>
      <c r="U26" s="494"/>
      <c r="V26" s="536"/>
      <c r="W26" s="588"/>
      <c r="X26" s="589"/>
      <c r="Y26" s="590"/>
      <c r="Z26" s="492" t="s">
        <v>168</v>
      </c>
      <c r="AA26" s="594"/>
      <c r="AB26" s="594"/>
      <c r="AC26" s="594"/>
      <c r="AD26" s="594"/>
      <c r="AE26" s="594"/>
      <c r="AF26" s="594"/>
      <c r="AG26" s="595"/>
      <c r="AH26" s="493">
        <v>4</v>
      </c>
      <c r="AI26" s="494"/>
      <c r="AJ26" s="494"/>
      <c r="AK26" s="494"/>
      <c r="AL26" s="536"/>
      <c r="AM26" s="493">
        <v>12300</v>
      </c>
      <c r="AN26" s="494"/>
      <c r="AO26" s="494"/>
      <c r="AP26" s="494"/>
      <c r="AQ26" s="494"/>
      <c r="AR26" s="536"/>
      <c r="AS26" s="493">
        <v>3075</v>
      </c>
      <c r="AT26" s="494"/>
      <c r="AU26" s="494"/>
      <c r="AV26" s="494"/>
      <c r="AW26" s="494"/>
      <c r="AX26" s="495"/>
      <c r="AY26" s="445" t="s">
        <v>169</v>
      </c>
      <c r="AZ26" s="446"/>
      <c r="BA26" s="446"/>
      <c r="BB26" s="446"/>
      <c r="BC26" s="446"/>
      <c r="BD26" s="446"/>
      <c r="BE26" s="446"/>
      <c r="BF26" s="446"/>
      <c r="BG26" s="446"/>
      <c r="BH26" s="446"/>
      <c r="BI26" s="446"/>
      <c r="BJ26" s="446"/>
      <c r="BK26" s="446"/>
      <c r="BL26" s="446"/>
      <c r="BM26" s="447"/>
      <c r="BN26" s="442" t="s">
        <v>121</v>
      </c>
      <c r="BO26" s="443"/>
      <c r="BP26" s="443"/>
      <c r="BQ26" s="443"/>
      <c r="BR26" s="443"/>
      <c r="BS26" s="443"/>
      <c r="BT26" s="443"/>
      <c r="BU26" s="444"/>
      <c r="BV26" s="442" t="s">
        <v>121</v>
      </c>
      <c r="BW26" s="443"/>
      <c r="BX26" s="443"/>
      <c r="BY26" s="443"/>
      <c r="BZ26" s="443"/>
      <c r="CA26" s="443"/>
      <c r="CB26" s="443"/>
      <c r="CC26" s="444"/>
      <c r="CD26" s="176"/>
      <c r="CE26" s="556"/>
      <c r="CF26" s="556"/>
      <c r="CG26" s="556"/>
      <c r="CH26" s="556"/>
      <c r="CI26" s="556"/>
      <c r="CJ26" s="556"/>
      <c r="CK26" s="556"/>
      <c r="CL26" s="556"/>
      <c r="CM26" s="556"/>
      <c r="CN26" s="556"/>
      <c r="CO26" s="556"/>
      <c r="CP26" s="556"/>
      <c r="CQ26" s="556"/>
      <c r="CR26" s="556"/>
      <c r="CS26" s="557"/>
      <c r="CT26" s="439"/>
      <c r="CU26" s="440"/>
      <c r="CV26" s="440"/>
      <c r="CW26" s="440"/>
      <c r="CX26" s="440"/>
      <c r="CY26" s="440"/>
      <c r="CZ26" s="440"/>
      <c r="DA26" s="441"/>
      <c r="DB26" s="439"/>
      <c r="DC26" s="440"/>
      <c r="DD26" s="440"/>
      <c r="DE26" s="440"/>
      <c r="DF26" s="440"/>
      <c r="DG26" s="440"/>
      <c r="DH26" s="440"/>
      <c r="DI26" s="441"/>
    </row>
    <row r="27" spans="1:113" ht="18.75" customHeight="1" thickBot="1" x14ac:dyDescent="0.2">
      <c r="A27" s="163"/>
      <c r="B27" s="613"/>
      <c r="C27" s="589"/>
      <c r="D27" s="590"/>
      <c r="E27" s="492" t="s">
        <v>170</v>
      </c>
      <c r="F27" s="472"/>
      <c r="G27" s="472"/>
      <c r="H27" s="472"/>
      <c r="I27" s="472"/>
      <c r="J27" s="472"/>
      <c r="K27" s="473"/>
      <c r="L27" s="493">
        <v>1</v>
      </c>
      <c r="M27" s="494"/>
      <c r="N27" s="494"/>
      <c r="O27" s="494"/>
      <c r="P27" s="536"/>
      <c r="Q27" s="493">
        <v>3500</v>
      </c>
      <c r="R27" s="494"/>
      <c r="S27" s="494"/>
      <c r="T27" s="494"/>
      <c r="U27" s="494"/>
      <c r="V27" s="536"/>
      <c r="W27" s="588"/>
      <c r="X27" s="589"/>
      <c r="Y27" s="590"/>
      <c r="Z27" s="492" t="s">
        <v>171</v>
      </c>
      <c r="AA27" s="472"/>
      <c r="AB27" s="472"/>
      <c r="AC27" s="472"/>
      <c r="AD27" s="472"/>
      <c r="AE27" s="472"/>
      <c r="AF27" s="472"/>
      <c r="AG27" s="473"/>
      <c r="AH27" s="493" t="s">
        <v>121</v>
      </c>
      <c r="AI27" s="494"/>
      <c r="AJ27" s="494"/>
      <c r="AK27" s="494"/>
      <c r="AL27" s="536"/>
      <c r="AM27" s="493" t="s">
        <v>121</v>
      </c>
      <c r="AN27" s="494"/>
      <c r="AO27" s="494"/>
      <c r="AP27" s="494"/>
      <c r="AQ27" s="494"/>
      <c r="AR27" s="536"/>
      <c r="AS27" s="493" t="s">
        <v>121</v>
      </c>
      <c r="AT27" s="494"/>
      <c r="AU27" s="494"/>
      <c r="AV27" s="494"/>
      <c r="AW27" s="494"/>
      <c r="AX27" s="495"/>
      <c r="AY27" s="537" t="s">
        <v>172</v>
      </c>
      <c r="AZ27" s="538"/>
      <c r="BA27" s="538"/>
      <c r="BB27" s="538"/>
      <c r="BC27" s="538"/>
      <c r="BD27" s="538"/>
      <c r="BE27" s="538"/>
      <c r="BF27" s="538"/>
      <c r="BG27" s="538"/>
      <c r="BH27" s="538"/>
      <c r="BI27" s="538"/>
      <c r="BJ27" s="538"/>
      <c r="BK27" s="538"/>
      <c r="BL27" s="538"/>
      <c r="BM27" s="539"/>
      <c r="BN27" s="561">
        <v>315115</v>
      </c>
      <c r="BO27" s="562"/>
      <c r="BP27" s="562"/>
      <c r="BQ27" s="562"/>
      <c r="BR27" s="562"/>
      <c r="BS27" s="562"/>
      <c r="BT27" s="562"/>
      <c r="BU27" s="563"/>
      <c r="BV27" s="561">
        <v>315115</v>
      </c>
      <c r="BW27" s="562"/>
      <c r="BX27" s="562"/>
      <c r="BY27" s="562"/>
      <c r="BZ27" s="562"/>
      <c r="CA27" s="562"/>
      <c r="CB27" s="562"/>
      <c r="CC27" s="563"/>
      <c r="CD27" s="178"/>
      <c r="CE27" s="556"/>
      <c r="CF27" s="556"/>
      <c r="CG27" s="556"/>
      <c r="CH27" s="556"/>
      <c r="CI27" s="556"/>
      <c r="CJ27" s="556"/>
      <c r="CK27" s="556"/>
      <c r="CL27" s="556"/>
      <c r="CM27" s="556"/>
      <c r="CN27" s="556"/>
      <c r="CO27" s="556"/>
      <c r="CP27" s="556"/>
      <c r="CQ27" s="556"/>
      <c r="CR27" s="556"/>
      <c r="CS27" s="557"/>
      <c r="CT27" s="439"/>
      <c r="CU27" s="440"/>
      <c r="CV27" s="440"/>
      <c r="CW27" s="440"/>
      <c r="CX27" s="440"/>
      <c r="CY27" s="440"/>
      <c r="CZ27" s="440"/>
      <c r="DA27" s="441"/>
      <c r="DB27" s="439"/>
      <c r="DC27" s="440"/>
      <c r="DD27" s="440"/>
      <c r="DE27" s="440"/>
      <c r="DF27" s="440"/>
      <c r="DG27" s="440"/>
      <c r="DH27" s="440"/>
      <c r="DI27" s="441"/>
    </row>
    <row r="28" spans="1:113" ht="18.75" customHeight="1" x14ac:dyDescent="0.15">
      <c r="A28" s="163"/>
      <c r="B28" s="613"/>
      <c r="C28" s="589"/>
      <c r="D28" s="590"/>
      <c r="E28" s="492" t="s">
        <v>173</v>
      </c>
      <c r="F28" s="472"/>
      <c r="G28" s="472"/>
      <c r="H28" s="472"/>
      <c r="I28" s="472"/>
      <c r="J28" s="472"/>
      <c r="K28" s="473"/>
      <c r="L28" s="493">
        <v>1</v>
      </c>
      <c r="M28" s="494"/>
      <c r="N28" s="494"/>
      <c r="O28" s="494"/>
      <c r="P28" s="536"/>
      <c r="Q28" s="493">
        <v>3100</v>
      </c>
      <c r="R28" s="494"/>
      <c r="S28" s="494"/>
      <c r="T28" s="494"/>
      <c r="U28" s="494"/>
      <c r="V28" s="536"/>
      <c r="W28" s="588"/>
      <c r="X28" s="589"/>
      <c r="Y28" s="590"/>
      <c r="Z28" s="492" t="s">
        <v>174</v>
      </c>
      <c r="AA28" s="472"/>
      <c r="AB28" s="472"/>
      <c r="AC28" s="472"/>
      <c r="AD28" s="472"/>
      <c r="AE28" s="472"/>
      <c r="AF28" s="472"/>
      <c r="AG28" s="473"/>
      <c r="AH28" s="493" t="s">
        <v>121</v>
      </c>
      <c r="AI28" s="494"/>
      <c r="AJ28" s="494"/>
      <c r="AK28" s="494"/>
      <c r="AL28" s="536"/>
      <c r="AM28" s="493" t="s">
        <v>121</v>
      </c>
      <c r="AN28" s="494"/>
      <c r="AO28" s="494"/>
      <c r="AP28" s="494"/>
      <c r="AQ28" s="494"/>
      <c r="AR28" s="536"/>
      <c r="AS28" s="493" t="s">
        <v>121</v>
      </c>
      <c r="AT28" s="494"/>
      <c r="AU28" s="494"/>
      <c r="AV28" s="494"/>
      <c r="AW28" s="494"/>
      <c r="AX28" s="495"/>
      <c r="AY28" s="596" t="s">
        <v>175</v>
      </c>
      <c r="AZ28" s="597"/>
      <c r="BA28" s="597"/>
      <c r="BB28" s="598"/>
      <c r="BC28" s="402" t="s">
        <v>46</v>
      </c>
      <c r="BD28" s="403"/>
      <c r="BE28" s="403"/>
      <c r="BF28" s="403"/>
      <c r="BG28" s="403"/>
      <c r="BH28" s="403"/>
      <c r="BI28" s="403"/>
      <c r="BJ28" s="403"/>
      <c r="BK28" s="403"/>
      <c r="BL28" s="403"/>
      <c r="BM28" s="404"/>
      <c r="BN28" s="405">
        <v>1811156</v>
      </c>
      <c r="BO28" s="406"/>
      <c r="BP28" s="406"/>
      <c r="BQ28" s="406"/>
      <c r="BR28" s="406"/>
      <c r="BS28" s="406"/>
      <c r="BT28" s="406"/>
      <c r="BU28" s="407"/>
      <c r="BV28" s="405">
        <v>1705306</v>
      </c>
      <c r="BW28" s="406"/>
      <c r="BX28" s="406"/>
      <c r="BY28" s="406"/>
      <c r="BZ28" s="406"/>
      <c r="CA28" s="406"/>
      <c r="CB28" s="406"/>
      <c r="CC28" s="407"/>
      <c r="CD28" s="176"/>
      <c r="CE28" s="556"/>
      <c r="CF28" s="556"/>
      <c r="CG28" s="556"/>
      <c r="CH28" s="556"/>
      <c r="CI28" s="556"/>
      <c r="CJ28" s="556"/>
      <c r="CK28" s="556"/>
      <c r="CL28" s="556"/>
      <c r="CM28" s="556"/>
      <c r="CN28" s="556"/>
      <c r="CO28" s="556"/>
      <c r="CP28" s="556"/>
      <c r="CQ28" s="556"/>
      <c r="CR28" s="556"/>
      <c r="CS28" s="557"/>
      <c r="CT28" s="439"/>
      <c r="CU28" s="440"/>
      <c r="CV28" s="440"/>
      <c r="CW28" s="440"/>
      <c r="CX28" s="440"/>
      <c r="CY28" s="440"/>
      <c r="CZ28" s="440"/>
      <c r="DA28" s="441"/>
      <c r="DB28" s="439"/>
      <c r="DC28" s="440"/>
      <c r="DD28" s="440"/>
      <c r="DE28" s="440"/>
      <c r="DF28" s="440"/>
      <c r="DG28" s="440"/>
      <c r="DH28" s="440"/>
      <c r="DI28" s="441"/>
    </row>
    <row r="29" spans="1:113" ht="18.75" customHeight="1" x14ac:dyDescent="0.15">
      <c r="A29" s="163"/>
      <c r="B29" s="613"/>
      <c r="C29" s="589"/>
      <c r="D29" s="590"/>
      <c r="E29" s="492" t="s">
        <v>176</v>
      </c>
      <c r="F29" s="472"/>
      <c r="G29" s="472"/>
      <c r="H29" s="472"/>
      <c r="I29" s="472"/>
      <c r="J29" s="472"/>
      <c r="K29" s="473"/>
      <c r="L29" s="493">
        <v>11</v>
      </c>
      <c r="M29" s="494"/>
      <c r="N29" s="494"/>
      <c r="O29" s="494"/>
      <c r="P29" s="536"/>
      <c r="Q29" s="493">
        <v>2890</v>
      </c>
      <c r="R29" s="494"/>
      <c r="S29" s="494"/>
      <c r="T29" s="494"/>
      <c r="U29" s="494"/>
      <c r="V29" s="536"/>
      <c r="W29" s="591"/>
      <c r="X29" s="592"/>
      <c r="Y29" s="593"/>
      <c r="Z29" s="492" t="s">
        <v>177</v>
      </c>
      <c r="AA29" s="472"/>
      <c r="AB29" s="472"/>
      <c r="AC29" s="472"/>
      <c r="AD29" s="472"/>
      <c r="AE29" s="472"/>
      <c r="AF29" s="472"/>
      <c r="AG29" s="473"/>
      <c r="AH29" s="493">
        <v>165</v>
      </c>
      <c r="AI29" s="494"/>
      <c r="AJ29" s="494"/>
      <c r="AK29" s="494"/>
      <c r="AL29" s="536"/>
      <c r="AM29" s="493">
        <v>494175</v>
      </c>
      <c r="AN29" s="494"/>
      <c r="AO29" s="494"/>
      <c r="AP29" s="494"/>
      <c r="AQ29" s="494"/>
      <c r="AR29" s="536"/>
      <c r="AS29" s="493">
        <v>2995</v>
      </c>
      <c r="AT29" s="494"/>
      <c r="AU29" s="494"/>
      <c r="AV29" s="494"/>
      <c r="AW29" s="494"/>
      <c r="AX29" s="495"/>
      <c r="AY29" s="599"/>
      <c r="AZ29" s="600"/>
      <c r="BA29" s="600"/>
      <c r="BB29" s="601"/>
      <c r="BC29" s="476" t="s">
        <v>178</v>
      </c>
      <c r="BD29" s="477"/>
      <c r="BE29" s="477"/>
      <c r="BF29" s="477"/>
      <c r="BG29" s="477"/>
      <c r="BH29" s="477"/>
      <c r="BI29" s="477"/>
      <c r="BJ29" s="477"/>
      <c r="BK29" s="477"/>
      <c r="BL29" s="477"/>
      <c r="BM29" s="478"/>
      <c r="BN29" s="442">
        <v>672596</v>
      </c>
      <c r="BO29" s="443"/>
      <c r="BP29" s="443"/>
      <c r="BQ29" s="443"/>
      <c r="BR29" s="443"/>
      <c r="BS29" s="443"/>
      <c r="BT29" s="443"/>
      <c r="BU29" s="444"/>
      <c r="BV29" s="442">
        <v>652869</v>
      </c>
      <c r="BW29" s="443"/>
      <c r="BX29" s="443"/>
      <c r="BY29" s="443"/>
      <c r="BZ29" s="443"/>
      <c r="CA29" s="443"/>
      <c r="CB29" s="443"/>
      <c r="CC29" s="444"/>
      <c r="CD29" s="178"/>
      <c r="CE29" s="556"/>
      <c r="CF29" s="556"/>
      <c r="CG29" s="556"/>
      <c r="CH29" s="556"/>
      <c r="CI29" s="556"/>
      <c r="CJ29" s="556"/>
      <c r="CK29" s="556"/>
      <c r="CL29" s="556"/>
      <c r="CM29" s="556"/>
      <c r="CN29" s="556"/>
      <c r="CO29" s="556"/>
      <c r="CP29" s="556"/>
      <c r="CQ29" s="556"/>
      <c r="CR29" s="556"/>
      <c r="CS29" s="557"/>
      <c r="CT29" s="439"/>
      <c r="CU29" s="440"/>
      <c r="CV29" s="440"/>
      <c r="CW29" s="440"/>
      <c r="CX29" s="440"/>
      <c r="CY29" s="440"/>
      <c r="CZ29" s="440"/>
      <c r="DA29" s="441"/>
      <c r="DB29" s="439"/>
      <c r="DC29" s="440"/>
      <c r="DD29" s="440"/>
      <c r="DE29" s="440"/>
      <c r="DF29" s="440"/>
      <c r="DG29" s="440"/>
      <c r="DH29" s="440"/>
      <c r="DI29" s="441"/>
    </row>
    <row r="30" spans="1:113" ht="18.75" customHeight="1" thickBot="1" x14ac:dyDescent="0.2">
      <c r="A30" s="163"/>
      <c r="B30" s="614"/>
      <c r="C30" s="615"/>
      <c r="D30" s="616"/>
      <c r="E30" s="496"/>
      <c r="F30" s="497"/>
      <c r="G30" s="497"/>
      <c r="H30" s="497"/>
      <c r="I30" s="497"/>
      <c r="J30" s="497"/>
      <c r="K30" s="498"/>
      <c r="L30" s="606"/>
      <c r="M30" s="607"/>
      <c r="N30" s="607"/>
      <c r="O30" s="607"/>
      <c r="P30" s="608"/>
      <c r="Q30" s="606"/>
      <c r="R30" s="607"/>
      <c r="S30" s="607"/>
      <c r="T30" s="607"/>
      <c r="U30" s="607"/>
      <c r="V30" s="608"/>
      <c r="W30" s="609" t="s">
        <v>179</v>
      </c>
      <c r="X30" s="610"/>
      <c r="Y30" s="610"/>
      <c r="Z30" s="610"/>
      <c r="AA30" s="610"/>
      <c r="AB30" s="610"/>
      <c r="AC30" s="610"/>
      <c r="AD30" s="610"/>
      <c r="AE30" s="610"/>
      <c r="AF30" s="610"/>
      <c r="AG30" s="611"/>
      <c r="AH30" s="569">
        <v>98.7</v>
      </c>
      <c r="AI30" s="570"/>
      <c r="AJ30" s="570"/>
      <c r="AK30" s="570"/>
      <c r="AL30" s="570"/>
      <c r="AM30" s="570"/>
      <c r="AN30" s="570"/>
      <c r="AO30" s="570"/>
      <c r="AP30" s="570"/>
      <c r="AQ30" s="570"/>
      <c r="AR30" s="570"/>
      <c r="AS30" s="570"/>
      <c r="AT30" s="570"/>
      <c r="AU30" s="570"/>
      <c r="AV30" s="570"/>
      <c r="AW30" s="570"/>
      <c r="AX30" s="572"/>
      <c r="AY30" s="602"/>
      <c r="AZ30" s="603"/>
      <c r="BA30" s="603"/>
      <c r="BB30" s="604"/>
      <c r="BC30" s="558" t="s">
        <v>48</v>
      </c>
      <c r="BD30" s="559"/>
      <c r="BE30" s="559"/>
      <c r="BF30" s="559"/>
      <c r="BG30" s="559"/>
      <c r="BH30" s="559"/>
      <c r="BI30" s="559"/>
      <c r="BJ30" s="559"/>
      <c r="BK30" s="559"/>
      <c r="BL30" s="559"/>
      <c r="BM30" s="560"/>
      <c r="BN30" s="561">
        <v>3003542</v>
      </c>
      <c r="BO30" s="562"/>
      <c r="BP30" s="562"/>
      <c r="BQ30" s="562"/>
      <c r="BR30" s="562"/>
      <c r="BS30" s="562"/>
      <c r="BT30" s="562"/>
      <c r="BU30" s="563"/>
      <c r="BV30" s="561">
        <v>3091594</v>
      </c>
      <c r="BW30" s="562"/>
      <c r="BX30" s="562"/>
      <c r="BY30" s="562"/>
      <c r="BZ30" s="562"/>
      <c r="CA30" s="562"/>
      <c r="CB30" s="562"/>
      <c r="CC30" s="563"/>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15">
      <c r="A31" s="163"/>
      <c r="B31" s="185"/>
      <c r="DI31" s="186"/>
    </row>
    <row r="32" spans="1:113" ht="13.5" customHeight="1" x14ac:dyDescent="0.15">
      <c r="A32" s="163"/>
      <c r="B32" s="187"/>
      <c r="C32" s="605" t="s">
        <v>180</v>
      </c>
      <c r="D32" s="605"/>
      <c r="E32" s="605"/>
      <c r="F32" s="605"/>
      <c r="G32" s="605"/>
      <c r="H32" s="605"/>
      <c r="I32" s="605"/>
      <c r="J32" s="605"/>
      <c r="K32" s="605"/>
      <c r="L32" s="605"/>
      <c r="M32" s="605"/>
      <c r="N32" s="605"/>
      <c r="O32" s="605"/>
      <c r="P32" s="605"/>
      <c r="Q32" s="605"/>
      <c r="R32" s="605"/>
      <c r="S32" s="605"/>
      <c r="U32" s="446" t="s">
        <v>181</v>
      </c>
      <c r="V32" s="446"/>
      <c r="W32" s="446"/>
      <c r="X32" s="446"/>
      <c r="Y32" s="446"/>
      <c r="Z32" s="446"/>
      <c r="AA32" s="446"/>
      <c r="AB32" s="446"/>
      <c r="AC32" s="446"/>
      <c r="AD32" s="446"/>
      <c r="AE32" s="446"/>
      <c r="AF32" s="446"/>
      <c r="AG32" s="446"/>
      <c r="AH32" s="446"/>
      <c r="AI32" s="446"/>
      <c r="AJ32" s="446"/>
      <c r="AK32" s="446"/>
      <c r="AM32" s="446" t="s">
        <v>182</v>
      </c>
      <c r="AN32" s="446"/>
      <c r="AO32" s="446"/>
      <c r="AP32" s="446"/>
      <c r="AQ32" s="446"/>
      <c r="AR32" s="446"/>
      <c r="AS32" s="446"/>
      <c r="AT32" s="446"/>
      <c r="AU32" s="446"/>
      <c r="AV32" s="446"/>
      <c r="AW32" s="446"/>
      <c r="AX32" s="446"/>
      <c r="AY32" s="446"/>
      <c r="AZ32" s="446"/>
      <c r="BA32" s="446"/>
      <c r="BB32" s="446"/>
      <c r="BC32" s="446"/>
      <c r="BE32" s="446" t="s">
        <v>183</v>
      </c>
      <c r="BF32" s="446"/>
      <c r="BG32" s="446"/>
      <c r="BH32" s="446"/>
      <c r="BI32" s="446"/>
      <c r="BJ32" s="446"/>
      <c r="BK32" s="446"/>
      <c r="BL32" s="446"/>
      <c r="BM32" s="446"/>
      <c r="BN32" s="446"/>
      <c r="BO32" s="446"/>
      <c r="BP32" s="446"/>
      <c r="BQ32" s="446"/>
      <c r="BR32" s="446"/>
      <c r="BS32" s="446"/>
      <c r="BT32" s="446"/>
      <c r="BU32" s="446"/>
      <c r="BW32" s="446" t="s">
        <v>184</v>
      </c>
      <c r="BX32" s="446"/>
      <c r="BY32" s="446"/>
      <c r="BZ32" s="446"/>
      <c r="CA32" s="446"/>
      <c r="CB32" s="446"/>
      <c r="CC32" s="446"/>
      <c r="CD32" s="446"/>
      <c r="CE32" s="446"/>
      <c r="CF32" s="446"/>
      <c r="CG32" s="446"/>
      <c r="CH32" s="446"/>
      <c r="CI32" s="446"/>
      <c r="CJ32" s="446"/>
      <c r="CK32" s="446"/>
      <c r="CL32" s="446"/>
      <c r="CM32" s="446"/>
      <c r="CO32" s="446" t="s">
        <v>185</v>
      </c>
      <c r="CP32" s="446"/>
      <c r="CQ32" s="446"/>
      <c r="CR32" s="446"/>
      <c r="CS32" s="446"/>
      <c r="CT32" s="446"/>
      <c r="CU32" s="446"/>
      <c r="CV32" s="446"/>
      <c r="CW32" s="446"/>
      <c r="CX32" s="446"/>
      <c r="CY32" s="446"/>
      <c r="CZ32" s="446"/>
      <c r="DA32" s="446"/>
      <c r="DB32" s="446"/>
      <c r="DC32" s="446"/>
      <c r="DD32" s="446"/>
      <c r="DE32" s="446"/>
      <c r="DI32" s="186"/>
    </row>
    <row r="33" spans="1:113" ht="13.5" customHeight="1" x14ac:dyDescent="0.15">
      <c r="A33" s="163"/>
      <c r="B33" s="187"/>
      <c r="C33" s="466" t="s">
        <v>186</v>
      </c>
      <c r="D33" s="466"/>
      <c r="E33" s="431" t="s">
        <v>187</v>
      </c>
      <c r="F33" s="431"/>
      <c r="G33" s="431"/>
      <c r="H33" s="431"/>
      <c r="I33" s="431"/>
      <c r="J33" s="431"/>
      <c r="K33" s="431"/>
      <c r="L33" s="431"/>
      <c r="M33" s="431"/>
      <c r="N33" s="431"/>
      <c r="O33" s="431"/>
      <c r="P33" s="431"/>
      <c r="Q33" s="431"/>
      <c r="R33" s="431"/>
      <c r="S33" s="431"/>
      <c r="T33" s="188"/>
      <c r="U33" s="466" t="s">
        <v>186</v>
      </c>
      <c r="V33" s="466"/>
      <c r="W33" s="431" t="s">
        <v>187</v>
      </c>
      <c r="X33" s="431"/>
      <c r="Y33" s="431"/>
      <c r="Z33" s="431"/>
      <c r="AA33" s="431"/>
      <c r="AB33" s="431"/>
      <c r="AC33" s="431"/>
      <c r="AD33" s="431"/>
      <c r="AE33" s="431"/>
      <c r="AF33" s="431"/>
      <c r="AG33" s="431"/>
      <c r="AH33" s="431"/>
      <c r="AI33" s="431"/>
      <c r="AJ33" s="431"/>
      <c r="AK33" s="431"/>
      <c r="AL33" s="188"/>
      <c r="AM33" s="466" t="s">
        <v>186</v>
      </c>
      <c r="AN33" s="466"/>
      <c r="AO33" s="431" t="s">
        <v>187</v>
      </c>
      <c r="AP33" s="431"/>
      <c r="AQ33" s="431"/>
      <c r="AR33" s="431"/>
      <c r="AS33" s="431"/>
      <c r="AT33" s="431"/>
      <c r="AU33" s="431"/>
      <c r="AV33" s="431"/>
      <c r="AW33" s="431"/>
      <c r="AX33" s="431"/>
      <c r="AY33" s="431"/>
      <c r="AZ33" s="431"/>
      <c r="BA33" s="431"/>
      <c r="BB33" s="431"/>
      <c r="BC33" s="431"/>
      <c r="BD33" s="189"/>
      <c r="BE33" s="431" t="s">
        <v>188</v>
      </c>
      <c r="BF33" s="431"/>
      <c r="BG33" s="431" t="s">
        <v>189</v>
      </c>
      <c r="BH33" s="431"/>
      <c r="BI33" s="431"/>
      <c r="BJ33" s="431"/>
      <c r="BK33" s="431"/>
      <c r="BL33" s="431"/>
      <c r="BM33" s="431"/>
      <c r="BN33" s="431"/>
      <c r="BO33" s="431"/>
      <c r="BP33" s="431"/>
      <c r="BQ33" s="431"/>
      <c r="BR33" s="431"/>
      <c r="BS33" s="431"/>
      <c r="BT33" s="431"/>
      <c r="BU33" s="431"/>
      <c r="BV33" s="189"/>
      <c r="BW33" s="466" t="s">
        <v>188</v>
      </c>
      <c r="BX33" s="466"/>
      <c r="BY33" s="431" t="s">
        <v>190</v>
      </c>
      <c r="BZ33" s="431"/>
      <c r="CA33" s="431"/>
      <c r="CB33" s="431"/>
      <c r="CC33" s="431"/>
      <c r="CD33" s="431"/>
      <c r="CE33" s="431"/>
      <c r="CF33" s="431"/>
      <c r="CG33" s="431"/>
      <c r="CH33" s="431"/>
      <c r="CI33" s="431"/>
      <c r="CJ33" s="431"/>
      <c r="CK33" s="431"/>
      <c r="CL33" s="431"/>
      <c r="CM33" s="431"/>
      <c r="CN33" s="188"/>
      <c r="CO33" s="466" t="s">
        <v>186</v>
      </c>
      <c r="CP33" s="466"/>
      <c r="CQ33" s="431" t="s">
        <v>191</v>
      </c>
      <c r="CR33" s="431"/>
      <c r="CS33" s="431"/>
      <c r="CT33" s="431"/>
      <c r="CU33" s="431"/>
      <c r="CV33" s="431"/>
      <c r="CW33" s="431"/>
      <c r="CX33" s="431"/>
      <c r="CY33" s="431"/>
      <c r="CZ33" s="431"/>
      <c r="DA33" s="431"/>
      <c r="DB33" s="431"/>
      <c r="DC33" s="431"/>
      <c r="DD33" s="431"/>
      <c r="DE33" s="431"/>
      <c r="DF33" s="188"/>
      <c r="DG33" s="631" t="s">
        <v>192</v>
      </c>
      <c r="DH33" s="631"/>
      <c r="DI33" s="190"/>
    </row>
    <row r="34" spans="1:113" ht="32.25" customHeight="1" x14ac:dyDescent="0.15">
      <c r="A34" s="163"/>
      <c r="B34" s="187"/>
      <c r="C34" s="632">
        <f>IF(E34="","",1)</f>
        <v>1</v>
      </c>
      <c r="D34" s="632"/>
      <c r="E34" s="633" t="str">
        <f>IF('各会計、関係団体の財政状況及び健全化判断比率'!B7="","",'各会計、関係団体の財政状況及び健全化判断比率'!B7)</f>
        <v>一般会計</v>
      </c>
      <c r="F34" s="633"/>
      <c r="G34" s="633"/>
      <c r="H34" s="633"/>
      <c r="I34" s="633"/>
      <c r="J34" s="633"/>
      <c r="K34" s="633"/>
      <c r="L34" s="633"/>
      <c r="M34" s="633"/>
      <c r="N34" s="633"/>
      <c r="O34" s="633"/>
      <c r="P34" s="633"/>
      <c r="Q34" s="633"/>
      <c r="R34" s="633"/>
      <c r="S34" s="633"/>
      <c r="T34" s="163"/>
      <c r="U34" s="632">
        <f>IF(W34="","",MAX(C34:D43)+1)</f>
        <v>2</v>
      </c>
      <c r="V34" s="632"/>
      <c r="W34" s="633" t="str">
        <f>IF('各会計、関係団体の財政状況及び健全化判断比率'!B28="","",'各会計、関係団体の財政状況及び健全化判断比率'!B28)</f>
        <v>国民健康保険事業特別会計</v>
      </c>
      <c r="X34" s="633"/>
      <c r="Y34" s="633"/>
      <c r="Z34" s="633"/>
      <c r="AA34" s="633"/>
      <c r="AB34" s="633"/>
      <c r="AC34" s="633"/>
      <c r="AD34" s="633"/>
      <c r="AE34" s="633"/>
      <c r="AF34" s="633"/>
      <c r="AG34" s="633"/>
      <c r="AH34" s="633"/>
      <c r="AI34" s="633"/>
      <c r="AJ34" s="633"/>
      <c r="AK34" s="633"/>
      <c r="AL34" s="163"/>
      <c r="AM34" s="632">
        <f>IF(AO34="","",MAX(C34:D43,U34:V43)+1)</f>
        <v>4</v>
      </c>
      <c r="AN34" s="632"/>
      <c r="AO34" s="633" t="str">
        <f>IF('各会計、関係団体の財政状況及び健全化判断比率'!B30="","",'各会計、関係団体の財政状況及び健全化判断比率'!B30)</f>
        <v>岡垣町水道事業会計</v>
      </c>
      <c r="AP34" s="633"/>
      <c r="AQ34" s="633"/>
      <c r="AR34" s="633"/>
      <c r="AS34" s="633"/>
      <c r="AT34" s="633"/>
      <c r="AU34" s="633"/>
      <c r="AV34" s="633"/>
      <c r="AW34" s="633"/>
      <c r="AX34" s="633"/>
      <c r="AY34" s="633"/>
      <c r="AZ34" s="633"/>
      <c r="BA34" s="633"/>
      <c r="BB34" s="633"/>
      <c r="BC34" s="633"/>
      <c r="BD34" s="163"/>
      <c r="BE34" s="632" t="str">
        <f>IF(BG34="","",MAX(C34:D43,U34:V43,AM34:AN43)+1)</f>
        <v/>
      </c>
      <c r="BF34" s="632"/>
      <c r="BG34" s="633"/>
      <c r="BH34" s="633"/>
      <c r="BI34" s="633"/>
      <c r="BJ34" s="633"/>
      <c r="BK34" s="633"/>
      <c r="BL34" s="633"/>
      <c r="BM34" s="633"/>
      <c r="BN34" s="633"/>
      <c r="BO34" s="633"/>
      <c r="BP34" s="633"/>
      <c r="BQ34" s="633"/>
      <c r="BR34" s="633"/>
      <c r="BS34" s="633"/>
      <c r="BT34" s="633"/>
      <c r="BU34" s="633"/>
      <c r="BV34" s="163"/>
      <c r="BW34" s="632">
        <f>IF(BY34="","",MAX(C34:D43,U34:V43,AM34:AN43,BE34:BF43)+1)</f>
        <v>6</v>
      </c>
      <c r="BX34" s="632"/>
      <c r="BY34" s="633" t="str">
        <f>IF('各会計、関係団体の財政状況及び健全化判断比率'!B68="","",'各会計、関係団体の財政状況及び健全化判断比率'!B68)</f>
        <v>福岡県市町村消防団員等公務災害補償組合</v>
      </c>
      <c r="BZ34" s="633"/>
      <c r="CA34" s="633"/>
      <c r="CB34" s="633"/>
      <c r="CC34" s="633"/>
      <c r="CD34" s="633"/>
      <c r="CE34" s="633"/>
      <c r="CF34" s="633"/>
      <c r="CG34" s="633"/>
      <c r="CH34" s="633"/>
      <c r="CI34" s="633"/>
      <c r="CJ34" s="633"/>
      <c r="CK34" s="633"/>
      <c r="CL34" s="633"/>
      <c r="CM34" s="633"/>
      <c r="CN34" s="163"/>
      <c r="CO34" s="632">
        <f>IF(CQ34="","",MAX(C34:D43,U34:V43,AM34:AN43,BE34:BF43,BW34:BX43)+1)</f>
        <v>15</v>
      </c>
      <c r="CP34" s="632"/>
      <c r="CQ34" s="633" t="str">
        <f>IF('各会計、関係団体の財政状況及び健全化判断比率'!BS7="","",'各会計、関係団体の財政状況及び健全化判断比率'!BS7)</f>
        <v>岡垣町土地開発公社</v>
      </c>
      <c r="CR34" s="633"/>
      <c r="CS34" s="633"/>
      <c r="CT34" s="633"/>
      <c r="CU34" s="633"/>
      <c r="CV34" s="633"/>
      <c r="CW34" s="633"/>
      <c r="CX34" s="633"/>
      <c r="CY34" s="633"/>
      <c r="CZ34" s="633"/>
      <c r="DA34" s="633"/>
      <c r="DB34" s="633"/>
      <c r="DC34" s="633"/>
      <c r="DD34" s="633"/>
      <c r="DE34" s="633"/>
      <c r="DG34" s="634" t="str">
        <f>IF('各会計、関係団体の財政状況及び健全化判断比率'!BR7="","",'各会計、関係団体の財政状況及び健全化判断比率'!BR7)</f>
        <v>○</v>
      </c>
      <c r="DH34" s="634"/>
      <c r="DI34" s="190"/>
    </row>
    <row r="35" spans="1:113" ht="32.25" customHeight="1" x14ac:dyDescent="0.15">
      <c r="A35" s="163"/>
      <c r="B35" s="187"/>
      <c r="C35" s="632" t="str">
        <f>IF(E35="","",C34+1)</f>
        <v/>
      </c>
      <c r="D35" s="632"/>
      <c r="E35" s="633" t="str">
        <f>IF('各会計、関係団体の財政状況及び健全化判断比率'!B8="","",'各会計、関係団体の財政状況及び健全化判断比率'!B8)</f>
        <v/>
      </c>
      <c r="F35" s="633"/>
      <c r="G35" s="633"/>
      <c r="H35" s="633"/>
      <c r="I35" s="633"/>
      <c r="J35" s="633"/>
      <c r="K35" s="633"/>
      <c r="L35" s="633"/>
      <c r="M35" s="633"/>
      <c r="N35" s="633"/>
      <c r="O35" s="633"/>
      <c r="P35" s="633"/>
      <c r="Q35" s="633"/>
      <c r="R35" s="633"/>
      <c r="S35" s="633"/>
      <c r="T35" s="163"/>
      <c r="U35" s="632">
        <f>IF(W35="","",U34+1)</f>
        <v>3</v>
      </c>
      <c r="V35" s="632"/>
      <c r="W35" s="633" t="str">
        <f>IF('各会計、関係団体の財政状況及び健全化判断比率'!B29="","",'各会計、関係団体の財政状況及び健全化判断比率'!B29)</f>
        <v>後期高齢者医療特別会計</v>
      </c>
      <c r="X35" s="633"/>
      <c r="Y35" s="633"/>
      <c r="Z35" s="633"/>
      <c r="AA35" s="633"/>
      <c r="AB35" s="633"/>
      <c r="AC35" s="633"/>
      <c r="AD35" s="633"/>
      <c r="AE35" s="633"/>
      <c r="AF35" s="633"/>
      <c r="AG35" s="633"/>
      <c r="AH35" s="633"/>
      <c r="AI35" s="633"/>
      <c r="AJ35" s="633"/>
      <c r="AK35" s="633"/>
      <c r="AL35" s="163"/>
      <c r="AM35" s="632">
        <f t="shared" ref="AM35:AM43" si="0">IF(AO35="","",AM34+1)</f>
        <v>5</v>
      </c>
      <c r="AN35" s="632"/>
      <c r="AO35" s="633" t="str">
        <f>IF('各会計、関係団体の財政状況及び健全化判断比率'!B31="","",'各会計、関係団体の財政状況及び健全化判断比率'!B31)</f>
        <v>岡垣町下水道事業会計</v>
      </c>
      <c r="AP35" s="633"/>
      <c r="AQ35" s="633"/>
      <c r="AR35" s="633"/>
      <c r="AS35" s="633"/>
      <c r="AT35" s="633"/>
      <c r="AU35" s="633"/>
      <c r="AV35" s="633"/>
      <c r="AW35" s="633"/>
      <c r="AX35" s="633"/>
      <c r="AY35" s="633"/>
      <c r="AZ35" s="633"/>
      <c r="BA35" s="633"/>
      <c r="BB35" s="633"/>
      <c r="BC35" s="633"/>
      <c r="BD35" s="163"/>
      <c r="BE35" s="632" t="str">
        <f t="shared" ref="BE35:BE43" si="1">IF(BG35="","",BE34+1)</f>
        <v/>
      </c>
      <c r="BF35" s="632"/>
      <c r="BG35" s="633"/>
      <c r="BH35" s="633"/>
      <c r="BI35" s="633"/>
      <c r="BJ35" s="633"/>
      <c r="BK35" s="633"/>
      <c r="BL35" s="633"/>
      <c r="BM35" s="633"/>
      <c r="BN35" s="633"/>
      <c r="BO35" s="633"/>
      <c r="BP35" s="633"/>
      <c r="BQ35" s="633"/>
      <c r="BR35" s="633"/>
      <c r="BS35" s="633"/>
      <c r="BT35" s="633"/>
      <c r="BU35" s="633"/>
      <c r="BV35" s="163"/>
      <c r="BW35" s="632">
        <f t="shared" ref="BW35:BW43" si="2">IF(BY35="","",BW34+1)</f>
        <v>7</v>
      </c>
      <c r="BX35" s="632"/>
      <c r="BY35" s="633" t="str">
        <f>IF('各会計、関係団体の財政状況及び健全化判断比率'!B69="","",'各会計、関係団体の財政状況及び健全化判断比率'!B69)</f>
        <v>福岡県自治会館管理組合</v>
      </c>
      <c r="BZ35" s="633"/>
      <c r="CA35" s="633"/>
      <c r="CB35" s="633"/>
      <c r="CC35" s="633"/>
      <c r="CD35" s="633"/>
      <c r="CE35" s="633"/>
      <c r="CF35" s="633"/>
      <c r="CG35" s="633"/>
      <c r="CH35" s="633"/>
      <c r="CI35" s="633"/>
      <c r="CJ35" s="633"/>
      <c r="CK35" s="633"/>
      <c r="CL35" s="633"/>
      <c r="CM35" s="633"/>
      <c r="CN35" s="163"/>
      <c r="CO35" s="632">
        <f t="shared" ref="CO35:CO43" si="3">IF(CQ35="","",CO34+1)</f>
        <v>16</v>
      </c>
      <c r="CP35" s="632"/>
      <c r="CQ35" s="633" t="str">
        <f>IF('各会計、関係団体の財政状況及び健全化判断比率'!BS8="","",'各会計、関係団体の財政状況及び健全化判断比率'!BS8)</f>
        <v>岡垣町サンリーアイ文化スポーツ振興財団</v>
      </c>
      <c r="CR35" s="633"/>
      <c r="CS35" s="633"/>
      <c r="CT35" s="633"/>
      <c r="CU35" s="633"/>
      <c r="CV35" s="633"/>
      <c r="CW35" s="633"/>
      <c r="CX35" s="633"/>
      <c r="CY35" s="633"/>
      <c r="CZ35" s="633"/>
      <c r="DA35" s="633"/>
      <c r="DB35" s="633"/>
      <c r="DC35" s="633"/>
      <c r="DD35" s="633"/>
      <c r="DE35" s="633"/>
      <c r="DG35" s="634" t="str">
        <f>IF('各会計、関係団体の財政状況及び健全化判断比率'!BR8="","",'各会計、関係団体の財政状況及び健全化判断比率'!BR8)</f>
        <v/>
      </c>
      <c r="DH35" s="634"/>
      <c r="DI35" s="190"/>
    </row>
    <row r="36" spans="1:113" ht="32.25" customHeight="1" x14ac:dyDescent="0.15">
      <c r="A36" s="163"/>
      <c r="B36" s="187"/>
      <c r="C36" s="632" t="str">
        <f>IF(E36="","",C35+1)</f>
        <v/>
      </c>
      <c r="D36" s="632"/>
      <c r="E36" s="633" t="str">
        <f>IF('各会計、関係団体の財政状況及び健全化判断比率'!B9="","",'各会計、関係団体の財政状況及び健全化判断比率'!B9)</f>
        <v/>
      </c>
      <c r="F36" s="633"/>
      <c r="G36" s="633"/>
      <c r="H36" s="633"/>
      <c r="I36" s="633"/>
      <c r="J36" s="633"/>
      <c r="K36" s="633"/>
      <c r="L36" s="633"/>
      <c r="M36" s="633"/>
      <c r="N36" s="633"/>
      <c r="O36" s="633"/>
      <c r="P36" s="633"/>
      <c r="Q36" s="633"/>
      <c r="R36" s="633"/>
      <c r="S36" s="633"/>
      <c r="T36" s="163"/>
      <c r="U36" s="632" t="str">
        <f t="shared" ref="U36:U43" si="4">IF(W36="","",U35+1)</f>
        <v/>
      </c>
      <c r="V36" s="632"/>
      <c r="W36" s="633"/>
      <c r="X36" s="633"/>
      <c r="Y36" s="633"/>
      <c r="Z36" s="633"/>
      <c r="AA36" s="633"/>
      <c r="AB36" s="633"/>
      <c r="AC36" s="633"/>
      <c r="AD36" s="633"/>
      <c r="AE36" s="633"/>
      <c r="AF36" s="633"/>
      <c r="AG36" s="633"/>
      <c r="AH36" s="633"/>
      <c r="AI36" s="633"/>
      <c r="AJ36" s="633"/>
      <c r="AK36" s="633"/>
      <c r="AL36" s="163"/>
      <c r="AM36" s="632" t="str">
        <f t="shared" si="0"/>
        <v/>
      </c>
      <c r="AN36" s="632"/>
      <c r="AO36" s="633"/>
      <c r="AP36" s="633"/>
      <c r="AQ36" s="633"/>
      <c r="AR36" s="633"/>
      <c r="AS36" s="633"/>
      <c r="AT36" s="633"/>
      <c r="AU36" s="633"/>
      <c r="AV36" s="633"/>
      <c r="AW36" s="633"/>
      <c r="AX36" s="633"/>
      <c r="AY36" s="633"/>
      <c r="AZ36" s="633"/>
      <c r="BA36" s="633"/>
      <c r="BB36" s="633"/>
      <c r="BC36" s="633"/>
      <c r="BD36" s="163"/>
      <c r="BE36" s="632" t="str">
        <f t="shared" si="1"/>
        <v/>
      </c>
      <c r="BF36" s="632"/>
      <c r="BG36" s="633"/>
      <c r="BH36" s="633"/>
      <c r="BI36" s="633"/>
      <c r="BJ36" s="633"/>
      <c r="BK36" s="633"/>
      <c r="BL36" s="633"/>
      <c r="BM36" s="633"/>
      <c r="BN36" s="633"/>
      <c r="BO36" s="633"/>
      <c r="BP36" s="633"/>
      <c r="BQ36" s="633"/>
      <c r="BR36" s="633"/>
      <c r="BS36" s="633"/>
      <c r="BT36" s="633"/>
      <c r="BU36" s="633"/>
      <c r="BV36" s="163"/>
      <c r="BW36" s="632">
        <f t="shared" si="2"/>
        <v>8</v>
      </c>
      <c r="BX36" s="632"/>
      <c r="BY36" s="633" t="str">
        <f>IF('各会計、関係団体の財政状況及び健全化判断比率'!B70="","",'各会計、関係団体の財政状況及び健全化判断比率'!B70)</f>
        <v>遠賀・中間地域広域行政事務組合</v>
      </c>
      <c r="BZ36" s="633"/>
      <c r="CA36" s="633"/>
      <c r="CB36" s="633"/>
      <c r="CC36" s="633"/>
      <c r="CD36" s="633"/>
      <c r="CE36" s="633"/>
      <c r="CF36" s="633"/>
      <c r="CG36" s="633"/>
      <c r="CH36" s="633"/>
      <c r="CI36" s="633"/>
      <c r="CJ36" s="633"/>
      <c r="CK36" s="633"/>
      <c r="CL36" s="633"/>
      <c r="CM36" s="633"/>
      <c r="CN36" s="163"/>
      <c r="CO36" s="632" t="str">
        <f t="shared" si="3"/>
        <v/>
      </c>
      <c r="CP36" s="632"/>
      <c r="CQ36" s="633" t="str">
        <f>IF('各会計、関係団体の財政状況及び健全化判断比率'!BS9="","",'各会計、関係団体の財政状況及び健全化判断比率'!BS9)</f>
        <v/>
      </c>
      <c r="CR36" s="633"/>
      <c r="CS36" s="633"/>
      <c r="CT36" s="633"/>
      <c r="CU36" s="633"/>
      <c r="CV36" s="633"/>
      <c r="CW36" s="633"/>
      <c r="CX36" s="633"/>
      <c r="CY36" s="633"/>
      <c r="CZ36" s="633"/>
      <c r="DA36" s="633"/>
      <c r="DB36" s="633"/>
      <c r="DC36" s="633"/>
      <c r="DD36" s="633"/>
      <c r="DE36" s="633"/>
      <c r="DG36" s="634" t="str">
        <f>IF('各会計、関係団体の財政状況及び健全化判断比率'!BR9="","",'各会計、関係団体の財政状況及び健全化判断比率'!BR9)</f>
        <v/>
      </c>
      <c r="DH36" s="634"/>
      <c r="DI36" s="190"/>
    </row>
    <row r="37" spans="1:113" ht="32.25" customHeight="1" x14ac:dyDescent="0.15">
      <c r="A37" s="163"/>
      <c r="B37" s="187"/>
      <c r="C37" s="632" t="str">
        <f>IF(E37="","",C36+1)</f>
        <v/>
      </c>
      <c r="D37" s="632"/>
      <c r="E37" s="633" t="str">
        <f>IF('各会計、関係団体の財政状況及び健全化判断比率'!B10="","",'各会計、関係団体の財政状況及び健全化判断比率'!B10)</f>
        <v/>
      </c>
      <c r="F37" s="633"/>
      <c r="G37" s="633"/>
      <c r="H37" s="633"/>
      <c r="I37" s="633"/>
      <c r="J37" s="633"/>
      <c r="K37" s="633"/>
      <c r="L37" s="633"/>
      <c r="M37" s="633"/>
      <c r="N37" s="633"/>
      <c r="O37" s="633"/>
      <c r="P37" s="633"/>
      <c r="Q37" s="633"/>
      <c r="R37" s="633"/>
      <c r="S37" s="633"/>
      <c r="T37" s="163"/>
      <c r="U37" s="632" t="str">
        <f t="shared" si="4"/>
        <v/>
      </c>
      <c r="V37" s="632"/>
      <c r="W37" s="633"/>
      <c r="X37" s="633"/>
      <c r="Y37" s="633"/>
      <c r="Z37" s="633"/>
      <c r="AA37" s="633"/>
      <c r="AB37" s="633"/>
      <c r="AC37" s="633"/>
      <c r="AD37" s="633"/>
      <c r="AE37" s="633"/>
      <c r="AF37" s="633"/>
      <c r="AG37" s="633"/>
      <c r="AH37" s="633"/>
      <c r="AI37" s="633"/>
      <c r="AJ37" s="633"/>
      <c r="AK37" s="633"/>
      <c r="AL37" s="163"/>
      <c r="AM37" s="632" t="str">
        <f t="shared" si="0"/>
        <v/>
      </c>
      <c r="AN37" s="632"/>
      <c r="AO37" s="633"/>
      <c r="AP37" s="633"/>
      <c r="AQ37" s="633"/>
      <c r="AR37" s="633"/>
      <c r="AS37" s="633"/>
      <c r="AT37" s="633"/>
      <c r="AU37" s="633"/>
      <c r="AV37" s="633"/>
      <c r="AW37" s="633"/>
      <c r="AX37" s="633"/>
      <c r="AY37" s="633"/>
      <c r="AZ37" s="633"/>
      <c r="BA37" s="633"/>
      <c r="BB37" s="633"/>
      <c r="BC37" s="633"/>
      <c r="BD37" s="163"/>
      <c r="BE37" s="632" t="str">
        <f t="shared" si="1"/>
        <v/>
      </c>
      <c r="BF37" s="632"/>
      <c r="BG37" s="633"/>
      <c r="BH37" s="633"/>
      <c r="BI37" s="633"/>
      <c r="BJ37" s="633"/>
      <c r="BK37" s="633"/>
      <c r="BL37" s="633"/>
      <c r="BM37" s="633"/>
      <c r="BN37" s="633"/>
      <c r="BO37" s="633"/>
      <c r="BP37" s="633"/>
      <c r="BQ37" s="633"/>
      <c r="BR37" s="633"/>
      <c r="BS37" s="633"/>
      <c r="BT37" s="633"/>
      <c r="BU37" s="633"/>
      <c r="BV37" s="163"/>
      <c r="BW37" s="632">
        <f t="shared" si="2"/>
        <v>9</v>
      </c>
      <c r="BX37" s="632"/>
      <c r="BY37" s="633" t="str">
        <f>IF('各会計、関係団体の財政状況及び健全化判断比率'!B71="","",'各会計、関係団体の財政状況及び健全化判断比率'!B71)</f>
        <v>福岡県自治振興組合（一般会計）</v>
      </c>
      <c r="BZ37" s="633"/>
      <c r="CA37" s="633"/>
      <c r="CB37" s="633"/>
      <c r="CC37" s="633"/>
      <c r="CD37" s="633"/>
      <c r="CE37" s="633"/>
      <c r="CF37" s="633"/>
      <c r="CG37" s="633"/>
      <c r="CH37" s="633"/>
      <c r="CI37" s="633"/>
      <c r="CJ37" s="633"/>
      <c r="CK37" s="633"/>
      <c r="CL37" s="633"/>
      <c r="CM37" s="633"/>
      <c r="CN37" s="163"/>
      <c r="CO37" s="632" t="str">
        <f t="shared" si="3"/>
        <v/>
      </c>
      <c r="CP37" s="632"/>
      <c r="CQ37" s="633" t="str">
        <f>IF('各会計、関係団体の財政状況及び健全化判断比率'!BS10="","",'各会計、関係団体の財政状況及び健全化判断比率'!BS10)</f>
        <v/>
      </c>
      <c r="CR37" s="633"/>
      <c r="CS37" s="633"/>
      <c r="CT37" s="633"/>
      <c r="CU37" s="633"/>
      <c r="CV37" s="633"/>
      <c r="CW37" s="633"/>
      <c r="CX37" s="633"/>
      <c r="CY37" s="633"/>
      <c r="CZ37" s="633"/>
      <c r="DA37" s="633"/>
      <c r="DB37" s="633"/>
      <c r="DC37" s="633"/>
      <c r="DD37" s="633"/>
      <c r="DE37" s="633"/>
      <c r="DG37" s="634" t="str">
        <f>IF('各会計、関係団体の財政状況及び健全化判断比率'!BR10="","",'各会計、関係団体の財政状況及び健全化判断比率'!BR10)</f>
        <v/>
      </c>
      <c r="DH37" s="634"/>
      <c r="DI37" s="190"/>
    </row>
    <row r="38" spans="1:113" ht="32.25" customHeight="1" x14ac:dyDescent="0.15">
      <c r="A38" s="163"/>
      <c r="B38" s="187"/>
      <c r="C38" s="632" t="str">
        <f t="shared" ref="C38:C43" si="5">IF(E38="","",C37+1)</f>
        <v/>
      </c>
      <c r="D38" s="632"/>
      <c r="E38" s="633" t="str">
        <f>IF('各会計、関係団体の財政状況及び健全化判断比率'!B11="","",'各会計、関係団体の財政状況及び健全化判断比率'!B11)</f>
        <v/>
      </c>
      <c r="F38" s="633"/>
      <c r="G38" s="633"/>
      <c r="H38" s="633"/>
      <c r="I38" s="633"/>
      <c r="J38" s="633"/>
      <c r="K38" s="633"/>
      <c r="L38" s="633"/>
      <c r="M38" s="633"/>
      <c r="N38" s="633"/>
      <c r="O38" s="633"/>
      <c r="P38" s="633"/>
      <c r="Q38" s="633"/>
      <c r="R38" s="633"/>
      <c r="S38" s="633"/>
      <c r="T38" s="163"/>
      <c r="U38" s="632" t="str">
        <f t="shared" si="4"/>
        <v/>
      </c>
      <c r="V38" s="632"/>
      <c r="W38" s="633"/>
      <c r="X38" s="633"/>
      <c r="Y38" s="633"/>
      <c r="Z38" s="633"/>
      <c r="AA38" s="633"/>
      <c r="AB38" s="633"/>
      <c r="AC38" s="633"/>
      <c r="AD38" s="633"/>
      <c r="AE38" s="633"/>
      <c r="AF38" s="633"/>
      <c r="AG38" s="633"/>
      <c r="AH38" s="633"/>
      <c r="AI38" s="633"/>
      <c r="AJ38" s="633"/>
      <c r="AK38" s="633"/>
      <c r="AL38" s="163"/>
      <c r="AM38" s="632" t="str">
        <f t="shared" si="0"/>
        <v/>
      </c>
      <c r="AN38" s="632"/>
      <c r="AO38" s="633"/>
      <c r="AP38" s="633"/>
      <c r="AQ38" s="633"/>
      <c r="AR38" s="633"/>
      <c r="AS38" s="633"/>
      <c r="AT38" s="633"/>
      <c r="AU38" s="633"/>
      <c r="AV38" s="633"/>
      <c r="AW38" s="633"/>
      <c r="AX38" s="633"/>
      <c r="AY38" s="633"/>
      <c r="AZ38" s="633"/>
      <c r="BA38" s="633"/>
      <c r="BB38" s="633"/>
      <c r="BC38" s="633"/>
      <c r="BD38" s="163"/>
      <c r="BE38" s="632" t="str">
        <f t="shared" si="1"/>
        <v/>
      </c>
      <c r="BF38" s="632"/>
      <c r="BG38" s="633"/>
      <c r="BH38" s="633"/>
      <c r="BI38" s="633"/>
      <c r="BJ38" s="633"/>
      <c r="BK38" s="633"/>
      <c r="BL38" s="633"/>
      <c r="BM38" s="633"/>
      <c r="BN38" s="633"/>
      <c r="BO38" s="633"/>
      <c r="BP38" s="633"/>
      <c r="BQ38" s="633"/>
      <c r="BR38" s="633"/>
      <c r="BS38" s="633"/>
      <c r="BT38" s="633"/>
      <c r="BU38" s="633"/>
      <c r="BV38" s="163"/>
      <c r="BW38" s="632">
        <f t="shared" si="2"/>
        <v>10</v>
      </c>
      <c r="BX38" s="632"/>
      <c r="BY38" s="633" t="str">
        <f>IF('各会計、関係団体の財政状況及び健全化判断比率'!B72="","",'各会計、関係団体の財政状況及び健全化判断比率'!B72)</f>
        <v>福岡県自治振興組合（公文書館事業特別会計）</v>
      </c>
      <c r="BZ38" s="633"/>
      <c r="CA38" s="633"/>
      <c r="CB38" s="633"/>
      <c r="CC38" s="633"/>
      <c r="CD38" s="633"/>
      <c r="CE38" s="633"/>
      <c r="CF38" s="633"/>
      <c r="CG38" s="633"/>
      <c r="CH38" s="633"/>
      <c r="CI38" s="633"/>
      <c r="CJ38" s="633"/>
      <c r="CK38" s="633"/>
      <c r="CL38" s="633"/>
      <c r="CM38" s="633"/>
      <c r="CN38" s="163"/>
      <c r="CO38" s="632" t="str">
        <f t="shared" si="3"/>
        <v/>
      </c>
      <c r="CP38" s="632"/>
      <c r="CQ38" s="633" t="str">
        <f>IF('各会計、関係団体の財政状況及び健全化判断比率'!BS11="","",'各会計、関係団体の財政状況及び健全化判断比率'!BS11)</f>
        <v/>
      </c>
      <c r="CR38" s="633"/>
      <c r="CS38" s="633"/>
      <c r="CT38" s="633"/>
      <c r="CU38" s="633"/>
      <c r="CV38" s="633"/>
      <c r="CW38" s="633"/>
      <c r="CX38" s="633"/>
      <c r="CY38" s="633"/>
      <c r="CZ38" s="633"/>
      <c r="DA38" s="633"/>
      <c r="DB38" s="633"/>
      <c r="DC38" s="633"/>
      <c r="DD38" s="633"/>
      <c r="DE38" s="633"/>
      <c r="DG38" s="634" t="str">
        <f>IF('各会計、関係団体の財政状況及び健全化判断比率'!BR11="","",'各会計、関係団体の財政状況及び健全化判断比率'!BR11)</f>
        <v/>
      </c>
      <c r="DH38" s="634"/>
      <c r="DI38" s="190"/>
    </row>
    <row r="39" spans="1:113" ht="32.25" customHeight="1" x14ac:dyDescent="0.15">
      <c r="A39" s="163"/>
      <c r="B39" s="187"/>
      <c r="C39" s="632" t="str">
        <f t="shared" si="5"/>
        <v/>
      </c>
      <c r="D39" s="632"/>
      <c r="E39" s="633" t="str">
        <f>IF('各会計、関係団体の財政状況及び健全化判断比率'!B12="","",'各会計、関係団体の財政状況及び健全化判断比率'!B12)</f>
        <v/>
      </c>
      <c r="F39" s="633"/>
      <c r="G39" s="633"/>
      <c r="H39" s="633"/>
      <c r="I39" s="633"/>
      <c r="J39" s="633"/>
      <c r="K39" s="633"/>
      <c r="L39" s="633"/>
      <c r="M39" s="633"/>
      <c r="N39" s="633"/>
      <c r="O39" s="633"/>
      <c r="P39" s="633"/>
      <c r="Q39" s="633"/>
      <c r="R39" s="633"/>
      <c r="S39" s="633"/>
      <c r="T39" s="163"/>
      <c r="U39" s="632" t="str">
        <f t="shared" si="4"/>
        <v/>
      </c>
      <c r="V39" s="632"/>
      <c r="W39" s="633"/>
      <c r="X39" s="633"/>
      <c r="Y39" s="633"/>
      <c r="Z39" s="633"/>
      <c r="AA39" s="633"/>
      <c r="AB39" s="633"/>
      <c r="AC39" s="633"/>
      <c r="AD39" s="633"/>
      <c r="AE39" s="633"/>
      <c r="AF39" s="633"/>
      <c r="AG39" s="633"/>
      <c r="AH39" s="633"/>
      <c r="AI39" s="633"/>
      <c r="AJ39" s="633"/>
      <c r="AK39" s="633"/>
      <c r="AL39" s="163"/>
      <c r="AM39" s="632" t="str">
        <f t="shared" si="0"/>
        <v/>
      </c>
      <c r="AN39" s="632"/>
      <c r="AO39" s="633"/>
      <c r="AP39" s="633"/>
      <c r="AQ39" s="633"/>
      <c r="AR39" s="633"/>
      <c r="AS39" s="633"/>
      <c r="AT39" s="633"/>
      <c r="AU39" s="633"/>
      <c r="AV39" s="633"/>
      <c r="AW39" s="633"/>
      <c r="AX39" s="633"/>
      <c r="AY39" s="633"/>
      <c r="AZ39" s="633"/>
      <c r="BA39" s="633"/>
      <c r="BB39" s="633"/>
      <c r="BC39" s="633"/>
      <c r="BD39" s="163"/>
      <c r="BE39" s="632" t="str">
        <f t="shared" si="1"/>
        <v/>
      </c>
      <c r="BF39" s="632"/>
      <c r="BG39" s="633"/>
      <c r="BH39" s="633"/>
      <c r="BI39" s="633"/>
      <c r="BJ39" s="633"/>
      <c r="BK39" s="633"/>
      <c r="BL39" s="633"/>
      <c r="BM39" s="633"/>
      <c r="BN39" s="633"/>
      <c r="BO39" s="633"/>
      <c r="BP39" s="633"/>
      <c r="BQ39" s="633"/>
      <c r="BR39" s="633"/>
      <c r="BS39" s="633"/>
      <c r="BT39" s="633"/>
      <c r="BU39" s="633"/>
      <c r="BV39" s="163"/>
      <c r="BW39" s="632">
        <f t="shared" si="2"/>
        <v>11</v>
      </c>
      <c r="BX39" s="632"/>
      <c r="BY39" s="633" t="str">
        <f>IF('各会計、関係団体の財政状況及び健全化判断比率'!B73="","",'各会計、関係団体の財政状況及び健全化判断比率'!B73)</f>
        <v>福岡県介護保険広域連合（一般会計）</v>
      </c>
      <c r="BZ39" s="633"/>
      <c r="CA39" s="633"/>
      <c r="CB39" s="633"/>
      <c r="CC39" s="633"/>
      <c r="CD39" s="633"/>
      <c r="CE39" s="633"/>
      <c r="CF39" s="633"/>
      <c r="CG39" s="633"/>
      <c r="CH39" s="633"/>
      <c r="CI39" s="633"/>
      <c r="CJ39" s="633"/>
      <c r="CK39" s="633"/>
      <c r="CL39" s="633"/>
      <c r="CM39" s="633"/>
      <c r="CN39" s="163"/>
      <c r="CO39" s="632" t="str">
        <f t="shared" si="3"/>
        <v/>
      </c>
      <c r="CP39" s="632"/>
      <c r="CQ39" s="633" t="str">
        <f>IF('各会計、関係団体の財政状況及び健全化判断比率'!BS12="","",'各会計、関係団体の財政状況及び健全化判断比率'!BS12)</f>
        <v/>
      </c>
      <c r="CR39" s="633"/>
      <c r="CS39" s="633"/>
      <c r="CT39" s="633"/>
      <c r="CU39" s="633"/>
      <c r="CV39" s="633"/>
      <c r="CW39" s="633"/>
      <c r="CX39" s="633"/>
      <c r="CY39" s="633"/>
      <c r="CZ39" s="633"/>
      <c r="DA39" s="633"/>
      <c r="DB39" s="633"/>
      <c r="DC39" s="633"/>
      <c r="DD39" s="633"/>
      <c r="DE39" s="633"/>
      <c r="DG39" s="634" t="str">
        <f>IF('各会計、関係団体の財政状況及び健全化判断比率'!BR12="","",'各会計、関係団体の財政状況及び健全化判断比率'!BR12)</f>
        <v/>
      </c>
      <c r="DH39" s="634"/>
      <c r="DI39" s="190"/>
    </row>
    <row r="40" spans="1:113" ht="32.25" customHeight="1" x14ac:dyDescent="0.15">
      <c r="A40" s="163"/>
      <c r="B40" s="187"/>
      <c r="C40" s="632" t="str">
        <f t="shared" si="5"/>
        <v/>
      </c>
      <c r="D40" s="632"/>
      <c r="E40" s="633" t="str">
        <f>IF('各会計、関係団体の財政状況及び健全化判断比率'!B13="","",'各会計、関係団体の財政状況及び健全化判断比率'!B13)</f>
        <v/>
      </c>
      <c r="F40" s="633"/>
      <c r="G40" s="633"/>
      <c r="H40" s="633"/>
      <c r="I40" s="633"/>
      <c r="J40" s="633"/>
      <c r="K40" s="633"/>
      <c r="L40" s="633"/>
      <c r="M40" s="633"/>
      <c r="N40" s="633"/>
      <c r="O40" s="633"/>
      <c r="P40" s="633"/>
      <c r="Q40" s="633"/>
      <c r="R40" s="633"/>
      <c r="S40" s="633"/>
      <c r="T40" s="163"/>
      <c r="U40" s="632" t="str">
        <f t="shared" si="4"/>
        <v/>
      </c>
      <c r="V40" s="632"/>
      <c r="W40" s="633"/>
      <c r="X40" s="633"/>
      <c r="Y40" s="633"/>
      <c r="Z40" s="633"/>
      <c r="AA40" s="633"/>
      <c r="AB40" s="633"/>
      <c r="AC40" s="633"/>
      <c r="AD40" s="633"/>
      <c r="AE40" s="633"/>
      <c r="AF40" s="633"/>
      <c r="AG40" s="633"/>
      <c r="AH40" s="633"/>
      <c r="AI40" s="633"/>
      <c r="AJ40" s="633"/>
      <c r="AK40" s="633"/>
      <c r="AL40" s="163"/>
      <c r="AM40" s="632" t="str">
        <f t="shared" si="0"/>
        <v/>
      </c>
      <c r="AN40" s="632"/>
      <c r="AO40" s="633"/>
      <c r="AP40" s="633"/>
      <c r="AQ40" s="633"/>
      <c r="AR40" s="633"/>
      <c r="AS40" s="633"/>
      <c r="AT40" s="633"/>
      <c r="AU40" s="633"/>
      <c r="AV40" s="633"/>
      <c r="AW40" s="633"/>
      <c r="AX40" s="633"/>
      <c r="AY40" s="633"/>
      <c r="AZ40" s="633"/>
      <c r="BA40" s="633"/>
      <c r="BB40" s="633"/>
      <c r="BC40" s="633"/>
      <c r="BD40" s="163"/>
      <c r="BE40" s="632" t="str">
        <f t="shared" si="1"/>
        <v/>
      </c>
      <c r="BF40" s="632"/>
      <c r="BG40" s="633"/>
      <c r="BH40" s="633"/>
      <c r="BI40" s="633"/>
      <c r="BJ40" s="633"/>
      <c r="BK40" s="633"/>
      <c r="BL40" s="633"/>
      <c r="BM40" s="633"/>
      <c r="BN40" s="633"/>
      <c r="BO40" s="633"/>
      <c r="BP40" s="633"/>
      <c r="BQ40" s="633"/>
      <c r="BR40" s="633"/>
      <c r="BS40" s="633"/>
      <c r="BT40" s="633"/>
      <c r="BU40" s="633"/>
      <c r="BV40" s="163"/>
      <c r="BW40" s="632">
        <f t="shared" si="2"/>
        <v>12</v>
      </c>
      <c r="BX40" s="632"/>
      <c r="BY40" s="633" t="str">
        <f>IF('各会計、関係団体の財政状況及び健全化判断比率'!B74="","",'各会計、関係団体の財政状況及び健全化判断比率'!B74)</f>
        <v>福岡県介護保険広域連合（介護保険事業特別会計）</v>
      </c>
      <c r="BZ40" s="633"/>
      <c r="CA40" s="633"/>
      <c r="CB40" s="633"/>
      <c r="CC40" s="633"/>
      <c r="CD40" s="633"/>
      <c r="CE40" s="633"/>
      <c r="CF40" s="633"/>
      <c r="CG40" s="633"/>
      <c r="CH40" s="633"/>
      <c r="CI40" s="633"/>
      <c r="CJ40" s="633"/>
      <c r="CK40" s="633"/>
      <c r="CL40" s="633"/>
      <c r="CM40" s="633"/>
      <c r="CN40" s="163"/>
      <c r="CO40" s="632" t="str">
        <f t="shared" si="3"/>
        <v/>
      </c>
      <c r="CP40" s="632"/>
      <c r="CQ40" s="633" t="str">
        <f>IF('各会計、関係団体の財政状況及び健全化判断比率'!BS13="","",'各会計、関係団体の財政状況及び健全化判断比率'!BS13)</f>
        <v/>
      </c>
      <c r="CR40" s="633"/>
      <c r="CS40" s="633"/>
      <c r="CT40" s="633"/>
      <c r="CU40" s="633"/>
      <c r="CV40" s="633"/>
      <c r="CW40" s="633"/>
      <c r="CX40" s="633"/>
      <c r="CY40" s="633"/>
      <c r="CZ40" s="633"/>
      <c r="DA40" s="633"/>
      <c r="DB40" s="633"/>
      <c r="DC40" s="633"/>
      <c r="DD40" s="633"/>
      <c r="DE40" s="633"/>
      <c r="DG40" s="634" t="str">
        <f>IF('各会計、関係団体の財政状況及び健全化判断比率'!BR13="","",'各会計、関係団体の財政状況及び健全化判断比率'!BR13)</f>
        <v/>
      </c>
      <c r="DH40" s="634"/>
      <c r="DI40" s="190"/>
    </row>
    <row r="41" spans="1:113" ht="32.25" customHeight="1" x14ac:dyDescent="0.15">
      <c r="A41" s="163"/>
      <c r="B41" s="187"/>
      <c r="C41" s="632" t="str">
        <f t="shared" si="5"/>
        <v/>
      </c>
      <c r="D41" s="632"/>
      <c r="E41" s="633" t="str">
        <f>IF('各会計、関係団体の財政状況及び健全化判断比率'!B14="","",'各会計、関係団体の財政状況及び健全化判断比率'!B14)</f>
        <v/>
      </c>
      <c r="F41" s="633"/>
      <c r="G41" s="633"/>
      <c r="H41" s="633"/>
      <c r="I41" s="633"/>
      <c r="J41" s="633"/>
      <c r="K41" s="633"/>
      <c r="L41" s="633"/>
      <c r="M41" s="633"/>
      <c r="N41" s="633"/>
      <c r="O41" s="633"/>
      <c r="P41" s="633"/>
      <c r="Q41" s="633"/>
      <c r="R41" s="633"/>
      <c r="S41" s="633"/>
      <c r="T41" s="163"/>
      <c r="U41" s="632" t="str">
        <f t="shared" si="4"/>
        <v/>
      </c>
      <c r="V41" s="632"/>
      <c r="W41" s="633"/>
      <c r="X41" s="633"/>
      <c r="Y41" s="633"/>
      <c r="Z41" s="633"/>
      <c r="AA41" s="633"/>
      <c r="AB41" s="633"/>
      <c r="AC41" s="633"/>
      <c r="AD41" s="633"/>
      <c r="AE41" s="633"/>
      <c r="AF41" s="633"/>
      <c r="AG41" s="633"/>
      <c r="AH41" s="633"/>
      <c r="AI41" s="633"/>
      <c r="AJ41" s="633"/>
      <c r="AK41" s="633"/>
      <c r="AL41" s="163"/>
      <c r="AM41" s="632" t="str">
        <f t="shared" si="0"/>
        <v/>
      </c>
      <c r="AN41" s="632"/>
      <c r="AO41" s="633"/>
      <c r="AP41" s="633"/>
      <c r="AQ41" s="633"/>
      <c r="AR41" s="633"/>
      <c r="AS41" s="633"/>
      <c r="AT41" s="633"/>
      <c r="AU41" s="633"/>
      <c r="AV41" s="633"/>
      <c r="AW41" s="633"/>
      <c r="AX41" s="633"/>
      <c r="AY41" s="633"/>
      <c r="AZ41" s="633"/>
      <c r="BA41" s="633"/>
      <c r="BB41" s="633"/>
      <c r="BC41" s="633"/>
      <c r="BD41" s="163"/>
      <c r="BE41" s="632" t="str">
        <f t="shared" si="1"/>
        <v/>
      </c>
      <c r="BF41" s="632"/>
      <c r="BG41" s="633"/>
      <c r="BH41" s="633"/>
      <c r="BI41" s="633"/>
      <c r="BJ41" s="633"/>
      <c r="BK41" s="633"/>
      <c r="BL41" s="633"/>
      <c r="BM41" s="633"/>
      <c r="BN41" s="633"/>
      <c r="BO41" s="633"/>
      <c r="BP41" s="633"/>
      <c r="BQ41" s="633"/>
      <c r="BR41" s="633"/>
      <c r="BS41" s="633"/>
      <c r="BT41" s="633"/>
      <c r="BU41" s="633"/>
      <c r="BV41" s="163"/>
      <c r="BW41" s="632">
        <f t="shared" si="2"/>
        <v>13</v>
      </c>
      <c r="BX41" s="632"/>
      <c r="BY41" s="633" t="str">
        <f>IF('各会計、関係団体の財政状況及び健全化判断比率'!B75="","",'各会計、関係団体の財政状況及び健全化判断比率'!B75)</f>
        <v>福岡県後期高齢者医療広域連合（一般会計）</v>
      </c>
      <c r="BZ41" s="633"/>
      <c r="CA41" s="633"/>
      <c r="CB41" s="633"/>
      <c r="CC41" s="633"/>
      <c r="CD41" s="633"/>
      <c r="CE41" s="633"/>
      <c r="CF41" s="633"/>
      <c r="CG41" s="633"/>
      <c r="CH41" s="633"/>
      <c r="CI41" s="633"/>
      <c r="CJ41" s="633"/>
      <c r="CK41" s="633"/>
      <c r="CL41" s="633"/>
      <c r="CM41" s="633"/>
      <c r="CN41" s="163"/>
      <c r="CO41" s="632" t="str">
        <f t="shared" si="3"/>
        <v/>
      </c>
      <c r="CP41" s="632"/>
      <c r="CQ41" s="633" t="str">
        <f>IF('各会計、関係団体の財政状況及び健全化判断比率'!BS14="","",'各会計、関係団体の財政状況及び健全化判断比率'!BS14)</f>
        <v/>
      </c>
      <c r="CR41" s="633"/>
      <c r="CS41" s="633"/>
      <c r="CT41" s="633"/>
      <c r="CU41" s="633"/>
      <c r="CV41" s="633"/>
      <c r="CW41" s="633"/>
      <c r="CX41" s="633"/>
      <c r="CY41" s="633"/>
      <c r="CZ41" s="633"/>
      <c r="DA41" s="633"/>
      <c r="DB41" s="633"/>
      <c r="DC41" s="633"/>
      <c r="DD41" s="633"/>
      <c r="DE41" s="633"/>
      <c r="DG41" s="634" t="str">
        <f>IF('各会計、関係団体の財政状況及び健全化判断比率'!BR14="","",'各会計、関係団体の財政状況及び健全化判断比率'!BR14)</f>
        <v/>
      </c>
      <c r="DH41" s="634"/>
      <c r="DI41" s="190"/>
    </row>
    <row r="42" spans="1:113" ht="32.25" customHeight="1" x14ac:dyDescent="0.15">
      <c r="B42" s="187"/>
      <c r="C42" s="632" t="str">
        <f t="shared" si="5"/>
        <v/>
      </c>
      <c r="D42" s="632"/>
      <c r="E42" s="633" t="str">
        <f>IF('各会計、関係団体の財政状況及び健全化判断比率'!B15="","",'各会計、関係団体の財政状況及び健全化判断比率'!B15)</f>
        <v/>
      </c>
      <c r="F42" s="633"/>
      <c r="G42" s="633"/>
      <c r="H42" s="633"/>
      <c r="I42" s="633"/>
      <c r="J42" s="633"/>
      <c r="K42" s="633"/>
      <c r="L42" s="633"/>
      <c r="M42" s="633"/>
      <c r="N42" s="633"/>
      <c r="O42" s="633"/>
      <c r="P42" s="633"/>
      <c r="Q42" s="633"/>
      <c r="R42" s="633"/>
      <c r="S42" s="633"/>
      <c r="T42" s="163"/>
      <c r="U42" s="632" t="str">
        <f t="shared" si="4"/>
        <v/>
      </c>
      <c r="V42" s="632"/>
      <c r="W42" s="633"/>
      <c r="X42" s="633"/>
      <c r="Y42" s="633"/>
      <c r="Z42" s="633"/>
      <c r="AA42" s="633"/>
      <c r="AB42" s="633"/>
      <c r="AC42" s="633"/>
      <c r="AD42" s="633"/>
      <c r="AE42" s="633"/>
      <c r="AF42" s="633"/>
      <c r="AG42" s="633"/>
      <c r="AH42" s="633"/>
      <c r="AI42" s="633"/>
      <c r="AJ42" s="633"/>
      <c r="AK42" s="633"/>
      <c r="AL42" s="163"/>
      <c r="AM42" s="632" t="str">
        <f t="shared" si="0"/>
        <v/>
      </c>
      <c r="AN42" s="632"/>
      <c r="AO42" s="633"/>
      <c r="AP42" s="633"/>
      <c r="AQ42" s="633"/>
      <c r="AR42" s="633"/>
      <c r="AS42" s="633"/>
      <c r="AT42" s="633"/>
      <c r="AU42" s="633"/>
      <c r="AV42" s="633"/>
      <c r="AW42" s="633"/>
      <c r="AX42" s="633"/>
      <c r="AY42" s="633"/>
      <c r="AZ42" s="633"/>
      <c r="BA42" s="633"/>
      <c r="BB42" s="633"/>
      <c r="BC42" s="633"/>
      <c r="BD42" s="163"/>
      <c r="BE42" s="632" t="str">
        <f t="shared" si="1"/>
        <v/>
      </c>
      <c r="BF42" s="632"/>
      <c r="BG42" s="633"/>
      <c r="BH42" s="633"/>
      <c r="BI42" s="633"/>
      <c r="BJ42" s="633"/>
      <c r="BK42" s="633"/>
      <c r="BL42" s="633"/>
      <c r="BM42" s="633"/>
      <c r="BN42" s="633"/>
      <c r="BO42" s="633"/>
      <c r="BP42" s="633"/>
      <c r="BQ42" s="633"/>
      <c r="BR42" s="633"/>
      <c r="BS42" s="633"/>
      <c r="BT42" s="633"/>
      <c r="BU42" s="633"/>
      <c r="BV42" s="163"/>
      <c r="BW42" s="632">
        <f t="shared" si="2"/>
        <v>14</v>
      </c>
      <c r="BX42" s="632"/>
      <c r="BY42" s="633" t="str">
        <f>IF('各会計、関係団体の財政状況及び健全化判断比率'!B76="","",'各会計、関係団体の財政状況及び健全化判断比率'!B76)</f>
        <v>福岡県後期高齢者医療広域連合（後期高齢者医療特別会計）</v>
      </c>
      <c r="BZ42" s="633"/>
      <c r="CA42" s="633"/>
      <c r="CB42" s="633"/>
      <c r="CC42" s="633"/>
      <c r="CD42" s="633"/>
      <c r="CE42" s="633"/>
      <c r="CF42" s="633"/>
      <c r="CG42" s="633"/>
      <c r="CH42" s="633"/>
      <c r="CI42" s="633"/>
      <c r="CJ42" s="633"/>
      <c r="CK42" s="633"/>
      <c r="CL42" s="633"/>
      <c r="CM42" s="633"/>
      <c r="CN42" s="163"/>
      <c r="CO42" s="632" t="str">
        <f t="shared" si="3"/>
        <v/>
      </c>
      <c r="CP42" s="632"/>
      <c r="CQ42" s="633" t="str">
        <f>IF('各会計、関係団体の財政状況及び健全化判断比率'!BS15="","",'各会計、関係団体の財政状況及び健全化判断比率'!BS15)</f>
        <v/>
      </c>
      <c r="CR42" s="633"/>
      <c r="CS42" s="633"/>
      <c r="CT42" s="633"/>
      <c r="CU42" s="633"/>
      <c r="CV42" s="633"/>
      <c r="CW42" s="633"/>
      <c r="CX42" s="633"/>
      <c r="CY42" s="633"/>
      <c r="CZ42" s="633"/>
      <c r="DA42" s="633"/>
      <c r="DB42" s="633"/>
      <c r="DC42" s="633"/>
      <c r="DD42" s="633"/>
      <c r="DE42" s="633"/>
      <c r="DG42" s="634" t="str">
        <f>IF('各会計、関係団体の財政状況及び健全化判断比率'!BR15="","",'各会計、関係団体の財政状況及び健全化判断比率'!BR15)</f>
        <v/>
      </c>
      <c r="DH42" s="634"/>
      <c r="DI42" s="190"/>
    </row>
    <row r="43" spans="1:113" ht="32.25" customHeight="1" x14ac:dyDescent="0.15">
      <c r="B43" s="187"/>
      <c r="C43" s="632" t="str">
        <f t="shared" si="5"/>
        <v/>
      </c>
      <c r="D43" s="632"/>
      <c r="E43" s="633" t="str">
        <f>IF('各会計、関係団体の財政状況及び健全化判断比率'!B16="","",'各会計、関係団体の財政状況及び健全化判断比率'!B16)</f>
        <v/>
      </c>
      <c r="F43" s="633"/>
      <c r="G43" s="633"/>
      <c r="H43" s="633"/>
      <c r="I43" s="633"/>
      <c r="J43" s="633"/>
      <c r="K43" s="633"/>
      <c r="L43" s="633"/>
      <c r="M43" s="633"/>
      <c r="N43" s="633"/>
      <c r="O43" s="633"/>
      <c r="P43" s="633"/>
      <c r="Q43" s="633"/>
      <c r="R43" s="633"/>
      <c r="S43" s="633"/>
      <c r="T43" s="163"/>
      <c r="U43" s="632" t="str">
        <f t="shared" si="4"/>
        <v/>
      </c>
      <c r="V43" s="632"/>
      <c r="W43" s="633"/>
      <c r="X43" s="633"/>
      <c r="Y43" s="633"/>
      <c r="Z43" s="633"/>
      <c r="AA43" s="633"/>
      <c r="AB43" s="633"/>
      <c r="AC43" s="633"/>
      <c r="AD43" s="633"/>
      <c r="AE43" s="633"/>
      <c r="AF43" s="633"/>
      <c r="AG43" s="633"/>
      <c r="AH43" s="633"/>
      <c r="AI43" s="633"/>
      <c r="AJ43" s="633"/>
      <c r="AK43" s="633"/>
      <c r="AL43" s="163"/>
      <c r="AM43" s="632" t="str">
        <f t="shared" si="0"/>
        <v/>
      </c>
      <c r="AN43" s="632"/>
      <c r="AO43" s="633"/>
      <c r="AP43" s="633"/>
      <c r="AQ43" s="633"/>
      <c r="AR43" s="633"/>
      <c r="AS43" s="633"/>
      <c r="AT43" s="633"/>
      <c r="AU43" s="633"/>
      <c r="AV43" s="633"/>
      <c r="AW43" s="633"/>
      <c r="AX43" s="633"/>
      <c r="AY43" s="633"/>
      <c r="AZ43" s="633"/>
      <c r="BA43" s="633"/>
      <c r="BB43" s="633"/>
      <c r="BC43" s="633"/>
      <c r="BD43" s="163"/>
      <c r="BE43" s="632" t="str">
        <f t="shared" si="1"/>
        <v/>
      </c>
      <c r="BF43" s="632"/>
      <c r="BG43" s="633"/>
      <c r="BH43" s="633"/>
      <c r="BI43" s="633"/>
      <c r="BJ43" s="633"/>
      <c r="BK43" s="633"/>
      <c r="BL43" s="633"/>
      <c r="BM43" s="633"/>
      <c r="BN43" s="633"/>
      <c r="BO43" s="633"/>
      <c r="BP43" s="633"/>
      <c r="BQ43" s="633"/>
      <c r="BR43" s="633"/>
      <c r="BS43" s="633"/>
      <c r="BT43" s="633"/>
      <c r="BU43" s="633"/>
      <c r="BV43" s="163"/>
      <c r="BW43" s="632" t="str">
        <f t="shared" si="2"/>
        <v/>
      </c>
      <c r="BX43" s="632"/>
      <c r="BY43" s="633" t="str">
        <f>IF('各会計、関係団体の財政状況及び健全化判断比率'!B77="","",'各会計、関係団体の財政状況及び健全化判断比率'!B77)</f>
        <v/>
      </c>
      <c r="BZ43" s="633"/>
      <c r="CA43" s="633"/>
      <c r="CB43" s="633"/>
      <c r="CC43" s="633"/>
      <c r="CD43" s="633"/>
      <c r="CE43" s="633"/>
      <c r="CF43" s="633"/>
      <c r="CG43" s="633"/>
      <c r="CH43" s="633"/>
      <c r="CI43" s="633"/>
      <c r="CJ43" s="633"/>
      <c r="CK43" s="633"/>
      <c r="CL43" s="633"/>
      <c r="CM43" s="633"/>
      <c r="CN43" s="163"/>
      <c r="CO43" s="632" t="str">
        <f t="shared" si="3"/>
        <v/>
      </c>
      <c r="CP43" s="632"/>
      <c r="CQ43" s="633" t="str">
        <f>IF('各会計、関係団体の財政状況及び健全化判断比率'!BS16="","",'各会計、関係団体の財政状況及び健全化判断比率'!BS16)</f>
        <v/>
      </c>
      <c r="CR43" s="633"/>
      <c r="CS43" s="633"/>
      <c r="CT43" s="633"/>
      <c r="CU43" s="633"/>
      <c r="CV43" s="633"/>
      <c r="CW43" s="633"/>
      <c r="CX43" s="633"/>
      <c r="CY43" s="633"/>
      <c r="CZ43" s="633"/>
      <c r="DA43" s="633"/>
      <c r="DB43" s="633"/>
      <c r="DC43" s="633"/>
      <c r="DD43" s="633"/>
      <c r="DE43" s="633"/>
      <c r="DG43" s="634" t="str">
        <f>IF('各会計、関係団体の財政状況及び健全化判断比率'!BR16="","",'各会計、関係団体の財政状況及び健全化判断比率'!BR16)</f>
        <v/>
      </c>
      <c r="DH43" s="634"/>
      <c r="DI43" s="190"/>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193</v>
      </c>
      <c r="E46" s="635" t="s">
        <v>194</v>
      </c>
      <c r="F46" s="635"/>
      <c r="G46" s="635"/>
      <c r="H46" s="635"/>
      <c r="I46" s="635"/>
      <c r="J46" s="635"/>
      <c r="K46" s="635"/>
      <c r="L46" s="635"/>
      <c r="M46" s="635"/>
      <c r="N46" s="635"/>
      <c r="O46" s="635"/>
      <c r="P46" s="635"/>
      <c r="Q46" s="635"/>
      <c r="R46" s="635"/>
      <c r="S46" s="635"/>
      <c r="T46" s="635"/>
      <c r="U46" s="635"/>
      <c r="V46" s="635"/>
      <c r="W46" s="635"/>
      <c r="X46" s="635"/>
      <c r="Y46" s="635"/>
      <c r="Z46" s="635"/>
      <c r="AA46" s="635"/>
      <c r="AB46" s="635"/>
      <c r="AC46" s="635"/>
      <c r="AD46" s="635"/>
      <c r="AE46" s="635"/>
      <c r="AF46" s="635"/>
      <c r="AG46" s="635"/>
      <c r="AH46" s="635"/>
      <c r="AI46" s="635"/>
      <c r="AJ46" s="635"/>
      <c r="AK46" s="635"/>
      <c r="AL46" s="635"/>
      <c r="AM46" s="635"/>
      <c r="AN46" s="635"/>
      <c r="AO46" s="635"/>
      <c r="AP46" s="635"/>
      <c r="AQ46" s="635"/>
      <c r="AR46" s="635"/>
      <c r="AS46" s="635"/>
      <c r="AT46" s="635"/>
      <c r="AU46" s="635"/>
      <c r="AV46" s="635"/>
      <c r="AW46" s="635"/>
      <c r="AX46" s="635"/>
      <c r="AY46" s="635"/>
      <c r="AZ46" s="635"/>
      <c r="BA46" s="635"/>
      <c r="BB46" s="635"/>
      <c r="BC46" s="635"/>
      <c r="BD46" s="635"/>
      <c r="BE46" s="635"/>
      <c r="BF46" s="635"/>
      <c r="BG46" s="635"/>
      <c r="BH46" s="635"/>
      <c r="BI46" s="635"/>
      <c r="BJ46" s="635"/>
      <c r="BK46" s="635"/>
      <c r="BL46" s="635"/>
      <c r="BM46" s="635"/>
      <c r="BN46" s="635"/>
      <c r="BO46" s="635"/>
      <c r="BP46" s="635"/>
      <c r="BQ46" s="635"/>
      <c r="BR46" s="635"/>
      <c r="BS46" s="635"/>
      <c r="BT46" s="635"/>
      <c r="BU46" s="635"/>
      <c r="BV46" s="635"/>
      <c r="BW46" s="635"/>
      <c r="BX46" s="635"/>
      <c r="BY46" s="635"/>
      <c r="BZ46" s="635"/>
      <c r="CA46" s="635"/>
      <c r="CB46" s="635"/>
      <c r="CC46" s="635"/>
      <c r="CD46" s="635"/>
      <c r="CE46" s="635"/>
      <c r="CF46" s="635"/>
      <c r="CG46" s="635"/>
      <c r="CH46" s="635"/>
      <c r="CI46" s="635"/>
      <c r="CJ46" s="635"/>
      <c r="CK46" s="635"/>
      <c r="CL46" s="635"/>
      <c r="CM46" s="635"/>
      <c r="CN46" s="635"/>
      <c r="CO46" s="635"/>
      <c r="CP46" s="635"/>
      <c r="CQ46" s="635"/>
      <c r="CR46" s="635"/>
      <c r="CS46" s="635"/>
      <c r="CT46" s="635"/>
      <c r="CU46" s="635"/>
      <c r="CV46" s="635"/>
      <c r="CW46" s="635"/>
      <c r="CX46" s="635"/>
      <c r="CY46" s="635"/>
      <c r="CZ46" s="635"/>
      <c r="DA46" s="635"/>
      <c r="DB46" s="635"/>
      <c r="DC46" s="635"/>
      <c r="DD46" s="635"/>
      <c r="DE46" s="635"/>
      <c r="DF46" s="635"/>
      <c r="DG46" s="635"/>
      <c r="DH46" s="635"/>
      <c r="DI46" s="635"/>
    </row>
    <row r="47" spans="1:113" x14ac:dyDescent="0.15">
      <c r="E47" s="635" t="s">
        <v>195</v>
      </c>
      <c r="F47" s="635"/>
      <c r="G47" s="635"/>
      <c r="H47" s="635"/>
      <c r="I47" s="635"/>
      <c r="J47" s="635"/>
      <c r="K47" s="635"/>
      <c r="L47" s="635"/>
      <c r="M47" s="635"/>
      <c r="N47" s="635"/>
      <c r="O47" s="635"/>
      <c r="P47" s="635"/>
      <c r="Q47" s="635"/>
      <c r="R47" s="635"/>
      <c r="S47" s="635"/>
      <c r="T47" s="635"/>
      <c r="U47" s="635"/>
      <c r="V47" s="635"/>
      <c r="W47" s="635"/>
      <c r="X47" s="635"/>
      <c r="Y47" s="635"/>
      <c r="Z47" s="635"/>
      <c r="AA47" s="635"/>
      <c r="AB47" s="635"/>
      <c r="AC47" s="635"/>
      <c r="AD47" s="635"/>
      <c r="AE47" s="635"/>
      <c r="AF47" s="635"/>
      <c r="AG47" s="635"/>
      <c r="AH47" s="635"/>
      <c r="AI47" s="635"/>
      <c r="AJ47" s="635"/>
      <c r="AK47" s="635"/>
      <c r="AL47" s="635"/>
      <c r="AM47" s="635"/>
      <c r="AN47" s="635"/>
      <c r="AO47" s="635"/>
      <c r="AP47" s="635"/>
      <c r="AQ47" s="635"/>
      <c r="AR47" s="635"/>
      <c r="AS47" s="635"/>
      <c r="AT47" s="635"/>
      <c r="AU47" s="635"/>
      <c r="AV47" s="635"/>
      <c r="AW47" s="635"/>
      <c r="AX47" s="635"/>
      <c r="AY47" s="635"/>
      <c r="AZ47" s="635"/>
      <c r="BA47" s="635"/>
      <c r="BB47" s="635"/>
      <c r="BC47" s="635"/>
      <c r="BD47" s="635"/>
      <c r="BE47" s="635"/>
      <c r="BF47" s="635"/>
      <c r="BG47" s="635"/>
      <c r="BH47" s="635"/>
      <c r="BI47" s="635"/>
      <c r="BJ47" s="635"/>
      <c r="BK47" s="635"/>
      <c r="BL47" s="635"/>
      <c r="BM47" s="635"/>
      <c r="BN47" s="635"/>
      <c r="BO47" s="635"/>
      <c r="BP47" s="635"/>
      <c r="BQ47" s="635"/>
      <c r="BR47" s="635"/>
      <c r="BS47" s="635"/>
      <c r="BT47" s="635"/>
      <c r="BU47" s="635"/>
      <c r="BV47" s="635"/>
      <c r="BW47" s="635"/>
      <c r="BX47" s="635"/>
      <c r="BY47" s="635"/>
      <c r="BZ47" s="635"/>
      <c r="CA47" s="635"/>
      <c r="CB47" s="635"/>
      <c r="CC47" s="635"/>
      <c r="CD47" s="635"/>
      <c r="CE47" s="635"/>
      <c r="CF47" s="635"/>
      <c r="CG47" s="635"/>
      <c r="CH47" s="635"/>
      <c r="CI47" s="635"/>
      <c r="CJ47" s="635"/>
      <c r="CK47" s="635"/>
      <c r="CL47" s="635"/>
      <c r="CM47" s="635"/>
      <c r="CN47" s="635"/>
      <c r="CO47" s="635"/>
      <c r="CP47" s="635"/>
      <c r="CQ47" s="635"/>
      <c r="CR47" s="635"/>
      <c r="CS47" s="635"/>
      <c r="CT47" s="635"/>
      <c r="CU47" s="635"/>
      <c r="CV47" s="635"/>
      <c r="CW47" s="635"/>
      <c r="CX47" s="635"/>
      <c r="CY47" s="635"/>
      <c r="CZ47" s="635"/>
      <c r="DA47" s="635"/>
      <c r="DB47" s="635"/>
      <c r="DC47" s="635"/>
      <c r="DD47" s="635"/>
      <c r="DE47" s="635"/>
      <c r="DF47" s="635"/>
      <c r="DG47" s="635"/>
      <c r="DH47" s="635"/>
      <c r="DI47" s="635"/>
    </row>
    <row r="48" spans="1:113" x14ac:dyDescent="0.15">
      <c r="E48" s="635" t="s">
        <v>196</v>
      </c>
      <c r="F48" s="635"/>
      <c r="G48" s="635"/>
      <c r="H48" s="635"/>
      <c r="I48" s="635"/>
      <c r="J48" s="635"/>
      <c r="K48" s="635"/>
      <c r="L48" s="635"/>
      <c r="M48" s="635"/>
      <c r="N48" s="635"/>
      <c r="O48" s="635"/>
      <c r="P48" s="635"/>
      <c r="Q48" s="635"/>
      <c r="R48" s="635"/>
      <c r="S48" s="635"/>
      <c r="T48" s="635"/>
      <c r="U48" s="635"/>
      <c r="V48" s="635"/>
      <c r="W48" s="635"/>
      <c r="X48" s="635"/>
      <c r="Y48" s="635"/>
      <c r="Z48" s="635"/>
      <c r="AA48" s="635"/>
      <c r="AB48" s="635"/>
      <c r="AC48" s="635"/>
      <c r="AD48" s="635"/>
      <c r="AE48" s="635"/>
      <c r="AF48" s="635"/>
      <c r="AG48" s="635"/>
      <c r="AH48" s="635"/>
      <c r="AI48" s="635"/>
      <c r="AJ48" s="635"/>
      <c r="AK48" s="635"/>
      <c r="AL48" s="635"/>
      <c r="AM48" s="635"/>
      <c r="AN48" s="635"/>
      <c r="AO48" s="635"/>
      <c r="AP48" s="635"/>
      <c r="AQ48" s="635"/>
      <c r="AR48" s="635"/>
      <c r="AS48" s="635"/>
      <c r="AT48" s="635"/>
      <c r="AU48" s="635"/>
      <c r="AV48" s="635"/>
      <c r="AW48" s="635"/>
      <c r="AX48" s="635"/>
      <c r="AY48" s="635"/>
      <c r="AZ48" s="635"/>
      <c r="BA48" s="635"/>
      <c r="BB48" s="635"/>
      <c r="BC48" s="635"/>
      <c r="BD48" s="635"/>
      <c r="BE48" s="635"/>
      <c r="BF48" s="635"/>
      <c r="BG48" s="635"/>
      <c r="BH48" s="635"/>
      <c r="BI48" s="635"/>
      <c r="BJ48" s="635"/>
      <c r="BK48" s="635"/>
      <c r="BL48" s="635"/>
      <c r="BM48" s="635"/>
      <c r="BN48" s="635"/>
      <c r="BO48" s="635"/>
      <c r="BP48" s="635"/>
      <c r="BQ48" s="635"/>
      <c r="BR48" s="635"/>
      <c r="BS48" s="635"/>
      <c r="BT48" s="635"/>
      <c r="BU48" s="635"/>
      <c r="BV48" s="635"/>
      <c r="BW48" s="635"/>
      <c r="BX48" s="635"/>
      <c r="BY48" s="635"/>
      <c r="BZ48" s="635"/>
      <c r="CA48" s="635"/>
      <c r="CB48" s="635"/>
      <c r="CC48" s="635"/>
      <c r="CD48" s="635"/>
      <c r="CE48" s="635"/>
      <c r="CF48" s="635"/>
      <c r="CG48" s="635"/>
      <c r="CH48" s="635"/>
      <c r="CI48" s="635"/>
      <c r="CJ48" s="635"/>
      <c r="CK48" s="635"/>
      <c r="CL48" s="635"/>
      <c r="CM48" s="635"/>
      <c r="CN48" s="635"/>
      <c r="CO48" s="635"/>
      <c r="CP48" s="635"/>
      <c r="CQ48" s="635"/>
      <c r="CR48" s="635"/>
      <c r="CS48" s="635"/>
      <c r="CT48" s="635"/>
      <c r="CU48" s="635"/>
      <c r="CV48" s="635"/>
      <c r="CW48" s="635"/>
      <c r="CX48" s="635"/>
      <c r="CY48" s="635"/>
      <c r="CZ48" s="635"/>
      <c r="DA48" s="635"/>
      <c r="DB48" s="635"/>
      <c r="DC48" s="635"/>
      <c r="DD48" s="635"/>
      <c r="DE48" s="635"/>
      <c r="DF48" s="635"/>
      <c r="DG48" s="635"/>
      <c r="DH48" s="635"/>
      <c r="DI48" s="635"/>
    </row>
    <row r="49" spans="5:113" x14ac:dyDescent="0.15">
      <c r="E49" s="636" t="s">
        <v>197</v>
      </c>
      <c r="F49" s="636"/>
      <c r="G49" s="636"/>
      <c r="H49" s="636"/>
      <c r="I49" s="636"/>
      <c r="J49" s="636"/>
      <c r="K49" s="636"/>
      <c r="L49" s="636"/>
      <c r="M49" s="636"/>
      <c r="N49" s="636"/>
      <c r="O49" s="636"/>
      <c r="P49" s="636"/>
      <c r="Q49" s="636"/>
      <c r="R49" s="636"/>
      <c r="S49" s="636"/>
      <c r="T49" s="636"/>
      <c r="U49" s="636"/>
      <c r="V49" s="636"/>
      <c r="W49" s="636"/>
      <c r="X49" s="636"/>
      <c r="Y49" s="636"/>
      <c r="Z49" s="636"/>
      <c r="AA49" s="636"/>
      <c r="AB49" s="636"/>
      <c r="AC49" s="636"/>
      <c r="AD49" s="636"/>
      <c r="AE49" s="636"/>
      <c r="AF49" s="636"/>
      <c r="AG49" s="636"/>
      <c r="AH49" s="636"/>
      <c r="AI49" s="636"/>
      <c r="AJ49" s="636"/>
      <c r="AK49" s="636"/>
      <c r="AL49" s="636"/>
      <c r="AM49" s="636"/>
      <c r="AN49" s="636"/>
      <c r="AO49" s="636"/>
      <c r="AP49" s="636"/>
      <c r="AQ49" s="636"/>
      <c r="AR49" s="636"/>
      <c r="AS49" s="636"/>
      <c r="AT49" s="636"/>
      <c r="AU49" s="636"/>
      <c r="AV49" s="636"/>
      <c r="AW49" s="636"/>
      <c r="AX49" s="636"/>
      <c r="AY49" s="636"/>
      <c r="AZ49" s="636"/>
      <c r="BA49" s="636"/>
      <c r="BB49" s="636"/>
      <c r="BC49" s="636"/>
      <c r="BD49" s="636"/>
      <c r="BE49" s="636"/>
      <c r="BF49" s="636"/>
      <c r="BG49" s="636"/>
      <c r="BH49" s="636"/>
      <c r="BI49" s="636"/>
      <c r="BJ49" s="636"/>
      <c r="BK49" s="636"/>
      <c r="BL49" s="636"/>
      <c r="BM49" s="636"/>
      <c r="BN49" s="636"/>
      <c r="BO49" s="636"/>
      <c r="BP49" s="636"/>
      <c r="BQ49" s="636"/>
      <c r="BR49" s="636"/>
      <c r="BS49" s="636"/>
      <c r="BT49" s="636"/>
      <c r="BU49" s="636"/>
      <c r="BV49" s="636"/>
      <c r="BW49" s="636"/>
      <c r="BX49" s="636"/>
      <c r="BY49" s="636"/>
      <c r="BZ49" s="636"/>
      <c r="CA49" s="636"/>
      <c r="CB49" s="636"/>
      <c r="CC49" s="636"/>
      <c r="CD49" s="636"/>
      <c r="CE49" s="636"/>
      <c r="CF49" s="636"/>
      <c r="CG49" s="636"/>
      <c r="CH49" s="636"/>
      <c r="CI49" s="636"/>
      <c r="CJ49" s="636"/>
      <c r="CK49" s="636"/>
      <c r="CL49" s="636"/>
      <c r="CM49" s="636"/>
      <c r="CN49" s="636"/>
      <c r="CO49" s="636"/>
      <c r="CP49" s="636"/>
      <c r="CQ49" s="636"/>
      <c r="CR49" s="636"/>
      <c r="CS49" s="636"/>
      <c r="CT49" s="636"/>
      <c r="CU49" s="636"/>
      <c r="CV49" s="636"/>
      <c r="CW49" s="636"/>
      <c r="CX49" s="636"/>
      <c r="CY49" s="636"/>
      <c r="CZ49" s="636"/>
      <c r="DA49" s="636"/>
      <c r="DB49" s="636"/>
      <c r="DC49" s="636"/>
      <c r="DD49" s="636"/>
      <c r="DE49" s="636"/>
      <c r="DF49" s="636"/>
      <c r="DG49" s="636"/>
      <c r="DH49" s="636"/>
      <c r="DI49" s="636"/>
    </row>
    <row r="50" spans="5:113" x14ac:dyDescent="0.15">
      <c r="E50" s="635" t="s">
        <v>198</v>
      </c>
      <c r="F50" s="635"/>
      <c r="G50" s="635"/>
      <c r="H50" s="635"/>
      <c r="I50" s="635"/>
      <c r="J50" s="635"/>
      <c r="K50" s="635"/>
      <c r="L50" s="635"/>
      <c r="M50" s="635"/>
      <c r="N50" s="635"/>
      <c r="O50" s="635"/>
      <c r="P50" s="635"/>
      <c r="Q50" s="635"/>
      <c r="R50" s="635"/>
      <c r="S50" s="635"/>
      <c r="T50" s="635"/>
      <c r="U50" s="635"/>
      <c r="V50" s="635"/>
      <c r="W50" s="635"/>
      <c r="X50" s="635"/>
      <c r="Y50" s="635"/>
      <c r="Z50" s="635"/>
      <c r="AA50" s="635"/>
      <c r="AB50" s="635"/>
      <c r="AC50" s="635"/>
      <c r="AD50" s="635"/>
      <c r="AE50" s="635"/>
      <c r="AF50" s="635"/>
      <c r="AG50" s="635"/>
      <c r="AH50" s="635"/>
      <c r="AI50" s="635"/>
      <c r="AJ50" s="635"/>
      <c r="AK50" s="635"/>
      <c r="AL50" s="635"/>
      <c r="AM50" s="635"/>
      <c r="AN50" s="635"/>
      <c r="AO50" s="635"/>
      <c r="AP50" s="635"/>
      <c r="AQ50" s="635"/>
      <c r="AR50" s="635"/>
      <c r="AS50" s="635"/>
      <c r="AT50" s="635"/>
      <c r="AU50" s="635"/>
      <c r="AV50" s="635"/>
      <c r="AW50" s="635"/>
      <c r="AX50" s="635"/>
      <c r="AY50" s="635"/>
      <c r="AZ50" s="635"/>
      <c r="BA50" s="635"/>
      <c r="BB50" s="635"/>
      <c r="BC50" s="635"/>
      <c r="BD50" s="635"/>
      <c r="BE50" s="635"/>
      <c r="BF50" s="635"/>
      <c r="BG50" s="635"/>
      <c r="BH50" s="635"/>
      <c r="BI50" s="635"/>
      <c r="BJ50" s="635"/>
      <c r="BK50" s="635"/>
      <c r="BL50" s="635"/>
      <c r="BM50" s="635"/>
      <c r="BN50" s="635"/>
      <c r="BO50" s="635"/>
      <c r="BP50" s="635"/>
      <c r="BQ50" s="635"/>
      <c r="BR50" s="635"/>
      <c r="BS50" s="635"/>
      <c r="BT50" s="635"/>
      <c r="BU50" s="635"/>
      <c r="BV50" s="635"/>
      <c r="BW50" s="635"/>
      <c r="BX50" s="635"/>
      <c r="BY50" s="635"/>
      <c r="BZ50" s="635"/>
      <c r="CA50" s="635"/>
      <c r="CB50" s="635"/>
      <c r="CC50" s="635"/>
      <c r="CD50" s="635"/>
      <c r="CE50" s="635"/>
      <c r="CF50" s="635"/>
      <c r="CG50" s="635"/>
      <c r="CH50" s="635"/>
      <c r="CI50" s="635"/>
      <c r="CJ50" s="635"/>
      <c r="CK50" s="635"/>
      <c r="CL50" s="635"/>
      <c r="CM50" s="635"/>
      <c r="CN50" s="635"/>
      <c r="CO50" s="635"/>
      <c r="CP50" s="635"/>
      <c r="CQ50" s="635"/>
      <c r="CR50" s="635"/>
      <c r="CS50" s="635"/>
      <c r="CT50" s="635"/>
      <c r="CU50" s="635"/>
      <c r="CV50" s="635"/>
      <c r="CW50" s="635"/>
      <c r="CX50" s="635"/>
      <c r="CY50" s="635"/>
      <c r="CZ50" s="635"/>
      <c r="DA50" s="635"/>
      <c r="DB50" s="635"/>
      <c r="DC50" s="635"/>
      <c r="DD50" s="635"/>
      <c r="DE50" s="635"/>
      <c r="DF50" s="635"/>
      <c r="DG50" s="635"/>
      <c r="DH50" s="635"/>
      <c r="DI50" s="635"/>
    </row>
    <row r="51" spans="5:113" x14ac:dyDescent="0.15">
      <c r="E51" s="635" t="s">
        <v>199</v>
      </c>
      <c r="F51" s="635"/>
      <c r="G51" s="635"/>
      <c r="H51" s="635"/>
      <c r="I51" s="635"/>
      <c r="J51" s="635"/>
      <c r="K51" s="635"/>
      <c r="L51" s="635"/>
      <c r="M51" s="635"/>
      <c r="N51" s="635"/>
      <c r="O51" s="635"/>
      <c r="P51" s="635"/>
      <c r="Q51" s="635"/>
      <c r="R51" s="635"/>
      <c r="S51" s="635"/>
      <c r="T51" s="635"/>
      <c r="U51" s="635"/>
      <c r="V51" s="635"/>
      <c r="W51" s="635"/>
      <c r="X51" s="635"/>
      <c r="Y51" s="635"/>
      <c r="Z51" s="635"/>
      <c r="AA51" s="635"/>
      <c r="AB51" s="635"/>
      <c r="AC51" s="635"/>
      <c r="AD51" s="635"/>
      <c r="AE51" s="635"/>
      <c r="AF51" s="635"/>
      <c r="AG51" s="635"/>
      <c r="AH51" s="635"/>
      <c r="AI51" s="635"/>
      <c r="AJ51" s="635"/>
      <c r="AK51" s="635"/>
      <c r="AL51" s="635"/>
      <c r="AM51" s="635"/>
      <c r="AN51" s="635"/>
      <c r="AO51" s="635"/>
      <c r="AP51" s="635"/>
      <c r="AQ51" s="635"/>
      <c r="AR51" s="635"/>
      <c r="AS51" s="635"/>
      <c r="AT51" s="635"/>
      <c r="AU51" s="635"/>
      <c r="AV51" s="635"/>
      <c r="AW51" s="635"/>
      <c r="AX51" s="635"/>
      <c r="AY51" s="635"/>
      <c r="AZ51" s="635"/>
      <c r="BA51" s="635"/>
      <c r="BB51" s="635"/>
      <c r="BC51" s="635"/>
      <c r="BD51" s="635"/>
      <c r="BE51" s="635"/>
      <c r="BF51" s="635"/>
      <c r="BG51" s="635"/>
      <c r="BH51" s="635"/>
      <c r="BI51" s="635"/>
      <c r="BJ51" s="635"/>
      <c r="BK51" s="635"/>
      <c r="BL51" s="635"/>
      <c r="BM51" s="635"/>
      <c r="BN51" s="635"/>
      <c r="BO51" s="635"/>
      <c r="BP51" s="635"/>
      <c r="BQ51" s="635"/>
      <c r="BR51" s="635"/>
      <c r="BS51" s="635"/>
      <c r="BT51" s="635"/>
      <c r="BU51" s="635"/>
      <c r="BV51" s="635"/>
      <c r="BW51" s="635"/>
      <c r="BX51" s="635"/>
      <c r="BY51" s="635"/>
      <c r="BZ51" s="635"/>
      <c r="CA51" s="635"/>
      <c r="CB51" s="635"/>
      <c r="CC51" s="635"/>
      <c r="CD51" s="635"/>
      <c r="CE51" s="635"/>
      <c r="CF51" s="635"/>
      <c r="CG51" s="635"/>
      <c r="CH51" s="635"/>
      <c r="CI51" s="635"/>
      <c r="CJ51" s="635"/>
      <c r="CK51" s="635"/>
      <c r="CL51" s="635"/>
      <c r="CM51" s="635"/>
      <c r="CN51" s="635"/>
      <c r="CO51" s="635"/>
      <c r="CP51" s="635"/>
      <c r="CQ51" s="635"/>
      <c r="CR51" s="635"/>
      <c r="CS51" s="635"/>
      <c r="CT51" s="635"/>
      <c r="CU51" s="635"/>
      <c r="CV51" s="635"/>
      <c r="CW51" s="635"/>
      <c r="CX51" s="635"/>
      <c r="CY51" s="635"/>
      <c r="CZ51" s="635"/>
      <c r="DA51" s="635"/>
      <c r="DB51" s="635"/>
      <c r="DC51" s="635"/>
      <c r="DD51" s="635"/>
      <c r="DE51" s="635"/>
      <c r="DF51" s="635"/>
      <c r="DG51" s="635"/>
      <c r="DH51" s="635"/>
      <c r="DI51" s="635"/>
    </row>
    <row r="52" spans="5:113" x14ac:dyDescent="0.15">
      <c r="E52" s="635" t="s">
        <v>200</v>
      </c>
      <c r="F52" s="635"/>
      <c r="G52" s="635"/>
      <c r="H52" s="635"/>
      <c r="I52" s="635"/>
      <c r="J52" s="635"/>
      <c r="K52" s="635"/>
      <c r="L52" s="635"/>
      <c r="M52" s="635"/>
      <c r="N52" s="635"/>
      <c r="O52" s="635"/>
      <c r="P52" s="635"/>
      <c r="Q52" s="635"/>
      <c r="R52" s="635"/>
      <c r="S52" s="635"/>
      <c r="T52" s="635"/>
      <c r="U52" s="635"/>
      <c r="V52" s="635"/>
      <c r="W52" s="635"/>
      <c r="X52" s="635"/>
      <c r="Y52" s="635"/>
      <c r="Z52" s="635"/>
      <c r="AA52" s="635"/>
      <c r="AB52" s="635"/>
      <c r="AC52" s="635"/>
      <c r="AD52" s="635"/>
      <c r="AE52" s="635"/>
      <c r="AF52" s="635"/>
      <c r="AG52" s="635"/>
      <c r="AH52" s="635"/>
      <c r="AI52" s="635"/>
      <c r="AJ52" s="635"/>
      <c r="AK52" s="635"/>
      <c r="AL52" s="635"/>
      <c r="AM52" s="635"/>
      <c r="AN52" s="635"/>
      <c r="AO52" s="635"/>
      <c r="AP52" s="635"/>
      <c r="AQ52" s="635"/>
      <c r="AR52" s="635"/>
      <c r="AS52" s="635"/>
      <c r="AT52" s="635"/>
      <c r="AU52" s="635"/>
      <c r="AV52" s="635"/>
      <c r="AW52" s="635"/>
      <c r="AX52" s="635"/>
      <c r="AY52" s="635"/>
      <c r="AZ52" s="635"/>
      <c r="BA52" s="635"/>
      <c r="BB52" s="635"/>
      <c r="BC52" s="635"/>
      <c r="BD52" s="635"/>
      <c r="BE52" s="635"/>
      <c r="BF52" s="635"/>
      <c r="BG52" s="635"/>
      <c r="BH52" s="635"/>
      <c r="BI52" s="635"/>
      <c r="BJ52" s="635"/>
      <c r="BK52" s="635"/>
      <c r="BL52" s="635"/>
      <c r="BM52" s="635"/>
      <c r="BN52" s="635"/>
      <c r="BO52" s="635"/>
      <c r="BP52" s="635"/>
      <c r="BQ52" s="635"/>
      <c r="BR52" s="635"/>
      <c r="BS52" s="635"/>
      <c r="BT52" s="635"/>
      <c r="BU52" s="635"/>
      <c r="BV52" s="635"/>
      <c r="BW52" s="635"/>
      <c r="BX52" s="635"/>
      <c r="BY52" s="635"/>
      <c r="BZ52" s="635"/>
      <c r="CA52" s="635"/>
      <c r="CB52" s="635"/>
      <c r="CC52" s="635"/>
      <c r="CD52" s="635"/>
      <c r="CE52" s="635"/>
      <c r="CF52" s="635"/>
      <c r="CG52" s="635"/>
      <c r="CH52" s="635"/>
      <c r="CI52" s="635"/>
      <c r="CJ52" s="635"/>
      <c r="CK52" s="635"/>
      <c r="CL52" s="635"/>
      <c r="CM52" s="635"/>
      <c r="CN52" s="635"/>
      <c r="CO52" s="635"/>
      <c r="CP52" s="635"/>
      <c r="CQ52" s="635"/>
      <c r="CR52" s="635"/>
      <c r="CS52" s="635"/>
      <c r="CT52" s="635"/>
      <c r="CU52" s="635"/>
      <c r="CV52" s="635"/>
      <c r="CW52" s="635"/>
      <c r="CX52" s="635"/>
      <c r="CY52" s="635"/>
      <c r="CZ52" s="635"/>
      <c r="DA52" s="635"/>
      <c r="DB52" s="635"/>
      <c r="DC52" s="635"/>
      <c r="DD52" s="635"/>
      <c r="DE52" s="635"/>
      <c r="DF52" s="635"/>
      <c r="DG52" s="635"/>
      <c r="DH52" s="635"/>
      <c r="DI52" s="635"/>
    </row>
    <row r="53" spans="5:113" x14ac:dyDescent="0.15">
      <c r="E53" s="635" t="s">
        <v>201</v>
      </c>
      <c r="F53" s="635"/>
      <c r="G53" s="635"/>
      <c r="H53" s="635"/>
      <c r="I53" s="635"/>
      <c r="J53" s="635"/>
      <c r="K53" s="635"/>
      <c r="L53" s="635"/>
      <c r="M53" s="635"/>
      <c r="N53" s="635"/>
      <c r="O53" s="635"/>
      <c r="P53" s="635"/>
      <c r="Q53" s="635"/>
      <c r="R53" s="635"/>
      <c r="S53" s="635"/>
      <c r="T53" s="635"/>
      <c r="U53" s="635"/>
      <c r="V53" s="635"/>
      <c r="W53" s="635"/>
      <c r="X53" s="635"/>
      <c r="Y53" s="635"/>
      <c r="Z53" s="635"/>
      <c r="AA53" s="635"/>
      <c r="AB53" s="635"/>
      <c r="AC53" s="635"/>
      <c r="AD53" s="635"/>
      <c r="AE53" s="635"/>
      <c r="AF53" s="635"/>
      <c r="AG53" s="635"/>
      <c r="AH53" s="635"/>
      <c r="AI53" s="635"/>
      <c r="AJ53" s="635"/>
      <c r="AK53" s="635"/>
      <c r="AL53" s="635"/>
      <c r="AM53" s="635"/>
      <c r="AN53" s="635"/>
      <c r="AO53" s="635"/>
      <c r="AP53" s="635"/>
      <c r="AQ53" s="635"/>
      <c r="AR53" s="635"/>
      <c r="AS53" s="635"/>
      <c r="AT53" s="635"/>
      <c r="AU53" s="635"/>
      <c r="AV53" s="635"/>
      <c r="AW53" s="635"/>
      <c r="AX53" s="635"/>
      <c r="AY53" s="635"/>
      <c r="AZ53" s="635"/>
      <c r="BA53" s="635"/>
      <c r="BB53" s="635"/>
      <c r="BC53" s="635"/>
      <c r="BD53" s="635"/>
      <c r="BE53" s="635"/>
      <c r="BF53" s="635"/>
      <c r="BG53" s="635"/>
      <c r="BH53" s="635"/>
      <c r="BI53" s="635"/>
      <c r="BJ53" s="635"/>
      <c r="BK53" s="635"/>
      <c r="BL53" s="635"/>
      <c r="BM53" s="635"/>
      <c r="BN53" s="635"/>
      <c r="BO53" s="635"/>
      <c r="BP53" s="635"/>
      <c r="BQ53" s="635"/>
      <c r="BR53" s="635"/>
      <c r="BS53" s="635"/>
      <c r="BT53" s="635"/>
      <c r="BU53" s="635"/>
      <c r="BV53" s="635"/>
      <c r="BW53" s="635"/>
      <c r="BX53" s="635"/>
      <c r="BY53" s="635"/>
      <c r="BZ53" s="635"/>
      <c r="CA53" s="635"/>
      <c r="CB53" s="635"/>
      <c r="CC53" s="635"/>
      <c r="CD53" s="635"/>
      <c r="CE53" s="635"/>
      <c r="CF53" s="635"/>
      <c r="CG53" s="635"/>
      <c r="CH53" s="635"/>
      <c r="CI53" s="635"/>
      <c r="CJ53" s="635"/>
      <c r="CK53" s="635"/>
      <c r="CL53" s="635"/>
      <c r="CM53" s="635"/>
      <c r="CN53" s="635"/>
      <c r="CO53" s="635"/>
      <c r="CP53" s="635"/>
      <c r="CQ53" s="635"/>
      <c r="CR53" s="635"/>
      <c r="CS53" s="635"/>
      <c r="CT53" s="635"/>
      <c r="CU53" s="635"/>
      <c r="CV53" s="635"/>
      <c r="CW53" s="635"/>
      <c r="CX53" s="635"/>
      <c r="CY53" s="635"/>
      <c r="CZ53" s="635"/>
      <c r="DA53" s="635"/>
      <c r="DB53" s="635"/>
      <c r="DC53" s="635"/>
      <c r="DD53" s="635"/>
      <c r="DE53" s="635"/>
      <c r="DF53" s="635"/>
      <c r="DG53" s="635"/>
      <c r="DH53" s="635"/>
      <c r="DI53" s="635"/>
    </row>
    <row r="54" spans="5:113" x14ac:dyDescent="0.15"/>
    <row r="55" spans="5:113" x14ac:dyDescent="0.15"/>
    <row r="56" spans="5:113" x14ac:dyDescent="0.15"/>
  </sheetData>
  <sheetProtection algorithmName="SHA-512" hashValue="uvjlF3gPbKd0+k4CWmmusUCTf+q/zyqjFb5qmob1LFnx1KMroVSnkHa0dNmZX01Tg0LZ6ysiOdPPmO48kFEgRg==" saltValue="lguiup05P5ZHZzTgP08cr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37" t="s">
        <v>202</v>
      </c>
      <c r="DI1" s="638"/>
      <c r="DJ1" s="638"/>
      <c r="DK1" s="638"/>
      <c r="DL1" s="638"/>
      <c r="DM1" s="638"/>
      <c r="DN1" s="639"/>
      <c r="DO1" s="196"/>
      <c r="DP1" s="637" t="s">
        <v>203</v>
      </c>
      <c r="DQ1" s="638"/>
      <c r="DR1" s="638"/>
      <c r="DS1" s="638"/>
      <c r="DT1" s="638"/>
      <c r="DU1" s="638"/>
      <c r="DV1" s="638"/>
      <c r="DW1" s="638"/>
      <c r="DX1" s="638"/>
      <c r="DY1" s="638"/>
      <c r="DZ1" s="638"/>
      <c r="EA1" s="638"/>
      <c r="EB1" s="638"/>
      <c r="EC1" s="639"/>
      <c r="ED1" s="195"/>
      <c r="EE1" s="195"/>
      <c r="EF1" s="195"/>
      <c r="EG1" s="195"/>
      <c r="EH1" s="195"/>
      <c r="EI1" s="195"/>
      <c r="EJ1" s="195"/>
      <c r="EK1" s="195"/>
      <c r="EL1" s="195"/>
      <c r="EM1" s="195"/>
    </row>
    <row r="2" spans="2:143" ht="22.5" customHeight="1" x14ac:dyDescent="0.15">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40" t="s">
        <v>205</v>
      </c>
      <c r="C3" s="641"/>
      <c r="D3" s="641"/>
      <c r="E3" s="641"/>
      <c r="F3" s="641"/>
      <c r="G3" s="641"/>
      <c r="H3" s="641"/>
      <c r="I3" s="641"/>
      <c r="J3" s="641"/>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P3" s="640" t="s">
        <v>206</v>
      </c>
      <c r="AQ3" s="641"/>
      <c r="AR3" s="641"/>
      <c r="AS3" s="641"/>
      <c r="AT3" s="641"/>
      <c r="AU3" s="641"/>
      <c r="AV3" s="641"/>
      <c r="AW3" s="641"/>
      <c r="AX3" s="641"/>
      <c r="AY3" s="641"/>
      <c r="AZ3" s="641"/>
      <c r="BA3" s="641"/>
      <c r="BB3" s="641"/>
      <c r="BC3" s="641"/>
      <c r="BD3" s="641"/>
      <c r="BE3" s="641"/>
      <c r="BF3" s="641"/>
      <c r="BG3" s="641"/>
      <c r="BH3" s="641"/>
      <c r="BI3" s="641"/>
      <c r="BJ3" s="641"/>
      <c r="BK3" s="641"/>
      <c r="BL3" s="641"/>
      <c r="BM3" s="641"/>
      <c r="BN3" s="641"/>
      <c r="BO3" s="641"/>
      <c r="BP3" s="641"/>
      <c r="BQ3" s="641"/>
      <c r="BR3" s="641"/>
      <c r="BS3" s="641"/>
      <c r="BT3" s="641"/>
      <c r="BU3" s="641"/>
      <c r="BV3" s="641"/>
      <c r="BW3" s="641"/>
      <c r="BX3" s="641"/>
      <c r="BY3" s="641"/>
      <c r="BZ3" s="641"/>
      <c r="CA3" s="641"/>
      <c r="CB3" s="642"/>
      <c r="CD3" s="640" t="s">
        <v>207</v>
      </c>
      <c r="CE3" s="641"/>
      <c r="CF3" s="641"/>
      <c r="CG3" s="641"/>
      <c r="CH3" s="641"/>
      <c r="CI3" s="641"/>
      <c r="CJ3" s="641"/>
      <c r="CK3" s="641"/>
      <c r="CL3" s="641"/>
      <c r="CM3" s="641"/>
      <c r="CN3" s="641"/>
      <c r="CO3" s="641"/>
      <c r="CP3" s="641"/>
      <c r="CQ3" s="641"/>
      <c r="CR3" s="641"/>
      <c r="CS3" s="641"/>
      <c r="CT3" s="641"/>
      <c r="CU3" s="641"/>
      <c r="CV3" s="641"/>
      <c r="CW3" s="641"/>
      <c r="CX3" s="641"/>
      <c r="CY3" s="641"/>
      <c r="CZ3" s="641"/>
      <c r="DA3" s="641"/>
      <c r="DB3" s="641"/>
      <c r="DC3" s="641"/>
      <c r="DD3" s="641"/>
      <c r="DE3" s="641"/>
      <c r="DF3" s="641"/>
      <c r="DG3" s="641"/>
      <c r="DH3" s="641"/>
      <c r="DI3" s="641"/>
      <c r="DJ3" s="641"/>
      <c r="DK3" s="641"/>
      <c r="DL3" s="641"/>
      <c r="DM3" s="641"/>
      <c r="DN3" s="641"/>
      <c r="DO3" s="641"/>
      <c r="DP3" s="641"/>
      <c r="DQ3" s="641"/>
      <c r="DR3" s="641"/>
      <c r="DS3" s="641"/>
      <c r="DT3" s="641"/>
      <c r="DU3" s="641"/>
      <c r="DV3" s="641"/>
      <c r="DW3" s="641"/>
      <c r="DX3" s="641"/>
      <c r="DY3" s="641"/>
      <c r="DZ3" s="641"/>
      <c r="EA3" s="641"/>
      <c r="EB3" s="641"/>
      <c r="EC3" s="642"/>
    </row>
    <row r="4" spans="2:143" ht="11.25" customHeight="1" x14ac:dyDescent="0.15">
      <c r="B4" s="640" t="s">
        <v>1</v>
      </c>
      <c r="C4" s="641"/>
      <c r="D4" s="641"/>
      <c r="E4" s="641"/>
      <c r="F4" s="641"/>
      <c r="G4" s="641"/>
      <c r="H4" s="641"/>
      <c r="I4" s="641"/>
      <c r="J4" s="641"/>
      <c r="K4" s="641"/>
      <c r="L4" s="641"/>
      <c r="M4" s="641"/>
      <c r="N4" s="641"/>
      <c r="O4" s="641"/>
      <c r="P4" s="641"/>
      <c r="Q4" s="642"/>
      <c r="R4" s="640" t="s">
        <v>208</v>
      </c>
      <c r="S4" s="641"/>
      <c r="T4" s="641"/>
      <c r="U4" s="641"/>
      <c r="V4" s="641"/>
      <c r="W4" s="641"/>
      <c r="X4" s="641"/>
      <c r="Y4" s="642"/>
      <c r="Z4" s="640" t="s">
        <v>209</v>
      </c>
      <c r="AA4" s="641"/>
      <c r="AB4" s="641"/>
      <c r="AC4" s="642"/>
      <c r="AD4" s="640" t="s">
        <v>210</v>
      </c>
      <c r="AE4" s="641"/>
      <c r="AF4" s="641"/>
      <c r="AG4" s="641"/>
      <c r="AH4" s="641"/>
      <c r="AI4" s="641"/>
      <c r="AJ4" s="641"/>
      <c r="AK4" s="642"/>
      <c r="AL4" s="640" t="s">
        <v>209</v>
      </c>
      <c r="AM4" s="641"/>
      <c r="AN4" s="641"/>
      <c r="AO4" s="642"/>
      <c r="AP4" s="643" t="s">
        <v>211</v>
      </c>
      <c r="AQ4" s="643"/>
      <c r="AR4" s="643"/>
      <c r="AS4" s="643"/>
      <c r="AT4" s="643"/>
      <c r="AU4" s="643"/>
      <c r="AV4" s="643"/>
      <c r="AW4" s="643"/>
      <c r="AX4" s="643"/>
      <c r="AY4" s="643"/>
      <c r="AZ4" s="643"/>
      <c r="BA4" s="643"/>
      <c r="BB4" s="643"/>
      <c r="BC4" s="643"/>
      <c r="BD4" s="643"/>
      <c r="BE4" s="643"/>
      <c r="BF4" s="643"/>
      <c r="BG4" s="643" t="s">
        <v>212</v>
      </c>
      <c r="BH4" s="643"/>
      <c r="BI4" s="643"/>
      <c r="BJ4" s="643"/>
      <c r="BK4" s="643"/>
      <c r="BL4" s="643"/>
      <c r="BM4" s="643"/>
      <c r="BN4" s="643"/>
      <c r="BO4" s="643" t="s">
        <v>209</v>
      </c>
      <c r="BP4" s="643"/>
      <c r="BQ4" s="643"/>
      <c r="BR4" s="643"/>
      <c r="BS4" s="643" t="s">
        <v>213</v>
      </c>
      <c r="BT4" s="643"/>
      <c r="BU4" s="643"/>
      <c r="BV4" s="643"/>
      <c r="BW4" s="643"/>
      <c r="BX4" s="643"/>
      <c r="BY4" s="643"/>
      <c r="BZ4" s="643"/>
      <c r="CA4" s="643"/>
      <c r="CB4" s="643"/>
      <c r="CD4" s="640" t="s">
        <v>214</v>
      </c>
      <c r="CE4" s="641"/>
      <c r="CF4" s="641"/>
      <c r="CG4" s="641"/>
      <c r="CH4" s="641"/>
      <c r="CI4" s="641"/>
      <c r="CJ4" s="641"/>
      <c r="CK4" s="641"/>
      <c r="CL4" s="641"/>
      <c r="CM4" s="641"/>
      <c r="CN4" s="641"/>
      <c r="CO4" s="641"/>
      <c r="CP4" s="641"/>
      <c r="CQ4" s="641"/>
      <c r="CR4" s="641"/>
      <c r="CS4" s="641"/>
      <c r="CT4" s="641"/>
      <c r="CU4" s="641"/>
      <c r="CV4" s="641"/>
      <c r="CW4" s="641"/>
      <c r="CX4" s="641"/>
      <c r="CY4" s="641"/>
      <c r="CZ4" s="641"/>
      <c r="DA4" s="641"/>
      <c r="DB4" s="641"/>
      <c r="DC4" s="641"/>
      <c r="DD4" s="641"/>
      <c r="DE4" s="641"/>
      <c r="DF4" s="641"/>
      <c r="DG4" s="641"/>
      <c r="DH4" s="641"/>
      <c r="DI4" s="641"/>
      <c r="DJ4" s="641"/>
      <c r="DK4" s="641"/>
      <c r="DL4" s="641"/>
      <c r="DM4" s="641"/>
      <c r="DN4" s="641"/>
      <c r="DO4" s="641"/>
      <c r="DP4" s="641"/>
      <c r="DQ4" s="641"/>
      <c r="DR4" s="641"/>
      <c r="DS4" s="641"/>
      <c r="DT4" s="641"/>
      <c r="DU4" s="641"/>
      <c r="DV4" s="641"/>
      <c r="DW4" s="641"/>
      <c r="DX4" s="641"/>
      <c r="DY4" s="641"/>
      <c r="DZ4" s="641"/>
      <c r="EA4" s="641"/>
      <c r="EB4" s="641"/>
      <c r="EC4" s="642"/>
    </row>
    <row r="5" spans="2:143" ht="11.25" customHeight="1" x14ac:dyDescent="0.15">
      <c r="B5" s="644" t="s">
        <v>215</v>
      </c>
      <c r="C5" s="645"/>
      <c r="D5" s="645"/>
      <c r="E5" s="645"/>
      <c r="F5" s="645"/>
      <c r="G5" s="645"/>
      <c r="H5" s="645"/>
      <c r="I5" s="645"/>
      <c r="J5" s="645"/>
      <c r="K5" s="645"/>
      <c r="L5" s="645"/>
      <c r="M5" s="645"/>
      <c r="N5" s="645"/>
      <c r="O5" s="645"/>
      <c r="P5" s="645"/>
      <c r="Q5" s="646"/>
      <c r="R5" s="647">
        <v>3019606</v>
      </c>
      <c r="S5" s="648"/>
      <c r="T5" s="648"/>
      <c r="U5" s="648"/>
      <c r="V5" s="648"/>
      <c r="W5" s="648"/>
      <c r="X5" s="648"/>
      <c r="Y5" s="649"/>
      <c r="Z5" s="650">
        <v>22.3</v>
      </c>
      <c r="AA5" s="650"/>
      <c r="AB5" s="650"/>
      <c r="AC5" s="650"/>
      <c r="AD5" s="651">
        <v>3019606</v>
      </c>
      <c r="AE5" s="651"/>
      <c r="AF5" s="651"/>
      <c r="AG5" s="651"/>
      <c r="AH5" s="651"/>
      <c r="AI5" s="651"/>
      <c r="AJ5" s="651"/>
      <c r="AK5" s="651"/>
      <c r="AL5" s="652">
        <v>41.7</v>
      </c>
      <c r="AM5" s="653"/>
      <c r="AN5" s="653"/>
      <c r="AO5" s="654"/>
      <c r="AP5" s="644" t="s">
        <v>216</v>
      </c>
      <c r="AQ5" s="645"/>
      <c r="AR5" s="645"/>
      <c r="AS5" s="645"/>
      <c r="AT5" s="645"/>
      <c r="AU5" s="645"/>
      <c r="AV5" s="645"/>
      <c r="AW5" s="645"/>
      <c r="AX5" s="645"/>
      <c r="AY5" s="645"/>
      <c r="AZ5" s="645"/>
      <c r="BA5" s="645"/>
      <c r="BB5" s="645"/>
      <c r="BC5" s="645"/>
      <c r="BD5" s="645"/>
      <c r="BE5" s="645"/>
      <c r="BF5" s="646"/>
      <c r="BG5" s="658">
        <v>3019606</v>
      </c>
      <c r="BH5" s="659"/>
      <c r="BI5" s="659"/>
      <c r="BJ5" s="659"/>
      <c r="BK5" s="659"/>
      <c r="BL5" s="659"/>
      <c r="BM5" s="659"/>
      <c r="BN5" s="660"/>
      <c r="BO5" s="661">
        <v>100</v>
      </c>
      <c r="BP5" s="661"/>
      <c r="BQ5" s="661"/>
      <c r="BR5" s="661"/>
      <c r="BS5" s="662" t="s">
        <v>121</v>
      </c>
      <c r="BT5" s="662"/>
      <c r="BU5" s="662"/>
      <c r="BV5" s="662"/>
      <c r="BW5" s="662"/>
      <c r="BX5" s="662"/>
      <c r="BY5" s="662"/>
      <c r="BZ5" s="662"/>
      <c r="CA5" s="662"/>
      <c r="CB5" s="666"/>
      <c r="CD5" s="640" t="s">
        <v>211</v>
      </c>
      <c r="CE5" s="641"/>
      <c r="CF5" s="641"/>
      <c r="CG5" s="641"/>
      <c r="CH5" s="641"/>
      <c r="CI5" s="641"/>
      <c r="CJ5" s="641"/>
      <c r="CK5" s="641"/>
      <c r="CL5" s="641"/>
      <c r="CM5" s="641"/>
      <c r="CN5" s="641"/>
      <c r="CO5" s="641"/>
      <c r="CP5" s="641"/>
      <c r="CQ5" s="642"/>
      <c r="CR5" s="640" t="s">
        <v>217</v>
      </c>
      <c r="CS5" s="641"/>
      <c r="CT5" s="641"/>
      <c r="CU5" s="641"/>
      <c r="CV5" s="641"/>
      <c r="CW5" s="641"/>
      <c r="CX5" s="641"/>
      <c r="CY5" s="642"/>
      <c r="CZ5" s="640" t="s">
        <v>209</v>
      </c>
      <c r="DA5" s="641"/>
      <c r="DB5" s="641"/>
      <c r="DC5" s="642"/>
      <c r="DD5" s="640" t="s">
        <v>218</v>
      </c>
      <c r="DE5" s="641"/>
      <c r="DF5" s="641"/>
      <c r="DG5" s="641"/>
      <c r="DH5" s="641"/>
      <c r="DI5" s="641"/>
      <c r="DJ5" s="641"/>
      <c r="DK5" s="641"/>
      <c r="DL5" s="641"/>
      <c r="DM5" s="641"/>
      <c r="DN5" s="641"/>
      <c r="DO5" s="641"/>
      <c r="DP5" s="642"/>
      <c r="DQ5" s="640" t="s">
        <v>219</v>
      </c>
      <c r="DR5" s="641"/>
      <c r="DS5" s="641"/>
      <c r="DT5" s="641"/>
      <c r="DU5" s="641"/>
      <c r="DV5" s="641"/>
      <c r="DW5" s="641"/>
      <c r="DX5" s="641"/>
      <c r="DY5" s="641"/>
      <c r="DZ5" s="641"/>
      <c r="EA5" s="641"/>
      <c r="EB5" s="641"/>
      <c r="EC5" s="642"/>
    </row>
    <row r="6" spans="2:143" ht="11.25" customHeight="1" x14ac:dyDescent="0.15">
      <c r="B6" s="655" t="s">
        <v>220</v>
      </c>
      <c r="C6" s="656"/>
      <c r="D6" s="656"/>
      <c r="E6" s="656"/>
      <c r="F6" s="656"/>
      <c r="G6" s="656"/>
      <c r="H6" s="656"/>
      <c r="I6" s="656"/>
      <c r="J6" s="656"/>
      <c r="K6" s="656"/>
      <c r="L6" s="656"/>
      <c r="M6" s="656"/>
      <c r="N6" s="656"/>
      <c r="O6" s="656"/>
      <c r="P6" s="656"/>
      <c r="Q6" s="657"/>
      <c r="R6" s="658">
        <v>102994</v>
      </c>
      <c r="S6" s="659"/>
      <c r="T6" s="659"/>
      <c r="U6" s="659"/>
      <c r="V6" s="659"/>
      <c r="W6" s="659"/>
      <c r="X6" s="659"/>
      <c r="Y6" s="660"/>
      <c r="Z6" s="661">
        <v>0.8</v>
      </c>
      <c r="AA6" s="661"/>
      <c r="AB6" s="661"/>
      <c r="AC6" s="661"/>
      <c r="AD6" s="662">
        <v>102994</v>
      </c>
      <c r="AE6" s="662"/>
      <c r="AF6" s="662"/>
      <c r="AG6" s="662"/>
      <c r="AH6" s="662"/>
      <c r="AI6" s="662"/>
      <c r="AJ6" s="662"/>
      <c r="AK6" s="662"/>
      <c r="AL6" s="663">
        <v>1.4</v>
      </c>
      <c r="AM6" s="664"/>
      <c r="AN6" s="664"/>
      <c r="AO6" s="665"/>
      <c r="AP6" s="655" t="s">
        <v>221</v>
      </c>
      <c r="AQ6" s="656"/>
      <c r="AR6" s="656"/>
      <c r="AS6" s="656"/>
      <c r="AT6" s="656"/>
      <c r="AU6" s="656"/>
      <c r="AV6" s="656"/>
      <c r="AW6" s="656"/>
      <c r="AX6" s="656"/>
      <c r="AY6" s="656"/>
      <c r="AZ6" s="656"/>
      <c r="BA6" s="656"/>
      <c r="BB6" s="656"/>
      <c r="BC6" s="656"/>
      <c r="BD6" s="656"/>
      <c r="BE6" s="656"/>
      <c r="BF6" s="657"/>
      <c r="BG6" s="658">
        <v>3019606</v>
      </c>
      <c r="BH6" s="659"/>
      <c r="BI6" s="659"/>
      <c r="BJ6" s="659"/>
      <c r="BK6" s="659"/>
      <c r="BL6" s="659"/>
      <c r="BM6" s="659"/>
      <c r="BN6" s="660"/>
      <c r="BO6" s="661">
        <v>100</v>
      </c>
      <c r="BP6" s="661"/>
      <c r="BQ6" s="661"/>
      <c r="BR6" s="661"/>
      <c r="BS6" s="662" t="s">
        <v>121</v>
      </c>
      <c r="BT6" s="662"/>
      <c r="BU6" s="662"/>
      <c r="BV6" s="662"/>
      <c r="BW6" s="662"/>
      <c r="BX6" s="662"/>
      <c r="BY6" s="662"/>
      <c r="BZ6" s="662"/>
      <c r="CA6" s="662"/>
      <c r="CB6" s="666"/>
      <c r="CD6" s="644" t="s">
        <v>222</v>
      </c>
      <c r="CE6" s="645"/>
      <c r="CF6" s="645"/>
      <c r="CG6" s="645"/>
      <c r="CH6" s="645"/>
      <c r="CI6" s="645"/>
      <c r="CJ6" s="645"/>
      <c r="CK6" s="645"/>
      <c r="CL6" s="645"/>
      <c r="CM6" s="645"/>
      <c r="CN6" s="645"/>
      <c r="CO6" s="645"/>
      <c r="CP6" s="645"/>
      <c r="CQ6" s="646"/>
      <c r="CR6" s="658">
        <v>109903</v>
      </c>
      <c r="CS6" s="659"/>
      <c r="CT6" s="659"/>
      <c r="CU6" s="659"/>
      <c r="CV6" s="659"/>
      <c r="CW6" s="659"/>
      <c r="CX6" s="659"/>
      <c r="CY6" s="660"/>
      <c r="CZ6" s="652">
        <v>0.9</v>
      </c>
      <c r="DA6" s="653"/>
      <c r="DB6" s="653"/>
      <c r="DC6" s="669"/>
      <c r="DD6" s="667" t="s">
        <v>121</v>
      </c>
      <c r="DE6" s="659"/>
      <c r="DF6" s="659"/>
      <c r="DG6" s="659"/>
      <c r="DH6" s="659"/>
      <c r="DI6" s="659"/>
      <c r="DJ6" s="659"/>
      <c r="DK6" s="659"/>
      <c r="DL6" s="659"/>
      <c r="DM6" s="659"/>
      <c r="DN6" s="659"/>
      <c r="DO6" s="659"/>
      <c r="DP6" s="660"/>
      <c r="DQ6" s="667">
        <v>109903</v>
      </c>
      <c r="DR6" s="659"/>
      <c r="DS6" s="659"/>
      <c r="DT6" s="659"/>
      <c r="DU6" s="659"/>
      <c r="DV6" s="659"/>
      <c r="DW6" s="659"/>
      <c r="DX6" s="659"/>
      <c r="DY6" s="659"/>
      <c r="DZ6" s="659"/>
      <c r="EA6" s="659"/>
      <c r="EB6" s="659"/>
      <c r="EC6" s="668"/>
    </row>
    <row r="7" spans="2:143" ht="11.25" customHeight="1" x14ac:dyDescent="0.15">
      <c r="B7" s="655" t="s">
        <v>223</v>
      </c>
      <c r="C7" s="656"/>
      <c r="D7" s="656"/>
      <c r="E7" s="656"/>
      <c r="F7" s="656"/>
      <c r="G7" s="656"/>
      <c r="H7" s="656"/>
      <c r="I7" s="656"/>
      <c r="J7" s="656"/>
      <c r="K7" s="656"/>
      <c r="L7" s="656"/>
      <c r="M7" s="656"/>
      <c r="N7" s="656"/>
      <c r="O7" s="656"/>
      <c r="P7" s="656"/>
      <c r="Q7" s="657"/>
      <c r="R7" s="658">
        <v>1318</v>
      </c>
      <c r="S7" s="659"/>
      <c r="T7" s="659"/>
      <c r="U7" s="659"/>
      <c r="V7" s="659"/>
      <c r="W7" s="659"/>
      <c r="X7" s="659"/>
      <c r="Y7" s="660"/>
      <c r="Z7" s="661">
        <v>0</v>
      </c>
      <c r="AA7" s="661"/>
      <c r="AB7" s="661"/>
      <c r="AC7" s="661"/>
      <c r="AD7" s="662">
        <v>1318</v>
      </c>
      <c r="AE7" s="662"/>
      <c r="AF7" s="662"/>
      <c r="AG7" s="662"/>
      <c r="AH7" s="662"/>
      <c r="AI7" s="662"/>
      <c r="AJ7" s="662"/>
      <c r="AK7" s="662"/>
      <c r="AL7" s="663">
        <v>0</v>
      </c>
      <c r="AM7" s="664"/>
      <c r="AN7" s="664"/>
      <c r="AO7" s="665"/>
      <c r="AP7" s="655" t="s">
        <v>224</v>
      </c>
      <c r="AQ7" s="656"/>
      <c r="AR7" s="656"/>
      <c r="AS7" s="656"/>
      <c r="AT7" s="656"/>
      <c r="AU7" s="656"/>
      <c r="AV7" s="656"/>
      <c r="AW7" s="656"/>
      <c r="AX7" s="656"/>
      <c r="AY7" s="656"/>
      <c r="AZ7" s="656"/>
      <c r="BA7" s="656"/>
      <c r="BB7" s="656"/>
      <c r="BC7" s="656"/>
      <c r="BD7" s="656"/>
      <c r="BE7" s="656"/>
      <c r="BF7" s="657"/>
      <c r="BG7" s="658">
        <v>1426497</v>
      </c>
      <c r="BH7" s="659"/>
      <c r="BI7" s="659"/>
      <c r="BJ7" s="659"/>
      <c r="BK7" s="659"/>
      <c r="BL7" s="659"/>
      <c r="BM7" s="659"/>
      <c r="BN7" s="660"/>
      <c r="BO7" s="661">
        <v>47.2</v>
      </c>
      <c r="BP7" s="661"/>
      <c r="BQ7" s="661"/>
      <c r="BR7" s="661"/>
      <c r="BS7" s="662" t="s">
        <v>121</v>
      </c>
      <c r="BT7" s="662"/>
      <c r="BU7" s="662"/>
      <c r="BV7" s="662"/>
      <c r="BW7" s="662"/>
      <c r="BX7" s="662"/>
      <c r="BY7" s="662"/>
      <c r="BZ7" s="662"/>
      <c r="CA7" s="662"/>
      <c r="CB7" s="666"/>
      <c r="CD7" s="655" t="s">
        <v>225</v>
      </c>
      <c r="CE7" s="656"/>
      <c r="CF7" s="656"/>
      <c r="CG7" s="656"/>
      <c r="CH7" s="656"/>
      <c r="CI7" s="656"/>
      <c r="CJ7" s="656"/>
      <c r="CK7" s="656"/>
      <c r="CL7" s="656"/>
      <c r="CM7" s="656"/>
      <c r="CN7" s="656"/>
      <c r="CO7" s="656"/>
      <c r="CP7" s="656"/>
      <c r="CQ7" s="657"/>
      <c r="CR7" s="658">
        <v>1950180</v>
      </c>
      <c r="CS7" s="659"/>
      <c r="CT7" s="659"/>
      <c r="CU7" s="659"/>
      <c r="CV7" s="659"/>
      <c r="CW7" s="659"/>
      <c r="CX7" s="659"/>
      <c r="CY7" s="660"/>
      <c r="CZ7" s="661">
        <v>15.3</v>
      </c>
      <c r="DA7" s="661"/>
      <c r="DB7" s="661"/>
      <c r="DC7" s="661"/>
      <c r="DD7" s="667">
        <v>135459</v>
      </c>
      <c r="DE7" s="659"/>
      <c r="DF7" s="659"/>
      <c r="DG7" s="659"/>
      <c r="DH7" s="659"/>
      <c r="DI7" s="659"/>
      <c r="DJ7" s="659"/>
      <c r="DK7" s="659"/>
      <c r="DL7" s="659"/>
      <c r="DM7" s="659"/>
      <c r="DN7" s="659"/>
      <c r="DO7" s="659"/>
      <c r="DP7" s="660"/>
      <c r="DQ7" s="667">
        <v>1413810</v>
      </c>
      <c r="DR7" s="659"/>
      <c r="DS7" s="659"/>
      <c r="DT7" s="659"/>
      <c r="DU7" s="659"/>
      <c r="DV7" s="659"/>
      <c r="DW7" s="659"/>
      <c r="DX7" s="659"/>
      <c r="DY7" s="659"/>
      <c r="DZ7" s="659"/>
      <c r="EA7" s="659"/>
      <c r="EB7" s="659"/>
      <c r="EC7" s="668"/>
    </row>
    <row r="8" spans="2:143" ht="11.25" customHeight="1" x14ac:dyDescent="0.15">
      <c r="B8" s="655" t="s">
        <v>226</v>
      </c>
      <c r="C8" s="656"/>
      <c r="D8" s="656"/>
      <c r="E8" s="656"/>
      <c r="F8" s="656"/>
      <c r="G8" s="656"/>
      <c r="H8" s="656"/>
      <c r="I8" s="656"/>
      <c r="J8" s="656"/>
      <c r="K8" s="656"/>
      <c r="L8" s="656"/>
      <c r="M8" s="656"/>
      <c r="N8" s="656"/>
      <c r="O8" s="656"/>
      <c r="P8" s="656"/>
      <c r="Q8" s="657"/>
      <c r="R8" s="658">
        <v>27176</v>
      </c>
      <c r="S8" s="659"/>
      <c r="T8" s="659"/>
      <c r="U8" s="659"/>
      <c r="V8" s="659"/>
      <c r="W8" s="659"/>
      <c r="X8" s="659"/>
      <c r="Y8" s="660"/>
      <c r="Z8" s="661">
        <v>0.2</v>
      </c>
      <c r="AA8" s="661"/>
      <c r="AB8" s="661"/>
      <c r="AC8" s="661"/>
      <c r="AD8" s="662">
        <v>27176</v>
      </c>
      <c r="AE8" s="662"/>
      <c r="AF8" s="662"/>
      <c r="AG8" s="662"/>
      <c r="AH8" s="662"/>
      <c r="AI8" s="662"/>
      <c r="AJ8" s="662"/>
      <c r="AK8" s="662"/>
      <c r="AL8" s="663">
        <v>0.4</v>
      </c>
      <c r="AM8" s="664"/>
      <c r="AN8" s="664"/>
      <c r="AO8" s="665"/>
      <c r="AP8" s="655" t="s">
        <v>227</v>
      </c>
      <c r="AQ8" s="656"/>
      <c r="AR8" s="656"/>
      <c r="AS8" s="656"/>
      <c r="AT8" s="656"/>
      <c r="AU8" s="656"/>
      <c r="AV8" s="656"/>
      <c r="AW8" s="656"/>
      <c r="AX8" s="656"/>
      <c r="AY8" s="656"/>
      <c r="AZ8" s="656"/>
      <c r="BA8" s="656"/>
      <c r="BB8" s="656"/>
      <c r="BC8" s="656"/>
      <c r="BD8" s="656"/>
      <c r="BE8" s="656"/>
      <c r="BF8" s="657"/>
      <c r="BG8" s="658">
        <v>45735</v>
      </c>
      <c r="BH8" s="659"/>
      <c r="BI8" s="659"/>
      <c r="BJ8" s="659"/>
      <c r="BK8" s="659"/>
      <c r="BL8" s="659"/>
      <c r="BM8" s="659"/>
      <c r="BN8" s="660"/>
      <c r="BO8" s="661">
        <v>1.5</v>
      </c>
      <c r="BP8" s="661"/>
      <c r="BQ8" s="661"/>
      <c r="BR8" s="661"/>
      <c r="BS8" s="662" t="s">
        <v>121</v>
      </c>
      <c r="BT8" s="662"/>
      <c r="BU8" s="662"/>
      <c r="BV8" s="662"/>
      <c r="BW8" s="662"/>
      <c r="BX8" s="662"/>
      <c r="BY8" s="662"/>
      <c r="BZ8" s="662"/>
      <c r="CA8" s="662"/>
      <c r="CB8" s="666"/>
      <c r="CD8" s="655" t="s">
        <v>228</v>
      </c>
      <c r="CE8" s="656"/>
      <c r="CF8" s="656"/>
      <c r="CG8" s="656"/>
      <c r="CH8" s="656"/>
      <c r="CI8" s="656"/>
      <c r="CJ8" s="656"/>
      <c r="CK8" s="656"/>
      <c r="CL8" s="656"/>
      <c r="CM8" s="656"/>
      <c r="CN8" s="656"/>
      <c r="CO8" s="656"/>
      <c r="CP8" s="656"/>
      <c r="CQ8" s="657"/>
      <c r="CR8" s="658">
        <v>5805770</v>
      </c>
      <c r="CS8" s="659"/>
      <c r="CT8" s="659"/>
      <c r="CU8" s="659"/>
      <c r="CV8" s="659"/>
      <c r="CW8" s="659"/>
      <c r="CX8" s="659"/>
      <c r="CY8" s="660"/>
      <c r="CZ8" s="661">
        <v>45.5</v>
      </c>
      <c r="DA8" s="661"/>
      <c r="DB8" s="661"/>
      <c r="DC8" s="661"/>
      <c r="DD8" s="667">
        <v>231481</v>
      </c>
      <c r="DE8" s="659"/>
      <c r="DF8" s="659"/>
      <c r="DG8" s="659"/>
      <c r="DH8" s="659"/>
      <c r="DI8" s="659"/>
      <c r="DJ8" s="659"/>
      <c r="DK8" s="659"/>
      <c r="DL8" s="659"/>
      <c r="DM8" s="659"/>
      <c r="DN8" s="659"/>
      <c r="DO8" s="659"/>
      <c r="DP8" s="660"/>
      <c r="DQ8" s="667">
        <v>3001773</v>
      </c>
      <c r="DR8" s="659"/>
      <c r="DS8" s="659"/>
      <c r="DT8" s="659"/>
      <c r="DU8" s="659"/>
      <c r="DV8" s="659"/>
      <c r="DW8" s="659"/>
      <c r="DX8" s="659"/>
      <c r="DY8" s="659"/>
      <c r="DZ8" s="659"/>
      <c r="EA8" s="659"/>
      <c r="EB8" s="659"/>
      <c r="EC8" s="668"/>
    </row>
    <row r="9" spans="2:143" ht="11.25" customHeight="1" x14ac:dyDescent="0.15">
      <c r="B9" s="655" t="s">
        <v>229</v>
      </c>
      <c r="C9" s="656"/>
      <c r="D9" s="656"/>
      <c r="E9" s="656"/>
      <c r="F9" s="656"/>
      <c r="G9" s="656"/>
      <c r="H9" s="656"/>
      <c r="I9" s="656"/>
      <c r="J9" s="656"/>
      <c r="K9" s="656"/>
      <c r="L9" s="656"/>
      <c r="M9" s="656"/>
      <c r="N9" s="656"/>
      <c r="O9" s="656"/>
      <c r="P9" s="656"/>
      <c r="Q9" s="657"/>
      <c r="R9" s="658">
        <v>38124</v>
      </c>
      <c r="S9" s="659"/>
      <c r="T9" s="659"/>
      <c r="U9" s="659"/>
      <c r="V9" s="659"/>
      <c r="W9" s="659"/>
      <c r="X9" s="659"/>
      <c r="Y9" s="660"/>
      <c r="Z9" s="661">
        <v>0.3</v>
      </c>
      <c r="AA9" s="661"/>
      <c r="AB9" s="661"/>
      <c r="AC9" s="661"/>
      <c r="AD9" s="662">
        <v>38124</v>
      </c>
      <c r="AE9" s="662"/>
      <c r="AF9" s="662"/>
      <c r="AG9" s="662"/>
      <c r="AH9" s="662"/>
      <c r="AI9" s="662"/>
      <c r="AJ9" s="662"/>
      <c r="AK9" s="662"/>
      <c r="AL9" s="663">
        <v>0.5</v>
      </c>
      <c r="AM9" s="664"/>
      <c r="AN9" s="664"/>
      <c r="AO9" s="665"/>
      <c r="AP9" s="655" t="s">
        <v>230</v>
      </c>
      <c r="AQ9" s="656"/>
      <c r="AR9" s="656"/>
      <c r="AS9" s="656"/>
      <c r="AT9" s="656"/>
      <c r="AU9" s="656"/>
      <c r="AV9" s="656"/>
      <c r="AW9" s="656"/>
      <c r="AX9" s="656"/>
      <c r="AY9" s="656"/>
      <c r="AZ9" s="656"/>
      <c r="BA9" s="656"/>
      <c r="BB9" s="656"/>
      <c r="BC9" s="656"/>
      <c r="BD9" s="656"/>
      <c r="BE9" s="656"/>
      <c r="BF9" s="657"/>
      <c r="BG9" s="658">
        <v>1283679</v>
      </c>
      <c r="BH9" s="659"/>
      <c r="BI9" s="659"/>
      <c r="BJ9" s="659"/>
      <c r="BK9" s="659"/>
      <c r="BL9" s="659"/>
      <c r="BM9" s="659"/>
      <c r="BN9" s="660"/>
      <c r="BO9" s="661">
        <v>42.5</v>
      </c>
      <c r="BP9" s="661"/>
      <c r="BQ9" s="661"/>
      <c r="BR9" s="661"/>
      <c r="BS9" s="662" t="s">
        <v>121</v>
      </c>
      <c r="BT9" s="662"/>
      <c r="BU9" s="662"/>
      <c r="BV9" s="662"/>
      <c r="BW9" s="662"/>
      <c r="BX9" s="662"/>
      <c r="BY9" s="662"/>
      <c r="BZ9" s="662"/>
      <c r="CA9" s="662"/>
      <c r="CB9" s="666"/>
      <c r="CD9" s="655" t="s">
        <v>231</v>
      </c>
      <c r="CE9" s="656"/>
      <c r="CF9" s="656"/>
      <c r="CG9" s="656"/>
      <c r="CH9" s="656"/>
      <c r="CI9" s="656"/>
      <c r="CJ9" s="656"/>
      <c r="CK9" s="656"/>
      <c r="CL9" s="656"/>
      <c r="CM9" s="656"/>
      <c r="CN9" s="656"/>
      <c r="CO9" s="656"/>
      <c r="CP9" s="656"/>
      <c r="CQ9" s="657"/>
      <c r="CR9" s="658">
        <v>740444</v>
      </c>
      <c r="CS9" s="659"/>
      <c r="CT9" s="659"/>
      <c r="CU9" s="659"/>
      <c r="CV9" s="659"/>
      <c r="CW9" s="659"/>
      <c r="CX9" s="659"/>
      <c r="CY9" s="660"/>
      <c r="CZ9" s="661">
        <v>5.8</v>
      </c>
      <c r="DA9" s="661"/>
      <c r="DB9" s="661"/>
      <c r="DC9" s="661"/>
      <c r="DD9" s="667">
        <v>5776</v>
      </c>
      <c r="DE9" s="659"/>
      <c r="DF9" s="659"/>
      <c r="DG9" s="659"/>
      <c r="DH9" s="659"/>
      <c r="DI9" s="659"/>
      <c r="DJ9" s="659"/>
      <c r="DK9" s="659"/>
      <c r="DL9" s="659"/>
      <c r="DM9" s="659"/>
      <c r="DN9" s="659"/>
      <c r="DO9" s="659"/>
      <c r="DP9" s="660"/>
      <c r="DQ9" s="667">
        <v>696600</v>
      </c>
      <c r="DR9" s="659"/>
      <c r="DS9" s="659"/>
      <c r="DT9" s="659"/>
      <c r="DU9" s="659"/>
      <c r="DV9" s="659"/>
      <c r="DW9" s="659"/>
      <c r="DX9" s="659"/>
      <c r="DY9" s="659"/>
      <c r="DZ9" s="659"/>
      <c r="EA9" s="659"/>
      <c r="EB9" s="659"/>
      <c r="EC9" s="668"/>
    </row>
    <row r="10" spans="2:143" ht="11.25" customHeight="1" x14ac:dyDescent="0.15">
      <c r="B10" s="655" t="s">
        <v>232</v>
      </c>
      <c r="C10" s="656"/>
      <c r="D10" s="656"/>
      <c r="E10" s="656"/>
      <c r="F10" s="656"/>
      <c r="G10" s="656"/>
      <c r="H10" s="656"/>
      <c r="I10" s="656"/>
      <c r="J10" s="656"/>
      <c r="K10" s="656"/>
      <c r="L10" s="656"/>
      <c r="M10" s="656"/>
      <c r="N10" s="656"/>
      <c r="O10" s="656"/>
      <c r="P10" s="656"/>
      <c r="Q10" s="657"/>
      <c r="R10" s="658" t="s">
        <v>121</v>
      </c>
      <c r="S10" s="659"/>
      <c r="T10" s="659"/>
      <c r="U10" s="659"/>
      <c r="V10" s="659"/>
      <c r="W10" s="659"/>
      <c r="X10" s="659"/>
      <c r="Y10" s="660"/>
      <c r="Z10" s="661" t="s">
        <v>121</v>
      </c>
      <c r="AA10" s="661"/>
      <c r="AB10" s="661"/>
      <c r="AC10" s="661"/>
      <c r="AD10" s="662" t="s">
        <v>121</v>
      </c>
      <c r="AE10" s="662"/>
      <c r="AF10" s="662"/>
      <c r="AG10" s="662"/>
      <c r="AH10" s="662"/>
      <c r="AI10" s="662"/>
      <c r="AJ10" s="662"/>
      <c r="AK10" s="662"/>
      <c r="AL10" s="663" t="s">
        <v>121</v>
      </c>
      <c r="AM10" s="664"/>
      <c r="AN10" s="664"/>
      <c r="AO10" s="665"/>
      <c r="AP10" s="655" t="s">
        <v>233</v>
      </c>
      <c r="AQ10" s="656"/>
      <c r="AR10" s="656"/>
      <c r="AS10" s="656"/>
      <c r="AT10" s="656"/>
      <c r="AU10" s="656"/>
      <c r="AV10" s="656"/>
      <c r="AW10" s="656"/>
      <c r="AX10" s="656"/>
      <c r="AY10" s="656"/>
      <c r="AZ10" s="656"/>
      <c r="BA10" s="656"/>
      <c r="BB10" s="656"/>
      <c r="BC10" s="656"/>
      <c r="BD10" s="656"/>
      <c r="BE10" s="656"/>
      <c r="BF10" s="657"/>
      <c r="BG10" s="658">
        <v>50000</v>
      </c>
      <c r="BH10" s="659"/>
      <c r="BI10" s="659"/>
      <c r="BJ10" s="659"/>
      <c r="BK10" s="659"/>
      <c r="BL10" s="659"/>
      <c r="BM10" s="659"/>
      <c r="BN10" s="660"/>
      <c r="BO10" s="661">
        <v>1.7</v>
      </c>
      <c r="BP10" s="661"/>
      <c r="BQ10" s="661"/>
      <c r="BR10" s="661"/>
      <c r="BS10" s="662" t="s">
        <v>121</v>
      </c>
      <c r="BT10" s="662"/>
      <c r="BU10" s="662"/>
      <c r="BV10" s="662"/>
      <c r="BW10" s="662"/>
      <c r="BX10" s="662"/>
      <c r="BY10" s="662"/>
      <c r="BZ10" s="662"/>
      <c r="CA10" s="662"/>
      <c r="CB10" s="666"/>
      <c r="CD10" s="655" t="s">
        <v>234</v>
      </c>
      <c r="CE10" s="656"/>
      <c r="CF10" s="656"/>
      <c r="CG10" s="656"/>
      <c r="CH10" s="656"/>
      <c r="CI10" s="656"/>
      <c r="CJ10" s="656"/>
      <c r="CK10" s="656"/>
      <c r="CL10" s="656"/>
      <c r="CM10" s="656"/>
      <c r="CN10" s="656"/>
      <c r="CO10" s="656"/>
      <c r="CP10" s="656"/>
      <c r="CQ10" s="657"/>
      <c r="CR10" s="658">
        <v>15382</v>
      </c>
      <c r="CS10" s="659"/>
      <c r="CT10" s="659"/>
      <c r="CU10" s="659"/>
      <c r="CV10" s="659"/>
      <c r="CW10" s="659"/>
      <c r="CX10" s="659"/>
      <c r="CY10" s="660"/>
      <c r="CZ10" s="661">
        <v>0.1</v>
      </c>
      <c r="DA10" s="661"/>
      <c r="DB10" s="661"/>
      <c r="DC10" s="661"/>
      <c r="DD10" s="667" t="s">
        <v>121</v>
      </c>
      <c r="DE10" s="659"/>
      <c r="DF10" s="659"/>
      <c r="DG10" s="659"/>
      <c r="DH10" s="659"/>
      <c r="DI10" s="659"/>
      <c r="DJ10" s="659"/>
      <c r="DK10" s="659"/>
      <c r="DL10" s="659"/>
      <c r="DM10" s="659"/>
      <c r="DN10" s="659"/>
      <c r="DO10" s="659"/>
      <c r="DP10" s="660"/>
      <c r="DQ10" s="667">
        <v>15382</v>
      </c>
      <c r="DR10" s="659"/>
      <c r="DS10" s="659"/>
      <c r="DT10" s="659"/>
      <c r="DU10" s="659"/>
      <c r="DV10" s="659"/>
      <c r="DW10" s="659"/>
      <c r="DX10" s="659"/>
      <c r="DY10" s="659"/>
      <c r="DZ10" s="659"/>
      <c r="EA10" s="659"/>
      <c r="EB10" s="659"/>
      <c r="EC10" s="668"/>
    </row>
    <row r="11" spans="2:143" ht="11.25" customHeight="1" x14ac:dyDescent="0.15">
      <c r="B11" s="655" t="s">
        <v>235</v>
      </c>
      <c r="C11" s="656"/>
      <c r="D11" s="656"/>
      <c r="E11" s="656"/>
      <c r="F11" s="656"/>
      <c r="G11" s="656"/>
      <c r="H11" s="656"/>
      <c r="I11" s="656"/>
      <c r="J11" s="656"/>
      <c r="K11" s="656"/>
      <c r="L11" s="656"/>
      <c r="M11" s="656"/>
      <c r="N11" s="656"/>
      <c r="O11" s="656"/>
      <c r="P11" s="656"/>
      <c r="Q11" s="657"/>
      <c r="R11" s="658">
        <v>718909</v>
      </c>
      <c r="S11" s="659"/>
      <c r="T11" s="659"/>
      <c r="U11" s="659"/>
      <c r="V11" s="659"/>
      <c r="W11" s="659"/>
      <c r="X11" s="659"/>
      <c r="Y11" s="660"/>
      <c r="Z11" s="663">
        <v>5.3</v>
      </c>
      <c r="AA11" s="664"/>
      <c r="AB11" s="664"/>
      <c r="AC11" s="670"/>
      <c r="AD11" s="667">
        <v>718909</v>
      </c>
      <c r="AE11" s="659"/>
      <c r="AF11" s="659"/>
      <c r="AG11" s="659"/>
      <c r="AH11" s="659"/>
      <c r="AI11" s="659"/>
      <c r="AJ11" s="659"/>
      <c r="AK11" s="660"/>
      <c r="AL11" s="663">
        <v>9.9</v>
      </c>
      <c r="AM11" s="664"/>
      <c r="AN11" s="664"/>
      <c r="AO11" s="665"/>
      <c r="AP11" s="655" t="s">
        <v>236</v>
      </c>
      <c r="AQ11" s="656"/>
      <c r="AR11" s="656"/>
      <c r="AS11" s="656"/>
      <c r="AT11" s="656"/>
      <c r="AU11" s="656"/>
      <c r="AV11" s="656"/>
      <c r="AW11" s="656"/>
      <c r="AX11" s="656"/>
      <c r="AY11" s="656"/>
      <c r="AZ11" s="656"/>
      <c r="BA11" s="656"/>
      <c r="BB11" s="656"/>
      <c r="BC11" s="656"/>
      <c r="BD11" s="656"/>
      <c r="BE11" s="656"/>
      <c r="BF11" s="657"/>
      <c r="BG11" s="658">
        <v>47083</v>
      </c>
      <c r="BH11" s="659"/>
      <c r="BI11" s="659"/>
      <c r="BJ11" s="659"/>
      <c r="BK11" s="659"/>
      <c r="BL11" s="659"/>
      <c r="BM11" s="659"/>
      <c r="BN11" s="660"/>
      <c r="BO11" s="661">
        <v>1.6</v>
      </c>
      <c r="BP11" s="661"/>
      <c r="BQ11" s="661"/>
      <c r="BR11" s="661"/>
      <c r="BS11" s="662" t="s">
        <v>121</v>
      </c>
      <c r="BT11" s="662"/>
      <c r="BU11" s="662"/>
      <c r="BV11" s="662"/>
      <c r="BW11" s="662"/>
      <c r="BX11" s="662"/>
      <c r="BY11" s="662"/>
      <c r="BZ11" s="662"/>
      <c r="CA11" s="662"/>
      <c r="CB11" s="666"/>
      <c r="CD11" s="655" t="s">
        <v>237</v>
      </c>
      <c r="CE11" s="656"/>
      <c r="CF11" s="656"/>
      <c r="CG11" s="656"/>
      <c r="CH11" s="656"/>
      <c r="CI11" s="656"/>
      <c r="CJ11" s="656"/>
      <c r="CK11" s="656"/>
      <c r="CL11" s="656"/>
      <c r="CM11" s="656"/>
      <c r="CN11" s="656"/>
      <c r="CO11" s="656"/>
      <c r="CP11" s="656"/>
      <c r="CQ11" s="657"/>
      <c r="CR11" s="658">
        <v>336475</v>
      </c>
      <c r="CS11" s="659"/>
      <c r="CT11" s="659"/>
      <c r="CU11" s="659"/>
      <c r="CV11" s="659"/>
      <c r="CW11" s="659"/>
      <c r="CX11" s="659"/>
      <c r="CY11" s="660"/>
      <c r="CZ11" s="661">
        <v>2.6</v>
      </c>
      <c r="DA11" s="661"/>
      <c r="DB11" s="661"/>
      <c r="DC11" s="661"/>
      <c r="DD11" s="667">
        <v>133823</v>
      </c>
      <c r="DE11" s="659"/>
      <c r="DF11" s="659"/>
      <c r="DG11" s="659"/>
      <c r="DH11" s="659"/>
      <c r="DI11" s="659"/>
      <c r="DJ11" s="659"/>
      <c r="DK11" s="659"/>
      <c r="DL11" s="659"/>
      <c r="DM11" s="659"/>
      <c r="DN11" s="659"/>
      <c r="DO11" s="659"/>
      <c r="DP11" s="660"/>
      <c r="DQ11" s="667">
        <v>137406</v>
      </c>
      <c r="DR11" s="659"/>
      <c r="DS11" s="659"/>
      <c r="DT11" s="659"/>
      <c r="DU11" s="659"/>
      <c r="DV11" s="659"/>
      <c r="DW11" s="659"/>
      <c r="DX11" s="659"/>
      <c r="DY11" s="659"/>
      <c r="DZ11" s="659"/>
      <c r="EA11" s="659"/>
      <c r="EB11" s="659"/>
      <c r="EC11" s="668"/>
    </row>
    <row r="12" spans="2:143" ht="11.25" customHeight="1" x14ac:dyDescent="0.15">
      <c r="B12" s="655" t="s">
        <v>238</v>
      </c>
      <c r="C12" s="656"/>
      <c r="D12" s="656"/>
      <c r="E12" s="656"/>
      <c r="F12" s="656"/>
      <c r="G12" s="656"/>
      <c r="H12" s="656"/>
      <c r="I12" s="656"/>
      <c r="J12" s="656"/>
      <c r="K12" s="656"/>
      <c r="L12" s="656"/>
      <c r="M12" s="656"/>
      <c r="N12" s="656"/>
      <c r="O12" s="656"/>
      <c r="P12" s="656"/>
      <c r="Q12" s="657"/>
      <c r="R12" s="658" t="s">
        <v>121</v>
      </c>
      <c r="S12" s="659"/>
      <c r="T12" s="659"/>
      <c r="U12" s="659"/>
      <c r="V12" s="659"/>
      <c r="W12" s="659"/>
      <c r="X12" s="659"/>
      <c r="Y12" s="660"/>
      <c r="Z12" s="661" t="s">
        <v>121</v>
      </c>
      <c r="AA12" s="661"/>
      <c r="AB12" s="661"/>
      <c r="AC12" s="661"/>
      <c r="AD12" s="662" t="s">
        <v>121</v>
      </c>
      <c r="AE12" s="662"/>
      <c r="AF12" s="662"/>
      <c r="AG12" s="662"/>
      <c r="AH12" s="662"/>
      <c r="AI12" s="662"/>
      <c r="AJ12" s="662"/>
      <c r="AK12" s="662"/>
      <c r="AL12" s="663" t="s">
        <v>121</v>
      </c>
      <c r="AM12" s="664"/>
      <c r="AN12" s="664"/>
      <c r="AO12" s="665"/>
      <c r="AP12" s="655" t="s">
        <v>239</v>
      </c>
      <c r="AQ12" s="656"/>
      <c r="AR12" s="656"/>
      <c r="AS12" s="656"/>
      <c r="AT12" s="656"/>
      <c r="AU12" s="656"/>
      <c r="AV12" s="656"/>
      <c r="AW12" s="656"/>
      <c r="AX12" s="656"/>
      <c r="AY12" s="656"/>
      <c r="AZ12" s="656"/>
      <c r="BA12" s="656"/>
      <c r="BB12" s="656"/>
      <c r="BC12" s="656"/>
      <c r="BD12" s="656"/>
      <c r="BE12" s="656"/>
      <c r="BF12" s="657"/>
      <c r="BG12" s="658">
        <v>1293754</v>
      </c>
      <c r="BH12" s="659"/>
      <c r="BI12" s="659"/>
      <c r="BJ12" s="659"/>
      <c r="BK12" s="659"/>
      <c r="BL12" s="659"/>
      <c r="BM12" s="659"/>
      <c r="BN12" s="660"/>
      <c r="BO12" s="661">
        <v>42.8</v>
      </c>
      <c r="BP12" s="661"/>
      <c r="BQ12" s="661"/>
      <c r="BR12" s="661"/>
      <c r="BS12" s="662" t="s">
        <v>121</v>
      </c>
      <c r="BT12" s="662"/>
      <c r="BU12" s="662"/>
      <c r="BV12" s="662"/>
      <c r="BW12" s="662"/>
      <c r="BX12" s="662"/>
      <c r="BY12" s="662"/>
      <c r="BZ12" s="662"/>
      <c r="CA12" s="662"/>
      <c r="CB12" s="666"/>
      <c r="CD12" s="655" t="s">
        <v>240</v>
      </c>
      <c r="CE12" s="656"/>
      <c r="CF12" s="656"/>
      <c r="CG12" s="656"/>
      <c r="CH12" s="656"/>
      <c r="CI12" s="656"/>
      <c r="CJ12" s="656"/>
      <c r="CK12" s="656"/>
      <c r="CL12" s="656"/>
      <c r="CM12" s="656"/>
      <c r="CN12" s="656"/>
      <c r="CO12" s="656"/>
      <c r="CP12" s="656"/>
      <c r="CQ12" s="657"/>
      <c r="CR12" s="658">
        <v>271393</v>
      </c>
      <c r="CS12" s="659"/>
      <c r="CT12" s="659"/>
      <c r="CU12" s="659"/>
      <c r="CV12" s="659"/>
      <c r="CW12" s="659"/>
      <c r="CX12" s="659"/>
      <c r="CY12" s="660"/>
      <c r="CZ12" s="661">
        <v>2.1</v>
      </c>
      <c r="DA12" s="661"/>
      <c r="DB12" s="661"/>
      <c r="DC12" s="661"/>
      <c r="DD12" s="667">
        <v>2291</v>
      </c>
      <c r="DE12" s="659"/>
      <c r="DF12" s="659"/>
      <c r="DG12" s="659"/>
      <c r="DH12" s="659"/>
      <c r="DI12" s="659"/>
      <c r="DJ12" s="659"/>
      <c r="DK12" s="659"/>
      <c r="DL12" s="659"/>
      <c r="DM12" s="659"/>
      <c r="DN12" s="659"/>
      <c r="DO12" s="659"/>
      <c r="DP12" s="660"/>
      <c r="DQ12" s="667">
        <v>182529</v>
      </c>
      <c r="DR12" s="659"/>
      <c r="DS12" s="659"/>
      <c r="DT12" s="659"/>
      <c r="DU12" s="659"/>
      <c r="DV12" s="659"/>
      <c r="DW12" s="659"/>
      <c r="DX12" s="659"/>
      <c r="DY12" s="659"/>
      <c r="DZ12" s="659"/>
      <c r="EA12" s="659"/>
      <c r="EB12" s="659"/>
      <c r="EC12" s="668"/>
    </row>
    <row r="13" spans="2:143" ht="11.25" customHeight="1" x14ac:dyDescent="0.15">
      <c r="B13" s="655" t="s">
        <v>241</v>
      </c>
      <c r="C13" s="656"/>
      <c r="D13" s="656"/>
      <c r="E13" s="656"/>
      <c r="F13" s="656"/>
      <c r="G13" s="656"/>
      <c r="H13" s="656"/>
      <c r="I13" s="656"/>
      <c r="J13" s="656"/>
      <c r="K13" s="656"/>
      <c r="L13" s="656"/>
      <c r="M13" s="656"/>
      <c r="N13" s="656"/>
      <c r="O13" s="656"/>
      <c r="P13" s="656"/>
      <c r="Q13" s="657"/>
      <c r="R13" s="658" t="s">
        <v>121</v>
      </c>
      <c r="S13" s="659"/>
      <c r="T13" s="659"/>
      <c r="U13" s="659"/>
      <c r="V13" s="659"/>
      <c r="W13" s="659"/>
      <c r="X13" s="659"/>
      <c r="Y13" s="660"/>
      <c r="Z13" s="661" t="s">
        <v>121</v>
      </c>
      <c r="AA13" s="661"/>
      <c r="AB13" s="661"/>
      <c r="AC13" s="661"/>
      <c r="AD13" s="662" t="s">
        <v>121</v>
      </c>
      <c r="AE13" s="662"/>
      <c r="AF13" s="662"/>
      <c r="AG13" s="662"/>
      <c r="AH13" s="662"/>
      <c r="AI13" s="662"/>
      <c r="AJ13" s="662"/>
      <c r="AK13" s="662"/>
      <c r="AL13" s="663" t="s">
        <v>121</v>
      </c>
      <c r="AM13" s="664"/>
      <c r="AN13" s="664"/>
      <c r="AO13" s="665"/>
      <c r="AP13" s="655" t="s">
        <v>242</v>
      </c>
      <c r="AQ13" s="656"/>
      <c r="AR13" s="656"/>
      <c r="AS13" s="656"/>
      <c r="AT13" s="656"/>
      <c r="AU13" s="656"/>
      <c r="AV13" s="656"/>
      <c r="AW13" s="656"/>
      <c r="AX13" s="656"/>
      <c r="AY13" s="656"/>
      <c r="AZ13" s="656"/>
      <c r="BA13" s="656"/>
      <c r="BB13" s="656"/>
      <c r="BC13" s="656"/>
      <c r="BD13" s="656"/>
      <c r="BE13" s="656"/>
      <c r="BF13" s="657"/>
      <c r="BG13" s="658">
        <v>1290355</v>
      </c>
      <c r="BH13" s="659"/>
      <c r="BI13" s="659"/>
      <c r="BJ13" s="659"/>
      <c r="BK13" s="659"/>
      <c r="BL13" s="659"/>
      <c r="BM13" s="659"/>
      <c r="BN13" s="660"/>
      <c r="BO13" s="661">
        <v>42.7</v>
      </c>
      <c r="BP13" s="661"/>
      <c r="BQ13" s="661"/>
      <c r="BR13" s="661"/>
      <c r="BS13" s="662" t="s">
        <v>121</v>
      </c>
      <c r="BT13" s="662"/>
      <c r="BU13" s="662"/>
      <c r="BV13" s="662"/>
      <c r="BW13" s="662"/>
      <c r="BX13" s="662"/>
      <c r="BY13" s="662"/>
      <c r="BZ13" s="662"/>
      <c r="CA13" s="662"/>
      <c r="CB13" s="666"/>
      <c r="CD13" s="655" t="s">
        <v>243</v>
      </c>
      <c r="CE13" s="656"/>
      <c r="CF13" s="656"/>
      <c r="CG13" s="656"/>
      <c r="CH13" s="656"/>
      <c r="CI13" s="656"/>
      <c r="CJ13" s="656"/>
      <c r="CK13" s="656"/>
      <c r="CL13" s="656"/>
      <c r="CM13" s="656"/>
      <c r="CN13" s="656"/>
      <c r="CO13" s="656"/>
      <c r="CP13" s="656"/>
      <c r="CQ13" s="657"/>
      <c r="CR13" s="658">
        <v>673904</v>
      </c>
      <c r="CS13" s="659"/>
      <c r="CT13" s="659"/>
      <c r="CU13" s="659"/>
      <c r="CV13" s="659"/>
      <c r="CW13" s="659"/>
      <c r="CX13" s="659"/>
      <c r="CY13" s="660"/>
      <c r="CZ13" s="661">
        <v>5.3</v>
      </c>
      <c r="DA13" s="661"/>
      <c r="DB13" s="661"/>
      <c r="DC13" s="661"/>
      <c r="DD13" s="667">
        <v>250740</v>
      </c>
      <c r="DE13" s="659"/>
      <c r="DF13" s="659"/>
      <c r="DG13" s="659"/>
      <c r="DH13" s="659"/>
      <c r="DI13" s="659"/>
      <c r="DJ13" s="659"/>
      <c r="DK13" s="659"/>
      <c r="DL13" s="659"/>
      <c r="DM13" s="659"/>
      <c r="DN13" s="659"/>
      <c r="DO13" s="659"/>
      <c r="DP13" s="660"/>
      <c r="DQ13" s="667">
        <v>455457</v>
      </c>
      <c r="DR13" s="659"/>
      <c r="DS13" s="659"/>
      <c r="DT13" s="659"/>
      <c r="DU13" s="659"/>
      <c r="DV13" s="659"/>
      <c r="DW13" s="659"/>
      <c r="DX13" s="659"/>
      <c r="DY13" s="659"/>
      <c r="DZ13" s="659"/>
      <c r="EA13" s="659"/>
      <c r="EB13" s="659"/>
      <c r="EC13" s="668"/>
    </row>
    <row r="14" spans="2:143" ht="11.25" customHeight="1" x14ac:dyDescent="0.15">
      <c r="B14" s="655" t="s">
        <v>244</v>
      </c>
      <c r="C14" s="656"/>
      <c r="D14" s="656"/>
      <c r="E14" s="656"/>
      <c r="F14" s="656"/>
      <c r="G14" s="656"/>
      <c r="H14" s="656"/>
      <c r="I14" s="656"/>
      <c r="J14" s="656"/>
      <c r="K14" s="656"/>
      <c r="L14" s="656"/>
      <c r="M14" s="656"/>
      <c r="N14" s="656"/>
      <c r="O14" s="656"/>
      <c r="P14" s="656"/>
      <c r="Q14" s="657"/>
      <c r="R14" s="658" t="s">
        <v>121</v>
      </c>
      <c r="S14" s="659"/>
      <c r="T14" s="659"/>
      <c r="U14" s="659"/>
      <c r="V14" s="659"/>
      <c r="W14" s="659"/>
      <c r="X14" s="659"/>
      <c r="Y14" s="660"/>
      <c r="Z14" s="661" t="s">
        <v>121</v>
      </c>
      <c r="AA14" s="661"/>
      <c r="AB14" s="661"/>
      <c r="AC14" s="661"/>
      <c r="AD14" s="662" t="s">
        <v>121</v>
      </c>
      <c r="AE14" s="662"/>
      <c r="AF14" s="662"/>
      <c r="AG14" s="662"/>
      <c r="AH14" s="662"/>
      <c r="AI14" s="662"/>
      <c r="AJ14" s="662"/>
      <c r="AK14" s="662"/>
      <c r="AL14" s="663" t="s">
        <v>121</v>
      </c>
      <c r="AM14" s="664"/>
      <c r="AN14" s="664"/>
      <c r="AO14" s="665"/>
      <c r="AP14" s="655" t="s">
        <v>245</v>
      </c>
      <c r="AQ14" s="656"/>
      <c r="AR14" s="656"/>
      <c r="AS14" s="656"/>
      <c r="AT14" s="656"/>
      <c r="AU14" s="656"/>
      <c r="AV14" s="656"/>
      <c r="AW14" s="656"/>
      <c r="AX14" s="656"/>
      <c r="AY14" s="656"/>
      <c r="AZ14" s="656"/>
      <c r="BA14" s="656"/>
      <c r="BB14" s="656"/>
      <c r="BC14" s="656"/>
      <c r="BD14" s="656"/>
      <c r="BE14" s="656"/>
      <c r="BF14" s="657"/>
      <c r="BG14" s="658">
        <v>104908</v>
      </c>
      <c r="BH14" s="659"/>
      <c r="BI14" s="659"/>
      <c r="BJ14" s="659"/>
      <c r="BK14" s="659"/>
      <c r="BL14" s="659"/>
      <c r="BM14" s="659"/>
      <c r="BN14" s="660"/>
      <c r="BO14" s="661">
        <v>3.5</v>
      </c>
      <c r="BP14" s="661"/>
      <c r="BQ14" s="661"/>
      <c r="BR14" s="661"/>
      <c r="BS14" s="662" t="s">
        <v>121</v>
      </c>
      <c r="BT14" s="662"/>
      <c r="BU14" s="662"/>
      <c r="BV14" s="662"/>
      <c r="BW14" s="662"/>
      <c r="BX14" s="662"/>
      <c r="BY14" s="662"/>
      <c r="BZ14" s="662"/>
      <c r="CA14" s="662"/>
      <c r="CB14" s="666"/>
      <c r="CD14" s="655" t="s">
        <v>246</v>
      </c>
      <c r="CE14" s="656"/>
      <c r="CF14" s="656"/>
      <c r="CG14" s="656"/>
      <c r="CH14" s="656"/>
      <c r="CI14" s="656"/>
      <c r="CJ14" s="656"/>
      <c r="CK14" s="656"/>
      <c r="CL14" s="656"/>
      <c r="CM14" s="656"/>
      <c r="CN14" s="656"/>
      <c r="CO14" s="656"/>
      <c r="CP14" s="656"/>
      <c r="CQ14" s="657"/>
      <c r="CR14" s="658">
        <v>442775</v>
      </c>
      <c r="CS14" s="659"/>
      <c r="CT14" s="659"/>
      <c r="CU14" s="659"/>
      <c r="CV14" s="659"/>
      <c r="CW14" s="659"/>
      <c r="CX14" s="659"/>
      <c r="CY14" s="660"/>
      <c r="CZ14" s="661">
        <v>3.5</v>
      </c>
      <c r="DA14" s="661"/>
      <c r="DB14" s="661"/>
      <c r="DC14" s="661"/>
      <c r="DD14" s="667">
        <v>2544</v>
      </c>
      <c r="DE14" s="659"/>
      <c r="DF14" s="659"/>
      <c r="DG14" s="659"/>
      <c r="DH14" s="659"/>
      <c r="DI14" s="659"/>
      <c r="DJ14" s="659"/>
      <c r="DK14" s="659"/>
      <c r="DL14" s="659"/>
      <c r="DM14" s="659"/>
      <c r="DN14" s="659"/>
      <c r="DO14" s="659"/>
      <c r="DP14" s="660"/>
      <c r="DQ14" s="667">
        <v>436113</v>
      </c>
      <c r="DR14" s="659"/>
      <c r="DS14" s="659"/>
      <c r="DT14" s="659"/>
      <c r="DU14" s="659"/>
      <c r="DV14" s="659"/>
      <c r="DW14" s="659"/>
      <c r="DX14" s="659"/>
      <c r="DY14" s="659"/>
      <c r="DZ14" s="659"/>
      <c r="EA14" s="659"/>
      <c r="EB14" s="659"/>
      <c r="EC14" s="668"/>
    </row>
    <row r="15" spans="2:143" ht="11.25" customHeight="1" x14ac:dyDescent="0.15">
      <c r="B15" s="655" t="s">
        <v>247</v>
      </c>
      <c r="C15" s="656"/>
      <c r="D15" s="656"/>
      <c r="E15" s="656"/>
      <c r="F15" s="656"/>
      <c r="G15" s="656"/>
      <c r="H15" s="656"/>
      <c r="I15" s="656"/>
      <c r="J15" s="656"/>
      <c r="K15" s="656"/>
      <c r="L15" s="656"/>
      <c r="M15" s="656"/>
      <c r="N15" s="656"/>
      <c r="O15" s="656"/>
      <c r="P15" s="656"/>
      <c r="Q15" s="657"/>
      <c r="R15" s="658">
        <v>19024</v>
      </c>
      <c r="S15" s="659"/>
      <c r="T15" s="659"/>
      <c r="U15" s="659"/>
      <c r="V15" s="659"/>
      <c r="W15" s="659"/>
      <c r="X15" s="659"/>
      <c r="Y15" s="660"/>
      <c r="Z15" s="661">
        <v>0.1</v>
      </c>
      <c r="AA15" s="661"/>
      <c r="AB15" s="661"/>
      <c r="AC15" s="661"/>
      <c r="AD15" s="662">
        <v>19024</v>
      </c>
      <c r="AE15" s="662"/>
      <c r="AF15" s="662"/>
      <c r="AG15" s="662"/>
      <c r="AH15" s="662"/>
      <c r="AI15" s="662"/>
      <c r="AJ15" s="662"/>
      <c r="AK15" s="662"/>
      <c r="AL15" s="663">
        <v>0.3</v>
      </c>
      <c r="AM15" s="664"/>
      <c r="AN15" s="664"/>
      <c r="AO15" s="665"/>
      <c r="AP15" s="655" t="s">
        <v>248</v>
      </c>
      <c r="AQ15" s="656"/>
      <c r="AR15" s="656"/>
      <c r="AS15" s="656"/>
      <c r="AT15" s="656"/>
      <c r="AU15" s="656"/>
      <c r="AV15" s="656"/>
      <c r="AW15" s="656"/>
      <c r="AX15" s="656"/>
      <c r="AY15" s="656"/>
      <c r="AZ15" s="656"/>
      <c r="BA15" s="656"/>
      <c r="BB15" s="656"/>
      <c r="BC15" s="656"/>
      <c r="BD15" s="656"/>
      <c r="BE15" s="656"/>
      <c r="BF15" s="657"/>
      <c r="BG15" s="658">
        <v>194447</v>
      </c>
      <c r="BH15" s="659"/>
      <c r="BI15" s="659"/>
      <c r="BJ15" s="659"/>
      <c r="BK15" s="659"/>
      <c r="BL15" s="659"/>
      <c r="BM15" s="659"/>
      <c r="BN15" s="660"/>
      <c r="BO15" s="661">
        <v>6.4</v>
      </c>
      <c r="BP15" s="661"/>
      <c r="BQ15" s="661"/>
      <c r="BR15" s="661"/>
      <c r="BS15" s="662" t="s">
        <v>121</v>
      </c>
      <c r="BT15" s="662"/>
      <c r="BU15" s="662"/>
      <c r="BV15" s="662"/>
      <c r="BW15" s="662"/>
      <c r="BX15" s="662"/>
      <c r="BY15" s="662"/>
      <c r="BZ15" s="662"/>
      <c r="CA15" s="662"/>
      <c r="CB15" s="666"/>
      <c r="CD15" s="655" t="s">
        <v>249</v>
      </c>
      <c r="CE15" s="656"/>
      <c r="CF15" s="656"/>
      <c r="CG15" s="656"/>
      <c r="CH15" s="656"/>
      <c r="CI15" s="656"/>
      <c r="CJ15" s="656"/>
      <c r="CK15" s="656"/>
      <c r="CL15" s="656"/>
      <c r="CM15" s="656"/>
      <c r="CN15" s="656"/>
      <c r="CO15" s="656"/>
      <c r="CP15" s="656"/>
      <c r="CQ15" s="657"/>
      <c r="CR15" s="658">
        <v>1554074</v>
      </c>
      <c r="CS15" s="659"/>
      <c r="CT15" s="659"/>
      <c r="CU15" s="659"/>
      <c r="CV15" s="659"/>
      <c r="CW15" s="659"/>
      <c r="CX15" s="659"/>
      <c r="CY15" s="660"/>
      <c r="CZ15" s="661">
        <v>12.2</v>
      </c>
      <c r="DA15" s="661"/>
      <c r="DB15" s="661"/>
      <c r="DC15" s="661"/>
      <c r="DD15" s="667">
        <v>216716</v>
      </c>
      <c r="DE15" s="659"/>
      <c r="DF15" s="659"/>
      <c r="DG15" s="659"/>
      <c r="DH15" s="659"/>
      <c r="DI15" s="659"/>
      <c r="DJ15" s="659"/>
      <c r="DK15" s="659"/>
      <c r="DL15" s="659"/>
      <c r="DM15" s="659"/>
      <c r="DN15" s="659"/>
      <c r="DO15" s="659"/>
      <c r="DP15" s="660"/>
      <c r="DQ15" s="667">
        <v>1068911</v>
      </c>
      <c r="DR15" s="659"/>
      <c r="DS15" s="659"/>
      <c r="DT15" s="659"/>
      <c r="DU15" s="659"/>
      <c r="DV15" s="659"/>
      <c r="DW15" s="659"/>
      <c r="DX15" s="659"/>
      <c r="DY15" s="659"/>
      <c r="DZ15" s="659"/>
      <c r="EA15" s="659"/>
      <c r="EB15" s="659"/>
      <c r="EC15" s="668"/>
    </row>
    <row r="16" spans="2:143" ht="11.25" customHeight="1" x14ac:dyDescent="0.15">
      <c r="B16" s="655" t="s">
        <v>250</v>
      </c>
      <c r="C16" s="656"/>
      <c r="D16" s="656"/>
      <c r="E16" s="656"/>
      <c r="F16" s="656"/>
      <c r="G16" s="656"/>
      <c r="H16" s="656"/>
      <c r="I16" s="656"/>
      <c r="J16" s="656"/>
      <c r="K16" s="656"/>
      <c r="L16" s="656"/>
      <c r="M16" s="656"/>
      <c r="N16" s="656"/>
      <c r="O16" s="656"/>
      <c r="P16" s="656"/>
      <c r="Q16" s="657"/>
      <c r="R16" s="658">
        <v>49539</v>
      </c>
      <c r="S16" s="659"/>
      <c r="T16" s="659"/>
      <c r="U16" s="659"/>
      <c r="V16" s="659"/>
      <c r="W16" s="659"/>
      <c r="X16" s="659"/>
      <c r="Y16" s="660"/>
      <c r="Z16" s="661">
        <v>0.4</v>
      </c>
      <c r="AA16" s="661"/>
      <c r="AB16" s="661"/>
      <c r="AC16" s="661"/>
      <c r="AD16" s="662">
        <v>49539</v>
      </c>
      <c r="AE16" s="662"/>
      <c r="AF16" s="662"/>
      <c r="AG16" s="662"/>
      <c r="AH16" s="662"/>
      <c r="AI16" s="662"/>
      <c r="AJ16" s="662"/>
      <c r="AK16" s="662"/>
      <c r="AL16" s="663">
        <v>0.7</v>
      </c>
      <c r="AM16" s="664"/>
      <c r="AN16" s="664"/>
      <c r="AO16" s="665"/>
      <c r="AP16" s="655" t="s">
        <v>251</v>
      </c>
      <c r="AQ16" s="656"/>
      <c r="AR16" s="656"/>
      <c r="AS16" s="656"/>
      <c r="AT16" s="656"/>
      <c r="AU16" s="656"/>
      <c r="AV16" s="656"/>
      <c r="AW16" s="656"/>
      <c r="AX16" s="656"/>
      <c r="AY16" s="656"/>
      <c r="AZ16" s="656"/>
      <c r="BA16" s="656"/>
      <c r="BB16" s="656"/>
      <c r="BC16" s="656"/>
      <c r="BD16" s="656"/>
      <c r="BE16" s="656"/>
      <c r="BF16" s="657"/>
      <c r="BG16" s="658" t="s">
        <v>121</v>
      </c>
      <c r="BH16" s="659"/>
      <c r="BI16" s="659"/>
      <c r="BJ16" s="659"/>
      <c r="BK16" s="659"/>
      <c r="BL16" s="659"/>
      <c r="BM16" s="659"/>
      <c r="BN16" s="660"/>
      <c r="BO16" s="661" t="s">
        <v>121</v>
      </c>
      <c r="BP16" s="661"/>
      <c r="BQ16" s="661"/>
      <c r="BR16" s="661"/>
      <c r="BS16" s="662" t="s">
        <v>121</v>
      </c>
      <c r="BT16" s="662"/>
      <c r="BU16" s="662"/>
      <c r="BV16" s="662"/>
      <c r="BW16" s="662"/>
      <c r="BX16" s="662"/>
      <c r="BY16" s="662"/>
      <c r="BZ16" s="662"/>
      <c r="CA16" s="662"/>
      <c r="CB16" s="666"/>
      <c r="CD16" s="655" t="s">
        <v>252</v>
      </c>
      <c r="CE16" s="656"/>
      <c r="CF16" s="656"/>
      <c r="CG16" s="656"/>
      <c r="CH16" s="656"/>
      <c r="CI16" s="656"/>
      <c r="CJ16" s="656"/>
      <c r="CK16" s="656"/>
      <c r="CL16" s="656"/>
      <c r="CM16" s="656"/>
      <c r="CN16" s="656"/>
      <c r="CO16" s="656"/>
      <c r="CP16" s="656"/>
      <c r="CQ16" s="657"/>
      <c r="CR16" s="658">
        <v>20322</v>
      </c>
      <c r="CS16" s="659"/>
      <c r="CT16" s="659"/>
      <c r="CU16" s="659"/>
      <c r="CV16" s="659"/>
      <c r="CW16" s="659"/>
      <c r="CX16" s="659"/>
      <c r="CY16" s="660"/>
      <c r="CZ16" s="661">
        <v>0.2</v>
      </c>
      <c r="DA16" s="661"/>
      <c r="DB16" s="661"/>
      <c r="DC16" s="661"/>
      <c r="DD16" s="667" t="s">
        <v>121</v>
      </c>
      <c r="DE16" s="659"/>
      <c r="DF16" s="659"/>
      <c r="DG16" s="659"/>
      <c r="DH16" s="659"/>
      <c r="DI16" s="659"/>
      <c r="DJ16" s="659"/>
      <c r="DK16" s="659"/>
      <c r="DL16" s="659"/>
      <c r="DM16" s="659"/>
      <c r="DN16" s="659"/>
      <c r="DO16" s="659"/>
      <c r="DP16" s="660"/>
      <c r="DQ16" s="667">
        <v>8983</v>
      </c>
      <c r="DR16" s="659"/>
      <c r="DS16" s="659"/>
      <c r="DT16" s="659"/>
      <c r="DU16" s="659"/>
      <c r="DV16" s="659"/>
      <c r="DW16" s="659"/>
      <c r="DX16" s="659"/>
      <c r="DY16" s="659"/>
      <c r="DZ16" s="659"/>
      <c r="EA16" s="659"/>
      <c r="EB16" s="659"/>
      <c r="EC16" s="668"/>
    </row>
    <row r="17" spans="2:133" ht="11.25" customHeight="1" x14ac:dyDescent="0.15">
      <c r="B17" s="655" t="s">
        <v>253</v>
      </c>
      <c r="C17" s="656"/>
      <c r="D17" s="656"/>
      <c r="E17" s="656"/>
      <c r="F17" s="656"/>
      <c r="G17" s="656"/>
      <c r="H17" s="656"/>
      <c r="I17" s="656"/>
      <c r="J17" s="656"/>
      <c r="K17" s="656"/>
      <c r="L17" s="656"/>
      <c r="M17" s="656"/>
      <c r="N17" s="656"/>
      <c r="O17" s="656"/>
      <c r="P17" s="656"/>
      <c r="Q17" s="657"/>
      <c r="R17" s="658">
        <v>184406</v>
      </c>
      <c r="S17" s="659"/>
      <c r="T17" s="659"/>
      <c r="U17" s="659"/>
      <c r="V17" s="659"/>
      <c r="W17" s="659"/>
      <c r="X17" s="659"/>
      <c r="Y17" s="660"/>
      <c r="Z17" s="661">
        <v>1.4</v>
      </c>
      <c r="AA17" s="661"/>
      <c r="AB17" s="661"/>
      <c r="AC17" s="661"/>
      <c r="AD17" s="662">
        <v>184406</v>
      </c>
      <c r="AE17" s="662"/>
      <c r="AF17" s="662"/>
      <c r="AG17" s="662"/>
      <c r="AH17" s="662"/>
      <c r="AI17" s="662"/>
      <c r="AJ17" s="662"/>
      <c r="AK17" s="662"/>
      <c r="AL17" s="663">
        <v>2.5</v>
      </c>
      <c r="AM17" s="664"/>
      <c r="AN17" s="664"/>
      <c r="AO17" s="665"/>
      <c r="AP17" s="655" t="s">
        <v>254</v>
      </c>
      <c r="AQ17" s="656"/>
      <c r="AR17" s="656"/>
      <c r="AS17" s="656"/>
      <c r="AT17" s="656"/>
      <c r="AU17" s="656"/>
      <c r="AV17" s="656"/>
      <c r="AW17" s="656"/>
      <c r="AX17" s="656"/>
      <c r="AY17" s="656"/>
      <c r="AZ17" s="656"/>
      <c r="BA17" s="656"/>
      <c r="BB17" s="656"/>
      <c r="BC17" s="656"/>
      <c r="BD17" s="656"/>
      <c r="BE17" s="656"/>
      <c r="BF17" s="657"/>
      <c r="BG17" s="658" t="s">
        <v>121</v>
      </c>
      <c r="BH17" s="659"/>
      <c r="BI17" s="659"/>
      <c r="BJ17" s="659"/>
      <c r="BK17" s="659"/>
      <c r="BL17" s="659"/>
      <c r="BM17" s="659"/>
      <c r="BN17" s="660"/>
      <c r="BO17" s="661" t="s">
        <v>121</v>
      </c>
      <c r="BP17" s="661"/>
      <c r="BQ17" s="661"/>
      <c r="BR17" s="661"/>
      <c r="BS17" s="662" t="s">
        <v>121</v>
      </c>
      <c r="BT17" s="662"/>
      <c r="BU17" s="662"/>
      <c r="BV17" s="662"/>
      <c r="BW17" s="662"/>
      <c r="BX17" s="662"/>
      <c r="BY17" s="662"/>
      <c r="BZ17" s="662"/>
      <c r="CA17" s="662"/>
      <c r="CB17" s="666"/>
      <c r="CD17" s="655" t="s">
        <v>255</v>
      </c>
      <c r="CE17" s="656"/>
      <c r="CF17" s="656"/>
      <c r="CG17" s="656"/>
      <c r="CH17" s="656"/>
      <c r="CI17" s="656"/>
      <c r="CJ17" s="656"/>
      <c r="CK17" s="656"/>
      <c r="CL17" s="656"/>
      <c r="CM17" s="656"/>
      <c r="CN17" s="656"/>
      <c r="CO17" s="656"/>
      <c r="CP17" s="656"/>
      <c r="CQ17" s="657"/>
      <c r="CR17" s="658">
        <v>836993</v>
      </c>
      <c r="CS17" s="659"/>
      <c r="CT17" s="659"/>
      <c r="CU17" s="659"/>
      <c r="CV17" s="659"/>
      <c r="CW17" s="659"/>
      <c r="CX17" s="659"/>
      <c r="CY17" s="660"/>
      <c r="CZ17" s="661">
        <v>6.6</v>
      </c>
      <c r="DA17" s="661"/>
      <c r="DB17" s="661"/>
      <c r="DC17" s="661"/>
      <c r="DD17" s="667" t="s">
        <v>121</v>
      </c>
      <c r="DE17" s="659"/>
      <c r="DF17" s="659"/>
      <c r="DG17" s="659"/>
      <c r="DH17" s="659"/>
      <c r="DI17" s="659"/>
      <c r="DJ17" s="659"/>
      <c r="DK17" s="659"/>
      <c r="DL17" s="659"/>
      <c r="DM17" s="659"/>
      <c r="DN17" s="659"/>
      <c r="DO17" s="659"/>
      <c r="DP17" s="660"/>
      <c r="DQ17" s="667">
        <v>816731</v>
      </c>
      <c r="DR17" s="659"/>
      <c r="DS17" s="659"/>
      <c r="DT17" s="659"/>
      <c r="DU17" s="659"/>
      <c r="DV17" s="659"/>
      <c r="DW17" s="659"/>
      <c r="DX17" s="659"/>
      <c r="DY17" s="659"/>
      <c r="DZ17" s="659"/>
      <c r="EA17" s="659"/>
      <c r="EB17" s="659"/>
      <c r="EC17" s="668"/>
    </row>
    <row r="18" spans="2:133" ht="11.25" customHeight="1" x14ac:dyDescent="0.15">
      <c r="B18" s="655" t="s">
        <v>256</v>
      </c>
      <c r="C18" s="656"/>
      <c r="D18" s="656"/>
      <c r="E18" s="656"/>
      <c r="F18" s="656"/>
      <c r="G18" s="656"/>
      <c r="H18" s="656"/>
      <c r="I18" s="656"/>
      <c r="J18" s="656"/>
      <c r="K18" s="656"/>
      <c r="L18" s="656"/>
      <c r="M18" s="656"/>
      <c r="N18" s="656"/>
      <c r="O18" s="656"/>
      <c r="P18" s="656"/>
      <c r="Q18" s="657"/>
      <c r="R18" s="658">
        <v>46146</v>
      </c>
      <c r="S18" s="659"/>
      <c r="T18" s="659"/>
      <c r="U18" s="659"/>
      <c r="V18" s="659"/>
      <c r="W18" s="659"/>
      <c r="X18" s="659"/>
      <c r="Y18" s="660"/>
      <c r="Z18" s="661">
        <v>0.3</v>
      </c>
      <c r="AA18" s="661"/>
      <c r="AB18" s="661"/>
      <c r="AC18" s="661"/>
      <c r="AD18" s="662">
        <v>46146</v>
      </c>
      <c r="AE18" s="662"/>
      <c r="AF18" s="662"/>
      <c r="AG18" s="662"/>
      <c r="AH18" s="662"/>
      <c r="AI18" s="662"/>
      <c r="AJ18" s="662"/>
      <c r="AK18" s="662"/>
      <c r="AL18" s="663">
        <v>0.6</v>
      </c>
      <c r="AM18" s="664"/>
      <c r="AN18" s="664"/>
      <c r="AO18" s="665"/>
      <c r="AP18" s="655" t="s">
        <v>257</v>
      </c>
      <c r="AQ18" s="656"/>
      <c r="AR18" s="656"/>
      <c r="AS18" s="656"/>
      <c r="AT18" s="656"/>
      <c r="AU18" s="656"/>
      <c r="AV18" s="656"/>
      <c r="AW18" s="656"/>
      <c r="AX18" s="656"/>
      <c r="AY18" s="656"/>
      <c r="AZ18" s="656"/>
      <c r="BA18" s="656"/>
      <c r="BB18" s="656"/>
      <c r="BC18" s="656"/>
      <c r="BD18" s="656"/>
      <c r="BE18" s="656"/>
      <c r="BF18" s="657"/>
      <c r="BG18" s="658" t="s">
        <v>121</v>
      </c>
      <c r="BH18" s="659"/>
      <c r="BI18" s="659"/>
      <c r="BJ18" s="659"/>
      <c r="BK18" s="659"/>
      <c r="BL18" s="659"/>
      <c r="BM18" s="659"/>
      <c r="BN18" s="660"/>
      <c r="BO18" s="661" t="s">
        <v>121</v>
      </c>
      <c r="BP18" s="661"/>
      <c r="BQ18" s="661"/>
      <c r="BR18" s="661"/>
      <c r="BS18" s="662" t="s">
        <v>121</v>
      </c>
      <c r="BT18" s="662"/>
      <c r="BU18" s="662"/>
      <c r="BV18" s="662"/>
      <c r="BW18" s="662"/>
      <c r="BX18" s="662"/>
      <c r="BY18" s="662"/>
      <c r="BZ18" s="662"/>
      <c r="CA18" s="662"/>
      <c r="CB18" s="666"/>
      <c r="CD18" s="655" t="s">
        <v>258</v>
      </c>
      <c r="CE18" s="656"/>
      <c r="CF18" s="656"/>
      <c r="CG18" s="656"/>
      <c r="CH18" s="656"/>
      <c r="CI18" s="656"/>
      <c r="CJ18" s="656"/>
      <c r="CK18" s="656"/>
      <c r="CL18" s="656"/>
      <c r="CM18" s="656"/>
      <c r="CN18" s="656"/>
      <c r="CO18" s="656"/>
      <c r="CP18" s="656"/>
      <c r="CQ18" s="657"/>
      <c r="CR18" s="658" t="s">
        <v>121</v>
      </c>
      <c r="CS18" s="659"/>
      <c r="CT18" s="659"/>
      <c r="CU18" s="659"/>
      <c r="CV18" s="659"/>
      <c r="CW18" s="659"/>
      <c r="CX18" s="659"/>
      <c r="CY18" s="660"/>
      <c r="CZ18" s="661" t="s">
        <v>121</v>
      </c>
      <c r="DA18" s="661"/>
      <c r="DB18" s="661"/>
      <c r="DC18" s="661"/>
      <c r="DD18" s="667" t="s">
        <v>121</v>
      </c>
      <c r="DE18" s="659"/>
      <c r="DF18" s="659"/>
      <c r="DG18" s="659"/>
      <c r="DH18" s="659"/>
      <c r="DI18" s="659"/>
      <c r="DJ18" s="659"/>
      <c r="DK18" s="659"/>
      <c r="DL18" s="659"/>
      <c r="DM18" s="659"/>
      <c r="DN18" s="659"/>
      <c r="DO18" s="659"/>
      <c r="DP18" s="660"/>
      <c r="DQ18" s="667" t="s">
        <v>121</v>
      </c>
      <c r="DR18" s="659"/>
      <c r="DS18" s="659"/>
      <c r="DT18" s="659"/>
      <c r="DU18" s="659"/>
      <c r="DV18" s="659"/>
      <c r="DW18" s="659"/>
      <c r="DX18" s="659"/>
      <c r="DY18" s="659"/>
      <c r="DZ18" s="659"/>
      <c r="EA18" s="659"/>
      <c r="EB18" s="659"/>
      <c r="EC18" s="668"/>
    </row>
    <row r="19" spans="2:133" ht="11.25" customHeight="1" x14ac:dyDescent="0.15">
      <c r="B19" s="655" t="s">
        <v>259</v>
      </c>
      <c r="C19" s="656"/>
      <c r="D19" s="656"/>
      <c r="E19" s="656"/>
      <c r="F19" s="656"/>
      <c r="G19" s="656"/>
      <c r="H19" s="656"/>
      <c r="I19" s="656"/>
      <c r="J19" s="656"/>
      <c r="K19" s="656"/>
      <c r="L19" s="656"/>
      <c r="M19" s="656"/>
      <c r="N19" s="656"/>
      <c r="O19" s="656"/>
      <c r="P19" s="656"/>
      <c r="Q19" s="657"/>
      <c r="R19" s="658">
        <v>136283</v>
      </c>
      <c r="S19" s="659"/>
      <c r="T19" s="659"/>
      <c r="U19" s="659"/>
      <c r="V19" s="659"/>
      <c r="W19" s="659"/>
      <c r="X19" s="659"/>
      <c r="Y19" s="660"/>
      <c r="Z19" s="661">
        <v>1</v>
      </c>
      <c r="AA19" s="661"/>
      <c r="AB19" s="661"/>
      <c r="AC19" s="661"/>
      <c r="AD19" s="662">
        <v>136283</v>
      </c>
      <c r="AE19" s="662"/>
      <c r="AF19" s="662"/>
      <c r="AG19" s="662"/>
      <c r="AH19" s="662"/>
      <c r="AI19" s="662"/>
      <c r="AJ19" s="662"/>
      <c r="AK19" s="662"/>
      <c r="AL19" s="663">
        <v>1.9</v>
      </c>
      <c r="AM19" s="664"/>
      <c r="AN19" s="664"/>
      <c r="AO19" s="665"/>
      <c r="AP19" s="655" t="s">
        <v>260</v>
      </c>
      <c r="AQ19" s="656"/>
      <c r="AR19" s="656"/>
      <c r="AS19" s="656"/>
      <c r="AT19" s="656"/>
      <c r="AU19" s="656"/>
      <c r="AV19" s="656"/>
      <c r="AW19" s="656"/>
      <c r="AX19" s="656"/>
      <c r="AY19" s="656"/>
      <c r="AZ19" s="656"/>
      <c r="BA19" s="656"/>
      <c r="BB19" s="656"/>
      <c r="BC19" s="656"/>
      <c r="BD19" s="656"/>
      <c r="BE19" s="656"/>
      <c r="BF19" s="657"/>
      <c r="BG19" s="658" t="s">
        <v>121</v>
      </c>
      <c r="BH19" s="659"/>
      <c r="BI19" s="659"/>
      <c r="BJ19" s="659"/>
      <c r="BK19" s="659"/>
      <c r="BL19" s="659"/>
      <c r="BM19" s="659"/>
      <c r="BN19" s="660"/>
      <c r="BO19" s="661" t="s">
        <v>121</v>
      </c>
      <c r="BP19" s="661"/>
      <c r="BQ19" s="661"/>
      <c r="BR19" s="661"/>
      <c r="BS19" s="662" t="s">
        <v>121</v>
      </c>
      <c r="BT19" s="662"/>
      <c r="BU19" s="662"/>
      <c r="BV19" s="662"/>
      <c r="BW19" s="662"/>
      <c r="BX19" s="662"/>
      <c r="BY19" s="662"/>
      <c r="BZ19" s="662"/>
      <c r="CA19" s="662"/>
      <c r="CB19" s="666"/>
      <c r="CD19" s="655" t="s">
        <v>261</v>
      </c>
      <c r="CE19" s="656"/>
      <c r="CF19" s="656"/>
      <c r="CG19" s="656"/>
      <c r="CH19" s="656"/>
      <c r="CI19" s="656"/>
      <c r="CJ19" s="656"/>
      <c r="CK19" s="656"/>
      <c r="CL19" s="656"/>
      <c r="CM19" s="656"/>
      <c r="CN19" s="656"/>
      <c r="CO19" s="656"/>
      <c r="CP19" s="656"/>
      <c r="CQ19" s="657"/>
      <c r="CR19" s="658" t="s">
        <v>121</v>
      </c>
      <c r="CS19" s="659"/>
      <c r="CT19" s="659"/>
      <c r="CU19" s="659"/>
      <c r="CV19" s="659"/>
      <c r="CW19" s="659"/>
      <c r="CX19" s="659"/>
      <c r="CY19" s="660"/>
      <c r="CZ19" s="661" t="s">
        <v>121</v>
      </c>
      <c r="DA19" s="661"/>
      <c r="DB19" s="661"/>
      <c r="DC19" s="661"/>
      <c r="DD19" s="667" t="s">
        <v>121</v>
      </c>
      <c r="DE19" s="659"/>
      <c r="DF19" s="659"/>
      <c r="DG19" s="659"/>
      <c r="DH19" s="659"/>
      <c r="DI19" s="659"/>
      <c r="DJ19" s="659"/>
      <c r="DK19" s="659"/>
      <c r="DL19" s="659"/>
      <c r="DM19" s="659"/>
      <c r="DN19" s="659"/>
      <c r="DO19" s="659"/>
      <c r="DP19" s="660"/>
      <c r="DQ19" s="667" t="s">
        <v>121</v>
      </c>
      <c r="DR19" s="659"/>
      <c r="DS19" s="659"/>
      <c r="DT19" s="659"/>
      <c r="DU19" s="659"/>
      <c r="DV19" s="659"/>
      <c r="DW19" s="659"/>
      <c r="DX19" s="659"/>
      <c r="DY19" s="659"/>
      <c r="DZ19" s="659"/>
      <c r="EA19" s="659"/>
      <c r="EB19" s="659"/>
      <c r="EC19" s="668"/>
    </row>
    <row r="20" spans="2:133" ht="11.25" customHeight="1" x14ac:dyDescent="0.15">
      <c r="B20" s="671" t="s">
        <v>262</v>
      </c>
      <c r="C20" s="672"/>
      <c r="D20" s="672"/>
      <c r="E20" s="672"/>
      <c r="F20" s="672"/>
      <c r="G20" s="672"/>
      <c r="H20" s="672"/>
      <c r="I20" s="672"/>
      <c r="J20" s="672"/>
      <c r="K20" s="672"/>
      <c r="L20" s="672"/>
      <c r="M20" s="672"/>
      <c r="N20" s="672"/>
      <c r="O20" s="672"/>
      <c r="P20" s="672"/>
      <c r="Q20" s="673"/>
      <c r="R20" s="658">
        <v>1977</v>
      </c>
      <c r="S20" s="659"/>
      <c r="T20" s="659"/>
      <c r="U20" s="659"/>
      <c r="V20" s="659"/>
      <c r="W20" s="659"/>
      <c r="X20" s="659"/>
      <c r="Y20" s="660"/>
      <c r="Z20" s="661">
        <v>0</v>
      </c>
      <c r="AA20" s="661"/>
      <c r="AB20" s="661"/>
      <c r="AC20" s="661"/>
      <c r="AD20" s="662">
        <v>1977</v>
      </c>
      <c r="AE20" s="662"/>
      <c r="AF20" s="662"/>
      <c r="AG20" s="662"/>
      <c r="AH20" s="662"/>
      <c r="AI20" s="662"/>
      <c r="AJ20" s="662"/>
      <c r="AK20" s="662"/>
      <c r="AL20" s="663">
        <v>0</v>
      </c>
      <c r="AM20" s="664"/>
      <c r="AN20" s="664"/>
      <c r="AO20" s="665"/>
      <c r="AP20" s="655" t="s">
        <v>263</v>
      </c>
      <c r="AQ20" s="656"/>
      <c r="AR20" s="656"/>
      <c r="AS20" s="656"/>
      <c r="AT20" s="656"/>
      <c r="AU20" s="656"/>
      <c r="AV20" s="656"/>
      <c r="AW20" s="656"/>
      <c r="AX20" s="656"/>
      <c r="AY20" s="656"/>
      <c r="AZ20" s="656"/>
      <c r="BA20" s="656"/>
      <c r="BB20" s="656"/>
      <c r="BC20" s="656"/>
      <c r="BD20" s="656"/>
      <c r="BE20" s="656"/>
      <c r="BF20" s="657"/>
      <c r="BG20" s="658" t="s">
        <v>121</v>
      </c>
      <c r="BH20" s="659"/>
      <c r="BI20" s="659"/>
      <c r="BJ20" s="659"/>
      <c r="BK20" s="659"/>
      <c r="BL20" s="659"/>
      <c r="BM20" s="659"/>
      <c r="BN20" s="660"/>
      <c r="BO20" s="661" t="s">
        <v>121</v>
      </c>
      <c r="BP20" s="661"/>
      <c r="BQ20" s="661"/>
      <c r="BR20" s="661"/>
      <c r="BS20" s="662" t="s">
        <v>121</v>
      </c>
      <c r="BT20" s="662"/>
      <c r="BU20" s="662"/>
      <c r="BV20" s="662"/>
      <c r="BW20" s="662"/>
      <c r="BX20" s="662"/>
      <c r="BY20" s="662"/>
      <c r="BZ20" s="662"/>
      <c r="CA20" s="662"/>
      <c r="CB20" s="666"/>
      <c r="CD20" s="655" t="s">
        <v>264</v>
      </c>
      <c r="CE20" s="656"/>
      <c r="CF20" s="656"/>
      <c r="CG20" s="656"/>
      <c r="CH20" s="656"/>
      <c r="CI20" s="656"/>
      <c r="CJ20" s="656"/>
      <c r="CK20" s="656"/>
      <c r="CL20" s="656"/>
      <c r="CM20" s="656"/>
      <c r="CN20" s="656"/>
      <c r="CO20" s="656"/>
      <c r="CP20" s="656"/>
      <c r="CQ20" s="657"/>
      <c r="CR20" s="658">
        <v>12757615</v>
      </c>
      <c r="CS20" s="659"/>
      <c r="CT20" s="659"/>
      <c r="CU20" s="659"/>
      <c r="CV20" s="659"/>
      <c r="CW20" s="659"/>
      <c r="CX20" s="659"/>
      <c r="CY20" s="660"/>
      <c r="CZ20" s="661">
        <v>100</v>
      </c>
      <c r="DA20" s="661"/>
      <c r="DB20" s="661"/>
      <c r="DC20" s="661"/>
      <c r="DD20" s="667">
        <v>978830</v>
      </c>
      <c r="DE20" s="659"/>
      <c r="DF20" s="659"/>
      <c r="DG20" s="659"/>
      <c r="DH20" s="659"/>
      <c r="DI20" s="659"/>
      <c r="DJ20" s="659"/>
      <c r="DK20" s="659"/>
      <c r="DL20" s="659"/>
      <c r="DM20" s="659"/>
      <c r="DN20" s="659"/>
      <c r="DO20" s="659"/>
      <c r="DP20" s="660"/>
      <c r="DQ20" s="667">
        <v>8343598</v>
      </c>
      <c r="DR20" s="659"/>
      <c r="DS20" s="659"/>
      <c r="DT20" s="659"/>
      <c r="DU20" s="659"/>
      <c r="DV20" s="659"/>
      <c r="DW20" s="659"/>
      <c r="DX20" s="659"/>
      <c r="DY20" s="659"/>
      <c r="DZ20" s="659"/>
      <c r="EA20" s="659"/>
      <c r="EB20" s="659"/>
      <c r="EC20" s="668"/>
    </row>
    <row r="21" spans="2:133" ht="11.25" customHeight="1" x14ac:dyDescent="0.15">
      <c r="B21" s="655" t="s">
        <v>265</v>
      </c>
      <c r="C21" s="656"/>
      <c r="D21" s="656"/>
      <c r="E21" s="656"/>
      <c r="F21" s="656"/>
      <c r="G21" s="656"/>
      <c r="H21" s="656"/>
      <c r="I21" s="656"/>
      <c r="J21" s="656"/>
      <c r="K21" s="656"/>
      <c r="L21" s="656"/>
      <c r="M21" s="656"/>
      <c r="N21" s="656"/>
      <c r="O21" s="656"/>
      <c r="P21" s="656"/>
      <c r="Q21" s="657"/>
      <c r="R21" s="658">
        <v>3204922</v>
      </c>
      <c r="S21" s="659"/>
      <c r="T21" s="659"/>
      <c r="U21" s="659"/>
      <c r="V21" s="659"/>
      <c r="W21" s="659"/>
      <c r="X21" s="659"/>
      <c r="Y21" s="660"/>
      <c r="Z21" s="661">
        <v>23.6</v>
      </c>
      <c r="AA21" s="661"/>
      <c r="AB21" s="661"/>
      <c r="AC21" s="661"/>
      <c r="AD21" s="662">
        <v>3039429</v>
      </c>
      <c r="AE21" s="662"/>
      <c r="AF21" s="662"/>
      <c r="AG21" s="662"/>
      <c r="AH21" s="662"/>
      <c r="AI21" s="662"/>
      <c r="AJ21" s="662"/>
      <c r="AK21" s="662"/>
      <c r="AL21" s="663">
        <v>42</v>
      </c>
      <c r="AM21" s="664"/>
      <c r="AN21" s="664"/>
      <c r="AO21" s="665"/>
      <c r="AP21" s="655" t="s">
        <v>266</v>
      </c>
      <c r="AQ21" s="674"/>
      <c r="AR21" s="674"/>
      <c r="AS21" s="674"/>
      <c r="AT21" s="674"/>
      <c r="AU21" s="674"/>
      <c r="AV21" s="674"/>
      <c r="AW21" s="674"/>
      <c r="AX21" s="674"/>
      <c r="AY21" s="674"/>
      <c r="AZ21" s="674"/>
      <c r="BA21" s="674"/>
      <c r="BB21" s="674"/>
      <c r="BC21" s="674"/>
      <c r="BD21" s="674"/>
      <c r="BE21" s="674"/>
      <c r="BF21" s="675"/>
      <c r="BG21" s="658" t="s">
        <v>121</v>
      </c>
      <c r="BH21" s="659"/>
      <c r="BI21" s="659"/>
      <c r="BJ21" s="659"/>
      <c r="BK21" s="659"/>
      <c r="BL21" s="659"/>
      <c r="BM21" s="659"/>
      <c r="BN21" s="660"/>
      <c r="BO21" s="661" t="s">
        <v>121</v>
      </c>
      <c r="BP21" s="661"/>
      <c r="BQ21" s="661"/>
      <c r="BR21" s="661"/>
      <c r="BS21" s="662" t="s">
        <v>121</v>
      </c>
      <c r="BT21" s="662"/>
      <c r="BU21" s="662"/>
      <c r="BV21" s="662"/>
      <c r="BW21" s="662"/>
      <c r="BX21" s="662"/>
      <c r="BY21" s="662"/>
      <c r="BZ21" s="662"/>
      <c r="CA21" s="662"/>
      <c r="CB21" s="666"/>
      <c r="CD21" s="679"/>
      <c r="CE21" s="680"/>
      <c r="CF21" s="680"/>
      <c r="CG21" s="680"/>
      <c r="CH21" s="680"/>
      <c r="CI21" s="680"/>
      <c r="CJ21" s="680"/>
      <c r="CK21" s="680"/>
      <c r="CL21" s="680"/>
      <c r="CM21" s="680"/>
      <c r="CN21" s="680"/>
      <c r="CO21" s="680"/>
      <c r="CP21" s="680"/>
      <c r="CQ21" s="681"/>
      <c r="CR21" s="682"/>
      <c r="CS21" s="677"/>
      <c r="CT21" s="677"/>
      <c r="CU21" s="677"/>
      <c r="CV21" s="677"/>
      <c r="CW21" s="677"/>
      <c r="CX21" s="677"/>
      <c r="CY21" s="683"/>
      <c r="CZ21" s="684"/>
      <c r="DA21" s="684"/>
      <c r="DB21" s="684"/>
      <c r="DC21" s="684"/>
      <c r="DD21" s="676"/>
      <c r="DE21" s="677"/>
      <c r="DF21" s="677"/>
      <c r="DG21" s="677"/>
      <c r="DH21" s="677"/>
      <c r="DI21" s="677"/>
      <c r="DJ21" s="677"/>
      <c r="DK21" s="677"/>
      <c r="DL21" s="677"/>
      <c r="DM21" s="677"/>
      <c r="DN21" s="677"/>
      <c r="DO21" s="677"/>
      <c r="DP21" s="683"/>
      <c r="DQ21" s="676"/>
      <c r="DR21" s="677"/>
      <c r="DS21" s="677"/>
      <c r="DT21" s="677"/>
      <c r="DU21" s="677"/>
      <c r="DV21" s="677"/>
      <c r="DW21" s="677"/>
      <c r="DX21" s="677"/>
      <c r="DY21" s="677"/>
      <c r="DZ21" s="677"/>
      <c r="EA21" s="677"/>
      <c r="EB21" s="677"/>
      <c r="EC21" s="678"/>
    </row>
    <row r="22" spans="2:133" ht="11.25" customHeight="1" x14ac:dyDescent="0.15">
      <c r="B22" s="655" t="s">
        <v>267</v>
      </c>
      <c r="C22" s="656"/>
      <c r="D22" s="656"/>
      <c r="E22" s="656"/>
      <c r="F22" s="656"/>
      <c r="G22" s="656"/>
      <c r="H22" s="656"/>
      <c r="I22" s="656"/>
      <c r="J22" s="656"/>
      <c r="K22" s="656"/>
      <c r="L22" s="656"/>
      <c r="M22" s="656"/>
      <c r="N22" s="656"/>
      <c r="O22" s="656"/>
      <c r="P22" s="656"/>
      <c r="Q22" s="657"/>
      <c r="R22" s="658">
        <v>3039429</v>
      </c>
      <c r="S22" s="659"/>
      <c r="T22" s="659"/>
      <c r="U22" s="659"/>
      <c r="V22" s="659"/>
      <c r="W22" s="659"/>
      <c r="X22" s="659"/>
      <c r="Y22" s="660"/>
      <c r="Z22" s="661">
        <v>22.4</v>
      </c>
      <c r="AA22" s="661"/>
      <c r="AB22" s="661"/>
      <c r="AC22" s="661"/>
      <c r="AD22" s="662">
        <v>3039429</v>
      </c>
      <c r="AE22" s="662"/>
      <c r="AF22" s="662"/>
      <c r="AG22" s="662"/>
      <c r="AH22" s="662"/>
      <c r="AI22" s="662"/>
      <c r="AJ22" s="662"/>
      <c r="AK22" s="662"/>
      <c r="AL22" s="663">
        <v>42</v>
      </c>
      <c r="AM22" s="664"/>
      <c r="AN22" s="664"/>
      <c r="AO22" s="665"/>
      <c r="AP22" s="655" t="s">
        <v>268</v>
      </c>
      <c r="AQ22" s="674"/>
      <c r="AR22" s="674"/>
      <c r="AS22" s="674"/>
      <c r="AT22" s="674"/>
      <c r="AU22" s="674"/>
      <c r="AV22" s="674"/>
      <c r="AW22" s="674"/>
      <c r="AX22" s="674"/>
      <c r="AY22" s="674"/>
      <c r="AZ22" s="674"/>
      <c r="BA22" s="674"/>
      <c r="BB22" s="674"/>
      <c r="BC22" s="674"/>
      <c r="BD22" s="674"/>
      <c r="BE22" s="674"/>
      <c r="BF22" s="675"/>
      <c r="BG22" s="658" t="s">
        <v>121</v>
      </c>
      <c r="BH22" s="659"/>
      <c r="BI22" s="659"/>
      <c r="BJ22" s="659"/>
      <c r="BK22" s="659"/>
      <c r="BL22" s="659"/>
      <c r="BM22" s="659"/>
      <c r="BN22" s="660"/>
      <c r="BO22" s="661" t="s">
        <v>121</v>
      </c>
      <c r="BP22" s="661"/>
      <c r="BQ22" s="661"/>
      <c r="BR22" s="661"/>
      <c r="BS22" s="662" t="s">
        <v>121</v>
      </c>
      <c r="BT22" s="662"/>
      <c r="BU22" s="662"/>
      <c r="BV22" s="662"/>
      <c r="BW22" s="662"/>
      <c r="BX22" s="662"/>
      <c r="BY22" s="662"/>
      <c r="BZ22" s="662"/>
      <c r="CA22" s="662"/>
      <c r="CB22" s="666"/>
      <c r="CD22" s="640" t="s">
        <v>269</v>
      </c>
      <c r="CE22" s="641"/>
      <c r="CF22" s="641"/>
      <c r="CG22" s="641"/>
      <c r="CH22" s="641"/>
      <c r="CI22" s="641"/>
      <c r="CJ22" s="641"/>
      <c r="CK22" s="641"/>
      <c r="CL22" s="641"/>
      <c r="CM22" s="641"/>
      <c r="CN22" s="641"/>
      <c r="CO22" s="641"/>
      <c r="CP22" s="641"/>
      <c r="CQ22" s="641"/>
      <c r="CR22" s="641"/>
      <c r="CS22" s="641"/>
      <c r="CT22" s="641"/>
      <c r="CU22" s="641"/>
      <c r="CV22" s="641"/>
      <c r="CW22" s="641"/>
      <c r="CX22" s="641"/>
      <c r="CY22" s="641"/>
      <c r="CZ22" s="641"/>
      <c r="DA22" s="641"/>
      <c r="DB22" s="641"/>
      <c r="DC22" s="641"/>
      <c r="DD22" s="641"/>
      <c r="DE22" s="641"/>
      <c r="DF22" s="641"/>
      <c r="DG22" s="641"/>
      <c r="DH22" s="641"/>
      <c r="DI22" s="641"/>
      <c r="DJ22" s="641"/>
      <c r="DK22" s="641"/>
      <c r="DL22" s="641"/>
      <c r="DM22" s="641"/>
      <c r="DN22" s="641"/>
      <c r="DO22" s="641"/>
      <c r="DP22" s="641"/>
      <c r="DQ22" s="641"/>
      <c r="DR22" s="641"/>
      <c r="DS22" s="641"/>
      <c r="DT22" s="641"/>
      <c r="DU22" s="641"/>
      <c r="DV22" s="641"/>
      <c r="DW22" s="641"/>
      <c r="DX22" s="641"/>
      <c r="DY22" s="641"/>
      <c r="DZ22" s="641"/>
      <c r="EA22" s="641"/>
      <c r="EB22" s="641"/>
      <c r="EC22" s="642"/>
    </row>
    <row r="23" spans="2:133" ht="11.25" customHeight="1" x14ac:dyDescent="0.15">
      <c r="B23" s="655" t="s">
        <v>270</v>
      </c>
      <c r="C23" s="656"/>
      <c r="D23" s="656"/>
      <c r="E23" s="656"/>
      <c r="F23" s="656"/>
      <c r="G23" s="656"/>
      <c r="H23" s="656"/>
      <c r="I23" s="656"/>
      <c r="J23" s="656"/>
      <c r="K23" s="656"/>
      <c r="L23" s="656"/>
      <c r="M23" s="656"/>
      <c r="N23" s="656"/>
      <c r="O23" s="656"/>
      <c r="P23" s="656"/>
      <c r="Q23" s="657"/>
      <c r="R23" s="658">
        <v>165493</v>
      </c>
      <c r="S23" s="659"/>
      <c r="T23" s="659"/>
      <c r="U23" s="659"/>
      <c r="V23" s="659"/>
      <c r="W23" s="659"/>
      <c r="X23" s="659"/>
      <c r="Y23" s="660"/>
      <c r="Z23" s="661">
        <v>1.2</v>
      </c>
      <c r="AA23" s="661"/>
      <c r="AB23" s="661"/>
      <c r="AC23" s="661"/>
      <c r="AD23" s="662" t="s">
        <v>121</v>
      </c>
      <c r="AE23" s="662"/>
      <c r="AF23" s="662"/>
      <c r="AG23" s="662"/>
      <c r="AH23" s="662"/>
      <c r="AI23" s="662"/>
      <c r="AJ23" s="662"/>
      <c r="AK23" s="662"/>
      <c r="AL23" s="663" t="s">
        <v>121</v>
      </c>
      <c r="AM23" s="664"/>
      <c r="AN23" s="664"/>
      <c r="AO23" s="665"/>
      <c r="AP23" s="655" t="s">
        <v>271</v>
      </c>
      <c r="AQ23" s="674"/>
      <c r="AR23" s="674"/>
      <c r="AS23" s="674"/>
      <c r="AT23" s="674"/>
      <c r="AU23" s="674"/>
      <c r="AV23" s="674"/>
      <c r="AW23" s="674"/>
      <c r="AX23" s="674"/>
      <c r="AY23" s="674"/>
      <c r="AZ23" s="674"/>
      <c r="BA23" s="674"/>
      <c r="BB23" s="674"/>
      <c r="BC23" s="674"/>
      <c r="BD23" s="674"/>
      <c r="BE23" s="674"/>
      <c r="BF23" s="675"/>
      <c r="BG23" s="658" t="s">
        <v>121</v>
      </c>
      <c r="BH23" s="659"/>
      <c r="BI23" s="659"/>
      <c r="BJ23" s="659"/>
      <c r="BK23" s="659"/>
      <c r="BL23" s="659"/>
      <c r="BM23" s="659"/>
      <c r="BN23" s="660"/>
      <c r="BO23" s="661" t="s">
        <v>121</v>
      </c>
      <c r="BP23" s="661"/>
      <c r="BQ23" s="661"/>
      <c r="BR23" s="661"/>
      <c r="BS23" s="662" t="s">
        <v>121</v>
      </c>
      <c r="BT23" s="662"/>
      <c r="BU23" s="662"/>
      <c r="BV23" s="662"/>
      <c r="BW23" s="662"/>
      <c r="BX23" s="662"/>
      <c r="BY23" s="662"/>
      <c r="BZ23" s="662"/>
      <c r="CA23" s="662"/>
      <c r="CB23" s="666"/>
      <c r="CD23" s="640" t="s">
        <v>211</v>
      </c>
      <c r="CE23" s="641"/>
      <c r="CF23" s="641"/>
      <c r="CG23" s="641"/>
      <c r="CH23" s="641"/>
      <c r="CI23" s="641"/>
      <c r="CJ23" s="641"/>
      <c r="CK23" s="641"/>
      <c r="CL23" s="641"/>
      <c r="CM23" s="641"/>
      <c r="CN23" s="641"/>
      <c r="CO23" s="641"/>
      <c r="CP23" s="641"/>
      <c r="CQ23" s="642"/>
      <c r="CR23" s="640" t="s">
        <v>272</v>
      </c>
      <c r="CS23" s="641"/>
      <c r="CT23" s="641"/>
      <c r="CU23" s="641"/>
      <c r="CV23" s="641"/>
      <c r="CW23" s="641"/>
      <c r="CX23" s="641"/>
      <c r="CY23" s="642"/>
      <c r="CZ23" s="640" t="s">
        <v>273</v>
      </c>
      <c r="DA23" s="641"/>
      <c r="DB23" s="641"/>
      <c r="DC23" s="642"/>
      <c r="DD23" s="640" t="s">
        <v>274</v>
      </c>
      <c r="DE23" s="641"/>
      <c r="DF23" s="641"/>
      <c r="DG23" s="641"/>
      <c r="DH23" s="641"/>
      <c r="DI23" s="641"/>
      <c r="DJ23" s="641"/>
      <c r="DK23" s="642"/>
      <c r="DL23" s="685" t="s">
        <v>275</v>
      </c>
      <c r="DM23" s="686"/>
      <c r="DN23" s="686"/>
      <c r="DO23" s="686"/>
      <c r="DP23" s="686"/>
      <c r="DQ23" s="686"/>
      <c r="DR23" s="686"/>
      <c r="DS23" s="686"/>
      <c r="DT23" s="686"/>
      <c r="DU23" s="686"/>
      <c r="DV23" s="687"/>
      <c r="DW23" s="640" t="s">
        <v>276</v>
      </c>
      <c r="DX23" s="641"/>
      <c r="DY23" s="641"/>
      <c r="DZ23" s="641"/>
      <c r="EA23" s="641"/>
      <c r="EB23" s="641"/>
      <c r="EC23" s="642"/>
    </row>
    <row r="24" spans="2:133" ht="11.25" customHeight="1" x14ac:dyDescent="0.15">
      <c r="B24" s="655" t="s">
        <v>277</v>
      </c>
      <c r="C24" s="656"/>
      <c r="D24" s="656"/>
      <c r="E24" s="656"/>
      <c r="F24" s="656"/>
      <c r="G24" s="656"/>
      <c r="H24" s="656"/>
      <c r="I24" s="656"/>
      <c r="J24" s="656"/>
      <c r="K24" s="656"/>
      <c r="L24" s="656"/>
      <c r="M24" s="656"/>
      <c r="N24" s="656"/>
      <c r="O24" s="656"/>
      <c r="P24" s="656"/>
      <c r="Q24" s="657"/>
      <c r="R24" s="658" t="s">
        <v>121</v>
      </c>
      <c r="S24" s="659"/>
      <c r="T24" s="659"/>
      <c r="U24" s="659"/>
      <c r="V24" s="659"/>
      <c r="W24" s="659"/>
      <c r="X24" s="659"/>
      <c r="Y24" s="660"/>
      <c r="Z24" s="661" t="s">
        <v>121</v>
      </c>
      <c r="AA24" s="661"/>
      <c r="AB24" s="661"/>
      <c r="AC24" s="661"/>
      <c r="AD24" s="662" t="s">
        <v>121</v>
      </c>
      <c r="AE24" s="662"/>
      <c r="AF24" s="662"/>
      <c r="AG24" s="662"/>
      <c r="AH24" s="662"/>
      <c r="AI24" s="662"/>
      <c r="AJ24" s="662"/>
      <c r="AK24" s="662"/>
      <c r="AL24" s="663" t="s">
        <v>121</v>
      </c>
      <c r="AM24" s="664"/>
      <c r="AN24" s="664"/>
      <c r="AO24" s="665"/>
      <c r="AP24" s="655" t="s">
        <v>278</v>
      </c>
      <c r="AQ24" s="674"/>
      <c r="AR24" s="674"/>
      <c r="AS24" s="674"/>
      <c r="AT24" s="674"/>
      <c r="AU24" s="674"/>
      <c r="AV24" s="674"/>
      <c r="AW24" s="674"/>
      <c r="AX24" s="674"/>
      <c r="AY24" s="674"/>
      <c r="AZ24" s="674"/>
      <c r="BA24" s="674"/>
      <c r="BB24" s="674"/>
      <c r="BC24" s="674"/>
      <c r="BD24" s="674"/>
      <c r="BE24" s="674"/>
      <c r="BF24" s="675"/>
      <c r="BG24" s="658" t="s">
        <v>121</v>
      </c>
      <c r="BH24" s="659"/>
      <c r="BI24" s="659"/>
      <c r="BJ24" s="659"/>
      <c r="BK24" s="659"/>
      <c r="BL24" s="659"/>
      <c r="BM24" s="659"/>
      <c r="BN24" s="660"/>
      <c r="BO24" s="661" t="s">
        <v>121</v>
      </c>
      <c r="BP24" s="661"/>
      <c r="BQ24" s="661"/>
      <c r="BR24" s="661"/>
      <c r="BS24" s="662" t="s">
        <v>121</v>
      </c>
      <c r="BT24" s="662"/>
      <c r="BU24" s="662"/>
      <c r="BV24" s="662"/>
      <c r="BW24" s="662"/>
      <c r="BX24" s="662"/>
      <c r="BY24" s="662"/>
      <c r="BZ24" s="662"/>
      <c r="CA24" s="662"/>
      <c r="CB24" s="666"/>
      <c r="CD24" s="644" t="s">
        <v>279</v>
      </c>
      <c r="CE24" s="645"/>
      <c r="CF24" s="645"/>
      <c r="CG24" s="645"/>
      <c r="CH24" s="645"/>
      <c r="CI24" s="645"/>
      <c r="CJ24" s="645"/>
      <c r="CK24" s="645"/>
      <c r="CL24" s="645"/>
      <c r="CM24" s="645"/>
      <c r="CN24" s="645"/>
      <c r="CO24" s="645"/>
      <c r="CP24" s="645"/>
      <c r="CQ24" s="646"/>
      <c r="CR24" s="647">
        <v>6117738</v>
      </c>
      <c r="CS24" s="648"/>
      <c r="CT24" s="648"/>
      <c r="CU24" s="648"/>
      <c r="CV24" s="648"/>
      <c r="CW24" s="648"/>
      <c r="CX24" s="648"/>
      <c r="CY24" s="649"/>
      <c r="CZ24" s="652">
        <v>48</v>
      </c>
      <c r="DA24" s="653"/>
      <c r="DB24" s="653"/>
      <c r="DC24" s="669"/>
      <c r="DD24" s="688">
        <v>3516148</v>
      </c>
      <c r="DE24" s="648"/>
      <c r="DF24" s="648"/>
      <c r="DG24" s="648"/>
      <c r="DH24" s="648"/>
      <c r="DI24" s="648"/>
      <c r="DJ24" s="648"/>
      <c r="DK24" s="649"/>
      <c r="DL24" s="688">
        <v>2967949</v>
      </c>
      <c r="DM24" s="648"/>
      <c r="DN24" s="648"/>
      <c r="DO24" s="648"/>
      <c r="DP24" s="648"/>
      <c r="DQ24" s="648"/>
      <c r="DR24" s="648"/>
      <c r="DS24" s="648"/>
      <c r="DT24" s="648"/>
      <c r="DU24" s="648"/>
      <c r="DV24" s="649"/>
      <c r="DW24" s="652">
        <v>40.799999999999997</v>
      </c>
      <c r="DX24" s="653"/>
      <c r="DY24" s="653"/>
      <c r="DZ24" s="653"/>
      <c r="EA24" s="653"/>
      <c r="EB24" s="653"/>
      <c r="EC24" s="654"/>
    </row>
    <row r="25" spans="2:133" ht="11.25" customHeight="1" x14ac:dyDescent="0.15">
      <c r="B25" s="655" t="s">
        <v>280</v>
      </c>
      <c r="C25" s="656"/>
      <c r="D25" s="656"/>
      <c r="E25" s="656"/>
      <c r="F25" s="656"/>
      <c r="G25" s="656"/>
      <c r="H25" s="656"/>
      <c r="I25" s="656"/>
      <c r="J25" s="656"/>
      <c r="K25" s="656"/>
      <c r="L25" s="656"/>
      <c r="M25" s="656"/>
      <c r="N25" s="656"/>
      <c r="O25" s="656"/>
      <c r="P25" s="656"/>
      <c r="Q25" s="657"/>
      <c r="R25" s="658">
        <v>7366018</v>
      </c>
      <c r="S25" s="659"/>
      <c r="T25" s="659"/>
      <c r="U25" s="659"/>
      <c r="V25" s="659"/>
      <c r="W25" s="659"/>
      <c r="X25" s="659"/>
      <c r="Y25" s="660"/>
      <c r="Z25" s="661">
        <v>54.3</v>
      </c>
      <c r="AA25" s="661"/>
      <c r="AB25" s="661"/>
      <c r="AC25" s="661"/>
      <c r="AD25" s="662">
        <v>7200525</v>
      </c>
      <c r="AE25" s="662"/>
      <c r="AF25" s="662"/>
      <c r="AG25" s="662"/>
      <c r="AH25" s="662"/>
      <c r="AI25" s="662"/>
      <c r="AJ25" s="662"/>
      <c r="AK25" s="662"/>
      <c r="AL25" s="663">
        <v>99.5</v>
      </c>
      <c r="AM25" s="664"/>
      <c r="AN25" s="664"/>
      <c r="AO25" s="665"/>
      <c r="AP25" s="655" t="s">
        <v>281</v>
      </c>
      <c r="AQ25" s="674"/>
      <c r="AR25" s="674"/>
      <c r="AS25" s="674"/>
      <c r="AT25" s="674"/>
      <c r="AU25" s="674"/>
      <c r="AV25" s="674"/>
      <c r="AW25" s="674"/>
      <c r="AX25" s="674"/>
      <c r="AY25" s="674"/>
      <c r="AZ25" s="674"/>
      <c r="BA25" s="674"/>
      <c r="BB25" s="674"/>
      <c r="BC25" s="674"/>
      <c r="BD25" s="674"/>
      <c r="BE25" s="674"/>
      <c r="BF25" s="675"/>
      <c r="BG25" s="658" t="s">
        <v>121</v>
      </c>
      <c r="BH25" s="659"/>
      <c r="BI25" s="659"/>
      <c r="BJ25" s="659"/>
      <c r="BK25" s="659"/>
      <c r="BL25" s="659"/>
      <c r="BM25" s="659"/>
      <c r="BN25" s="660"/>
      <c r="BO25" s="661" t="s">
        <v>121</v>
      </c>
      <c r="BP25" s="661"/>
      <c r="BQ25" s="661"/>
      <c r="BR25" s="661"/>
      <c r="BS25" s="662" t="s">
        <v>121</v>
      </c>
      <c r="BT25" s="662"/>
      <c r="BU25" s="662"/>
      <c r="BV25" s="662"/>
      <c r="BW25" s="662"/>
      <c r="BX25" s="662"/>
      <c r="BY25" s="662"/>
      <c r="BZ25" s="662"/>
      <c r="CA25" s="662"/>
      <c r="CB25" s="666"/>
      <c r="CD25" s="655" t="s">
        <v>282</v>
      </c>
      <c r="CE25" s="656"/>
      <c r="CF25" s="656"/>
      <c r="CG25" s="656"/>
      <c r="CH25" s="656"/>
      <c r="CI25" s="656"/>
      <c r="CJ25" s="656"/>
      <c r="CK25" s="656"/>
      <c r="CL25" s="656"/>
      <c r="CM25" s="656"/>
      <c r="CN25" s="656"/>
      <c r="CO25" s="656"/>
      <c r="CP25" s="656"/>
      <c r="CQ25" s="657"/>
      <c r="CR25" s="658">
        <v>1598727</v>
      </c>
      <c r="CS25" s="691"/>
      <c r="CT25" s="691"/>
      <c r="CU25" s="691"/>
      <c r="CV25" s="691"/>
      <c r="CW25" s="691"/>
      <c r="CX25" s="691"/>
      <c r="CY25" s="692"/>
      <c r="CZ25" s="663">
        <v>12.5</v>
      </c>
      <c r="DA25" s="689"/>
      <c r="DB25" s="689"/>
      <c r="DC25" s="693"/>
      <c r="DD25" s="667">
        <v>1334371</v>
      </c>
      <c r="DE25" s="691"/>
      <c r="DF25" s="691"/>
      <c r="DG25" s="691"/>
      <c r="DH25" s="691"/>
      <c r="DI25" s="691"/>
      <c r="DJ25" s="691"/>
      <c r="DK25" s="692"/>
      <c r="DL25" s="667">
        <v>1306602</v>
      </c>
      <c r="DM25" s="691"/>
      <c r="DN25" s="691"/>
      <c r="DO25" s="691"/>
      <c r="DP25" s="691"/>
      <c r="DQ25" s="691"/>
      <c r="DR25" s="691"/>
      <c r="DS25" s="691"/>
      <c r="DT25" s="691"/>
      <c r="DU25" s="691"/>
      <c r="DV25" s="692"/>
      <c r="DW25" s="663">
        <v>18</v>
      </c>
      <c r="DX25" s="689"/>
      <c r="DY25" s="689"/>
      <c r="DZ25" s="689"/>
      <c r="EA25" s="689"/>
      <c r="EB25" s="689"/>
      <c r="EC25" s="690"/>
    </row>
    <row r="26" spans="2:133" ht="11.25" customHeight="1" x14ac:dyDescent="0.15">
      <c r="B26" s="655" t="s">
        <v>283</v>
      </c>
      <c r="C26" s="656"/>
      <c r="D26" s="656"/>
      <c r="E26" s="656"/>
      <c r="F26" s="656"/>
      <c r="G26" s="656"/>
      <c r="H26" s="656"/>
      <c r="I26" s="656"/>
      <c r="J26" s="656"/>
      <c r="K26" s="656"/>
      <c r="L26" s="656"/>
      <c r="M26" s="656"/>
      <c r="N26" s="656"/>
      <c r="O26" s="656"/>
      <c r="P26" s="656"/>
      <c r="Q26" s="657"/>
      <c r="R26" s="658">
        <v>3392</v>
      </c>
      <c r="S26" s="659"/>
      <c r="T26" s="659"/>
      <c r="U26" s="659"/>
      <c r="V26" s="659"/>
      <c r="W26" s="659"/>
      <c r="X26" s="659"/>
      <c r="Y26" s="660"/>
      <c r="Z26" s="661">
        <v>0</v>
      </c>
      <c r="AA26" s="661"/>
      <c r="AB26" s="661"/>
      <c r="AC26" s="661"/>
      <c r="AD26" s="662">
        <v>3392</v>
      </c>
      <c r="AE26" s="662"/>
      <c r="AF26" s="662"/>
      <c r="AG26" s="662"/>
      <c r="AH26" s="662"/>
      <c r="AI26" s="662"/>
      <c r="AJ26" s="662"/>
      <c r="AK26" s="662"/>
      <c r="AL26" s="663">
        <v>0</v>
      </c>
      <c r="AM26" s="664"/>
      <c r="AN26" s="664"/>
      <c r="AO26" s="665"/>
      <c r="AP26" s="655" t="s">
        <v>284</v>
      </c>
      <c r="AQ26" s="674"/>
      <c r="AR26" s="674"/>
      <c r="AS26" s="674"/>
      <c r="AT26" s="674"/>
      <c r="AU26" s="674"/>
      <c r="AV26" s="674"/>
      <c r="AW26" s="674"/>
      <c r="AX26" s="674"/>
      <c r="AY26" s="674"/>
      <c r="AZ26" s="674"/>
      <c r="BA26" s="674"/>
      <c r="BB26" s="674"/>
      <c r="BC26" s="674"/>
      <c r="BD26" s="674"/>
      <c r="BE26" s="674"/>
      <c r="BF26" s="675"/>
      <c r="BG26" s="658" t="s">
        <v>121</v>
      </c>
      <c r="BH26" s="659"/>
      <c r="BI26" s="659"/>
      <c r="BJ26" s="659"/>
      <c r="BK26" s="659"/>
      <c r="BL26" s="659"/>
      <c r="BM26" s="659"/>
      <c r="BN26" s="660"/>
      <c r="BO26" s="661" t="s">
        <v>121</v>
      </c>
      <c r="BP26" s="661"/>
      <c r="BQ26" s="661"/>
      <c r="BR26" s="661"/>
      <c r="BS26" s="662" t="s">
        <v>121</v>
      </c>
      <c r="BT26" s="662"/>
      <c r="BU26" s="662"/>
      <c r="BV26" s="662"/>
      <c r="BW26" s="662"/>
      <c r="BX26" s="662"/>
      <c r="BY26" s="662"/>
      <c r="BZ26" s="662"/>
      <c r="CA26" s="662"/>
      <c r="CB26" s="666"/>
      <c r="CD26" s="655" t="s">
        <v>285</v>
      </c>
      <c r="CE26" s="656"/>
      <c r="CF26" s="656"/>
      <c r="CG26" s="656"/>
      <c r="CH26" s="656"/>
      <c r="CI26" s="656"/>
      <c r="CJ26" s="656"/>
      <c r="CK26" s="656"/>
      <c r="CL26" s="656"/>
      <c r="CM26" s="656"/>
      <c r="CN26" s="656"/>
      <c r="CO26" s="656"/>
      <c r="CP26" s="656"/>
      <c r="CQ26" s="657"/>
      <c r="CR26" s="658">
        <v>1002898</v>
      </c>
      <c r="CS26" s="659"/>
      <c r="CT26" s="659"/>
      <c r="CU26" s="659"/>
      <c r="CV26" s="659"/>
      <c r="CW26" s="659"/>
      <c r="CX26" s="659"/>
      <c r="CY26" s="660"/>
      <c r="CZ26" s="663">
        <v>7.9</v>
      </c>
      <c r="DA26" s="689"/>
      <c r="DB26" s="689"/>
      <c r="DC26" s="693"/>
      <c r="DD26" s="667">
        <v>781649</v>
      </c>
      <c r="DE26" s="659"/>
      <c r="DF26" s="659"/>
      <c r="DG26" s="659"/>
      <c r="DH26" s="659"/>
      <c r="DI26" s="659"/>
      <c r="DJ26" s="659"/>
      <c r="DK26" s="660"/>
      <c r="DL26" s="667" t="s">
        <v>121</v>
      </c>
      <c r="DM26" s="659"/>
      <c r="DN26" s="659"/>
      <c r="DO26" s="659"/>
      <c r="DP26" s="659"/>
      <c r="DQ26" s="659"/>
      <c r="DR26" s="659"/>
      <c r="DS26" s="659"/>
      <c r="DT26" s="659"/>
      <c r="DU26" s="659"/>
      <c r="DV26" s="660"/>
      <c r="DW26" s="663" t="s">
        <v>121</v>
      </c>
      <c r="DX26" s="689"/>
      <c r="DY26" s="689"/>
      <c r="DZ26" s="689"/>
      <c r="EA26" s="689"/>
      <c r="EB26" s="689"/>
      <c r="EC26" s="690"/>
    </row>
    <row r="27" spans="2:133" ht="11.25" customHeight="1" x14ac:dyDescent="0.15">
      <c r="B27" s="655" t="s">
        <v>286</v>
      </c>
      <c r="C27" s="656"/>
      <c r="D27" s="656"/>
      <c r="E27" s="656"/>
      <c r="F27" s="656"/>
      <c r="G27" s="656"/>
      <c r="H27" s="656"/>
      <c r="I27" s="656"/>
      <c r="J27" s="656"/>
      <c r="K27" s="656"/>
      <c r="L27" s="656"/>
      <c r="M27" s="656"/>
      <c r="N27" s="656"/>
      <c r="O27" s="656"/>
      <c r="P27" s="656"/>
      <c r="Q27" s="657"/>
      <c r="R27" s="658">
        <v>68397</v>
      </c>
      <c r="S27" s="659"/>
      <c r="T27" s="659"/>
      <c r="U27" s="659"/>
      <c r="V27" s="659"/>
      <c r="W27" s="659"/>
      <c r="X27" s="659"/>
      <c r="Y27" s="660"/>
      <c r="Z27" s="661">
        <v>0.5</v>
      </c>
      <c r="AA27" s="661"/>
      <c r="AB27" s="661"/>
      <c r="AC27" s="661"/>
      <c r="AD27" s="662" t="s">
        <v>121</v>
      </c>
      <c r="AE27" s="662"/>
      <c r="AF27" s="662"/>
      <c r="AG27" s="662"/>
      <c r="AH27" s="662"/>
      <c r="AI27" s="662"/>
      <c r="AJ27" s="662"/>
      <c r="AK27" s="662"/>
      <c r="AL27" s="663" t="s">
        <v>121</v>
      </c>
      <c r="AM27" s="664"/>
      <c r="AN27" s="664"/>
      <c r="AO27" s="665"/>
      <c r="AP27" s="655" t="s">
        <v>287</v>
      </c>
      <c r="AQ27" s="656"/>
      <c r="AR27" s="656"/>
      <c r="AS27" s="656"/>
      <c r="AT27" s="656"/>
      <c r="AU27" s="656"/>
      <c r="AV27" s="656"/>
      <c r="AW27" s="656"/>
      <c r="AX27" s="656"/>
      <c r="AY27" s="656"/>
      <c r="AZ27" s="656"/>
      <c r="BA27" s="656"/>
      <c r="BB27" s="656"/>
      <c r="BC27" s="656"/>
      <c r="BD27" s="656"/>
      <c r="BE27" s="656"/>
      <c r="BF27" s="657"/>
      <c r="BG27" s="658">
        <v>3019606</v>
      </c>
      <c r="BH27" s="659"/>
      <c r="BI27" s="659"/>
      <c r="BJ27" s="659"/>
      <c r="BK27" s="659"/>
      <c r="BL27" s="659"/>
      <c r="BM27" s="659"/>
      <c r="BN27" s="660"/>
      <c r="BO27" s="661">
        <v>100</v>
      </c>
      <c r="BP27" s="661"/>
      <c r="BQ27" s="661"/>
      <c r="BR27" s="661"/>
      <c r="BS27" s="662" t="s">
        <v>121</v>
      </c>
      <c r="BT27" s="662"/>
      <c r="BU27" s="662"/>
      <c r="BV27" s="662"/>
      <c r="BW27" s="662"/>
      <c r="BX27" s="662"/>
      <c r="BY27" s="662"/>
      <c r="BZ27" s="662"/>
      <c r="CA27" s="662"/>
      <c r="CB27" s="666"/>
      <c r="CD27" s="655" t="s">
        <v>288</v>
      </c>
      <c r="CE27" s="656"/>
      <c r="CF27" s="656"/>
      <c r="CG27" s="656"/>
      <c r="CH27" s="656"/>
      <c r="CI27" s="656"/>
      <c r="CJ27" s="656"/>
      <c r="CK27" s="656"/>
      <c r="CL27" s="656"/>
      <c r="CM27" s="656"/>
      <c r="CN27" s="656"/>
      <c r="CO27" s="656"/>
      <c r="CP27" s="656"/>
      <c r="CQ27" s="657"/>
      <c r="CR27" s="658">
        <v>3682018</v>
      </c>
      <c r="CS27" s="691"/>
      <c r="CT27" s="691"/>
      <c r="CU27" s="691"/>
      <c r="CV27" s="691"/>
      <c r="CW27" s="691"/>
      <c r="CX27" s="691"/>
      <c r="CY27" s="692"/>
      <c r="CZ27" s="663">
        <v>28.9</v>
      </c>
      <c r="DA27" s="689"/>
      <c r="DB27" s="689"/>
      <c r="DC27" s="693"/>
      <c r="DD27" s="667">
        <v>1365046</v>
      </c>
      <c r="DE27" s="691"/>
      <c r="DF27" s="691"/>
      <c r="DG27" s="691"/>
      <c r="DH27" s="691"/>
      <c r="DI27" s="691"/>
      <c r="DJ27" s="691"/>
      <c r="DK27" s="692"/>
      <c r="DL27" s="667">
        <v>844616</v>
      </c>
      <c r="DM27" s="691"/>
      <c r="DN27" s="691"/>
      <c r="DO27" s="691"/>
      <c r="DP27" s="691"/>
      <c r="DQ27" s="691"/>
      <c r="DR27" s="691"/>
      <c r="DS27" s="691"/>
      <c r="DT27" s="691"/>
      <c r="DU27" s="691"/>
      <c r="DV27" s="692"/>
      <c r="DW27" s="663">
        <v>11.6</v>
      </c>
      <c r="DX27" s="689"/>
      <c r="DY27" s="689"/>
      <c r="DZ27" s="689"/>
      <c r="EA27" s="689"/>
      <c r="EB27" s="689"/>
      <c r="EC27" s="690"/>
    </row>
    <row r="28" spans="2:133" ht="11.25" customHeight="1" x14ac:dyDescent="0.15">
      <c r="B28" s="655" t="s">
        <v>289</v>
      </c>
      <c r="C28" s="656"/>
      <c r="D28" s="656"/>
      <c r="E28" s="656"/>
      <c r="F28" s="656"/>
      <c r="G28" s="656"/>
      <c r="H28" s="656"/>
      <c r="I28" s="656"/>
      <c r="J28" s="656"/>
      <c r="K28" s="656"/>
      <c r="L28" s="656"/>
      <c r="M28" s="656"/>
      <c r="N28" s="656"/>
      <c r="O28" s="656"/>
      <c r="P28" s="656"/>
      <c r="Q28" s="657"/>
      <c r="R28" s="658">
        <v>119502</v>
      </c>
      <c r="S28" s="659"/>
      <c r="T28" s="659"/>
      <c r="U28" s="659"/>
      <c r="V28" s="659"/>
      <c r="W28" s="659"/>
      <c r="X28" s="659"/>
      <c r="Y28" s="660"/>
      <c r="Z28" s="661">
        <v>0.9</v>
      </c>
      <c r="AA28" s="661"/>
      <c r="AB28" s="661"/>
      <c r="AC28" s="661"/>
      <c r="AD28" s="662">
        <v>16037</v>
      </c>
      <c r="AE28" s="662"/>
      <c r="AF28" s="662"/>
      <c r="AG28" s="662"/>
      <c r="AH28" s="662"/>
      <c r="AI28" s="662"/>
      <c r="AJ28" s="662"/>
      <c r="AK28" s="662"/>
      <c r="AL28" s="663">
        <v>0.2</v>
      </c>
      <c r="AM28" s="664"/>
      <c r="AN28" s="664"/>
      <c r="AO28" s="665"/>
      <c r="AP28" s="655"/>
      <c r="AQ28" s="656"/>
      <c r="AR28" s="656"/>
      <c r="AS28" s="656"/>
      <c r="AT28" s="656"/>
      <c r="AU28" s="656"/>
      <c r="AV28" s="656"/>
      <c r="AW28" s="656"/>
      <c r="AX28" s="656"/>
      <c r="AY28" s="656"/>
      <c r="AZ28" s="656"/>
      <c r="BA28" s="656"/>
      <c r="BB28" s="656"/>
      <c r="BC28" s="656"/>
      <c r="BD28" s="656"/>
      <c r="BE28" s="656"/>
      <c r="BF28" s="657"/>
      <c r="BG28" s="658"/>
      <c r="BH28" s="659"/>
      <c r="BI28" s="659"/>
      <c r="BJ28" s="659"/>
      <c r="BK28" s="659"/>
      <c r="BL28" s="659"/>
      <c r="BM28" s="659"/>
      <c r="BN28" s="660"/>
      <c r="BO28" s="661"/>
      <c r="BP28" s="661"/>
      <c r="BQ28" s="661"/>
      <c r="BR28" s="661"/>
      <c r="BS28" s="667"/>
      <c r="BT28" s="659"/>
      <c r="BU28" s="659"/>
      <c r="BV28" s="659"/>
      <c r="BW28" s="659"/>
      <c r="BX28" s="659"/>
      <c r="BY28" s="659"/>
      <c r="BZ28" s="659"/>
      <c r="CA28" s="659"/>
      <c r="CB28" s="668"/>
      <c r="CD28" s="655" t="s">
        <v>290</v>
      </c>
      <c r="CE28" s="656"/>
      <c r="CF28" s="656"/>
      <c r="CG28" s="656"/>
      <c r="CH28" s="656"/>
      <c r="CI28" s="656"/>
      <c r="CJ28" s="656"/>
      <c r="CK28" s="656"/>
      <c r="CL28" s="656"/>
      <c r="CM28" s="656"/>
      <c r="CN28" s="656"/>
      <c r="CO28" s="656"/>
      <c r="CP28" s="656"/>
      <c r="CQ28" s="657"/>
      <c r="CR28" s="658">
        <v>836993</v>
      </c>
      <c r="CS28" s="659"/>
      <c r="CT28" s="659"/>
      <c r="CU28" s="659"/>
      <c r="CV28" s="659"/>
      <c r="CW28" s="659"/>
      <c r="CX28" s="659"/>
      <c r="CY28" s="660"/>
      <c r="CZ28" s="663">
        <v>6.6</v>
      </c>
      <c r="DA28" s="689"/>
      <c r="DB28" s="689"/>
      <c r="DC28" s="693"/>
      <c r="DD28" s="667">
        <v>816731</v>
      </c>
      <c r="DE28" s="659"/>
      <c r="DF28" s="659"/>
      <c r="DG28" s="659"/>
      <c r="DH28" s="659"/>
      <c r="DI28" s="659"/>
      <c r="DJ28" s="659"/>
      <c r="DK28" s="660"/>
      <c r="DL28" s="667">
        <v>816731</v>
      </c>
      <c r="DM28" s="659"/>
      <c r="DN28" s="659"/>
      <c r="DO28" s="659"/>
      <c r="DP28" s="659"/>
      <c r="DQ28" s="659"/>
      <c r="DR28" s="659"/>
      <c r="DS28" s="659"/>
      <c r="DT28" s="659"/>
      <c r="DU28" s="659"/>
      <c r="DV28" s="660"/>
      <c r="DW28" s="663">
        <v>11.2</v>
      </c>
      <c r="DX28" s="689"/>
      <c r="DY28" s="689"/>
      <c r="DZ28" s="689"/>
      <c r="EA28" s="689"/>
      <c r="EB28" s="689"/>
      <c r="EC28" s="690"/>
    </row>
    <row r="29" spans="2:133" ht="11.25" customHeight="1" x14ac:dyDescent="0.15">
      <c r="B29" s="655" t="s">
        <v>291</v>
      </c>
      <c r="C29" s="656"/>
      <c r="D29" s="656"/>
      <c r="E29" s="656"/>
      <c r="F29" s="656"/>
      <c r="G29" s="656"/>
      <c r="H29" s="656"/>
      <c r="I29" s="656"/>
      <c r="J29" s="656"/>
      <c r="K29" s="656"/>
      <c r="L29" s="656"/>
      <c r="M29" s="656"/>
      <c r="N29" s="656"/>
      <c r="O29" s="656"/>
      <c r="P29" s="656"/>
      <c r="Q29" s="657"/>
      <c r="R29" s="658">
        <v>13984</v>
      </c>
      <c r="S29" s="659"/>
      <c r="T29" s="659"/>
      <c r="U29" s="659"/>
      <c r="V29" s="659"/>
      <c r="W29" s="659"/>
      <c r="X29" s="659"/>
      <c r="Y29" s="660"/>
      <c r="Z29" s="661">
        <v>0.1</v>
      </c>
      <c r="AA29" s="661"/>
      <c r="AB29" s="661"/>
      <c r="AC29" s="661"/>
      <c r="AD29" s="662" t="s">
        <v>121</v>
      </c>
      <c r="AE29" s="662"/>
      <c r="AF29" s="662"/>
      <c r="AG29" s="662"/>
      <c r="AH29" s="662"/>
      <c r="AI29" s="662"/>
      <c r="AJ29" s="662"/>
      <c r="AK29" s="662"/>
      <c r="AL29" s="663" t="s">
        <v>121</v>
      </c>
      <c r="AM29" s="664"/>
      <c r="AN29" s="664"/>
      <c r="AO29" s="665"/>
      <c r="AP29" s="679"/>
      <c r="AQ29" s="680"/>
      <c r="AR29" s="680"/>
      <c r="AS29" s="680"/>
      <c r="AT29" s="680"/>
      <c r="AU29" s="680"/>
      <c r="AV29" s="680"/>
      <c r="AW29" s="680"/>
      <c r="AX29" s="680"/>
      <c r="AY29" s="680"/>
      <c r="AZ29" s="680"/>
      <c r="BA29" s="680"/>
      <c r="BB29" s="680"/>
      <c r="BC29" s="680"/>
      <c r="BD29" s="680"/>
      <c r="BE29" s="680"/>
      <c r="BF29" s="681"/>
      <c r="BG29" s="658"/>
      <c r="BH29" s="659"/>
      <c r="BI29" s="659"/>
      <c r="BJ29" s="659"/>
      <c r="BK29" s="659"/>
      <c r="BL29" s="659"/>
      <c r="BM29" s="659"/>
      <c r="BN29" s="660"/>
      <c r="BO29" s="661"/>
      <c r="BP29" s="661"/>
      <c r="BQ29" s="661"/>
      <c r="BR29" s="661"/>
      <c r="BS29" s="662"/>
      <c r="BT29" s="662"/>
      <c r="BU29" s="662"/>
      <c r="BV29" s="662"/>
      <c r="BW29" s="662"/>
      <c r="BX29" s="662"/>
      <c r="BY29" s="662"/>
      <c r="BZ29" s="662"/>
      <c r="CA29" s="662"/>
      <c r="CB29" s="666"/>
      <c r="CD29" s="694" t="s">
        <v>292</v>
      </c>
      <c r="CE29" s="695"/>
      <c r="CF29" s="655" t="s">
        <v>66</v>
      </c>
      <c r="CG29" s="656"/>
      <c r="CH29" s="656"/>
      <c r="CI29" s="656"/>
      <c r="CJ29" s="656"/>
      <c r="CK29" s="656"/>
      <c r="CL29" s="656"/>
      <c r="CM29" s="656"/>
      <c r="CN29" s="656"/>
      <c r="CO29" s="656"/>
      <c r="CP29" s="656"/>
      <c r="CQ29" s="657"/>
      <c r="CR29" s="658">
        <v>836993</v>
      </c>
      <c r="CS29" s="691"/>
      <c r="CT29" s="691"/>
      <c r="CU29" s="691"/>
      <c r="CV29" s="691"/>
      <c r="CW29" s="691"/>
      <c r="CX29" s="691"/>
      <c r="CY29" s="692"/>
      <c r="CZ29" s="663">
        <v>6.6</v>
      </c>
      <c r="DA29" s="689"/>
      <c r="DB29" s="689"/>
      <c r="DC29" s="693"/>
      <c r="DD29" s="667">
        <v>816731</v>
      </c>
      <c r="DE29" s="691"/>
      <c r="DF29" s="691"/>
      <c r="DG29" s="691"/>
      <c r="DH29" s="691"/>
      <c r="DI29" s="691"/>
      <c r="DJ29" s="691"/>
      <c r="DK29" s="692"/>
      <c r="DL29" s="667">
        <v>816731</v>
      </c>
      <c r="DM29" s="691"/>
      <c r="DN29" s="691"/>
      <c r="DO29" s="691"/>
      <c r="DP29" s="691"/>
      <c r="DQ29" s="691"/>
      <c r="DR29" s="691"/>
      <c r="DS29" s="691"/>
      <c r="DT29" s="691"/>
      <c r="DU29" s="691"/>
      <c r="DV29" s="692"/>
      <c r="DW29" s="663">
        <v>11.2</v>
      </c>
      <c r="DX29" s="689"/>
      <c r="DY29" s="689"/>
      <c r="DZ29" s="689"/>
      <c r="EA29" s="689"/>
      <c r="EB29" s="689"/>
      <c r="EC29" s="690"/>
    </row>
    <row r="30" spans="2:133" ht="11.25" customHeight="1" x14ac:dyDescent="0.15">
      <c r="B30" s="655" t="s">
        <v>293</v>
      </c>
      <c r="C30" s="656"/>
      <c r="D30" s="656"/>
      <c r="E30" s="656"/>
      <c r="F30" s="656"/>
      <c r="G30" s="656"/>
      <c r="H30" s="656"/>
      <c r="I30" s="656"/>
      <c r="J30" s="656"/>
      <c r="K30" s="656"/>
      <c r="L30" s="656"/>
      <c r="M30" s="656"/>
      <c r="N30" s="656"/>
      <c r="O30" s="656"/>
      <c r="P30" s="656"/>
      <c r="Q30" s="657"/>
      <c r="R30" s="658">
        <v>2644144</v>
      </c>
      <c r="S30" s="659"/>
      <c r="T30" s="659"/>
      <c r="U30" s="659"/>
      <c r="V30" s="659"/>
      <c r="W30" s="659"/>
      <c r="X30" s="659"/>
      <c r="Y30" s="660"/>
      <c r="Z30" s="661">
        <v>19.5</v>
      </c>
      <c r="AA30" s="661"/>
      <c r="AB30" s="661"/>
      <c r="AC30" s="661"/>
      <c r="AD30" s="662" t="s">
        <v>121</v>
      </c>
      <c r="AE30" s="662"/>
      <c r="AF30" s="662"/>
      <c r="AG30" s="662"/>
      <c r="AH30" s="662"/>
      <c r="AI30" s="662"/>
      <c r="AJ30" s="662"/>
      <c r="AK30" s="662"/>
      <c r="AL30" s="663" t="s">
        <v>121</v>
      </c>
      <c r="AM30" s="664"/>
      <c r="AN30" s="664"/>
      <c r="AO30" s="665"/>
      <c r="AP30" s="640" t="s">
        <v>211</v>
      </c>
      <c r="AQ30" s="641"/>
      <c r="AR30" s="641"/>
      <c r="AS30" s="641"/>
      <c r="AT30" s="641"/>
      <c r="AU30" s="641"/>
      <c r="AV30" s="641"/>
      <c r="AW30" s="641"/>
      <c r="AX30" s="641"/>
      <c r="AY30" s="641"/>
      <c r="AZ30" s="641"/>
      <c r="BA30" s="641"/>
      <c r="BB30" s="641"/>
      <c r="BC30" s="641"/>
      <c r="BD30" s="641"/>
      <c r="BE30" s="641"/>
      <c r="BF30" s="642"/>
      <c r="BG30" s="640" t="s">
        <v>294</v>
      </c>
      <c r="BH30" s="700"/>
      <c r="BI30" s="700"/>
      <c r="BJ30" s="700"/>
      <c r="BK30" s="700"/>
      <c r="BL30" s="700"/>
      <c r="BM30" s="700"/>
      <c r="BN30" s="700"/>
      <c r="BO30" s="700"/>
      <c r="BP30" s="700"/>
      <c r="BQ30" s="701"/>
      <c r="BR30" s="640" t="s">
        <v>295</v>
      </c>
      <c r="BS30" s="700"/>
      <c r="BT30" s="700"/>
      <c r="BU30" s="700"/>
      <c r="BV30" s="700"/>
      <c r="BW30" s="700"/>
      <c r="BX30" s="700"/>
      <c r="BY30" s="700"/>
      <c r="BZ30" s="700"/>
      <c r="CA30" s="700"/>
      <c r="CB30" s="701"/>
      <c r="CD30" s="696"/>
      <c r="CE30" s="697"/>
      <c r="CF30" s="655" t="s">
        <v>296</v>
      </c>
      <c r="CG30" s="656"/>
      <c r="CH30" s="656"/>
      <c r="CI30" s="656"/>
      <c r="CJ30" s="656"/>
      <c r="CK30" s="656"/>
      <c r="CL30" s="656"/>
      <c r="CM30" s="656"/>
      <c r="CN30" s="656"/>
      <c r="CO30" s="656"/>
      <c r="CP30" s="656"/>
      <c r="CQ30" s="657"/>
      <c r="CR30" s="658">
        <v>813543</v>
      </c>
      <c r="CS30" s="659"/>
      <c r="CT30" s="659"/>
      <c r="CU30" s="659"/>
      <c r="CV30" s="659"/>
      <c r="CW30" s="659"/>
      <c r="CX30" s="659"/>
      <c r="CY30" s="660"/>
      <c r="CZ30" s="663">
        <v>6.4</v>
      </c>
      <c r="DA30" s="689"/>
      <c r="DB30" s="689"/>
      <c r="DC30" s="693"/>
      <c r="DD30" s="667">
        <v>794848</v>
      </c>
      <c r="DE30" s="659"/>
      <c r="DF30" s="659"/>
      <c r="DG30" s="659"/>
      <c r="DH30" s="659"/>
      <c r="DI30" s="659"/>
      <c r="DJ30" s="659"/>
      <c r="DK30" s="660"/>
      <c r="DL30" s="667">
        <v>794848</v>
      </c>
      <c r="DM30" s="659"/>
      <c r="DN30" s="659"/>
      <c r="DO30" s="659"/>
      <c r="DP30" s="659"/>
      <c r="DQ30" s="659"/>
      <c r="DR30" s="659"/>
      <c r="DS30" s="659"/>
      <c r="DT30" s="659"/>
      <c r="DU30" s="659"/>
      <c r="DV30" s="660"/>
      <c r="DW30" s="663">
        <v>10.9</v>
      </c>
      <c r="DX30" s="689"/>
      <c r="DY30" s="689"/>
      <c r="DZ30" s="689"/>
      <c r="EA30" s="689"/>
      <c r="EB30" s="689"/>
      <c r="EC30" s="690"/>
    </row>
    <row r="31" spans="2:133" ht="11.25" customHeight="1" x14ac:dyDescent="0.15">
      <c r="B31" s="671" t="s">
        <v>297</v>
      </c>
      <c r="C31" s="672"/>
      <c r="D31" s="672"/>
      <c r="E31" s="672"/>
      <c r="F31" s="672"/>
      <c r="G31" s="672"/>
      <c r="H31" s="672"/>
      <c r="I31" s="672"/>
      <c r="J31" s="672"/>
      <c r="K31" s="672"/>
      <c r="L31" s="672"/>
      <c r="M31" s="672"/>
      <c r="N31" s="672"/>
      <c r="O31" s="672"/>
      <c r="P31" s="672"/>
      <c r="Q31" s="673"/>
      <c r="R31" s="658">
        <v>12575</v>
      </c>
      <c r="S31" s="659"/>
      <c r="T31" s="659"/>
      <c r="U31" s="659"/>
      <c r="V31" s="659"/>
      <c r="W31" s="659"/>
      <c r="X31" s="659"/>
      <c r="Y31" s="660"/>
      <c r="Z31" s="661">
        <v>0.1</v>
      </c>
      <c r="AA31" s="661"/>
      <c r="AB31" s="661"/>
      <c r="AC31" s="661"/>
      <c r="AD31" s="662">
        <v>12575</v>
      </c>
      <c r="AE31" s="662"/>
      <c r="AF31" s="662"/>
      <c r="AG31" s="662"/>
      <c r="AH31" s="662"/>
      <c r="AI31" s="662"/>
      <c r="AJ31" s="662"/>
      <c r="AK31" s="662"/>
      <c r="AL31" s="663">
        <v>0.2</v>
      </c>
      <c r="AM31" s="664"/>
      <c r="AN31" s="664"/>
      <c r="AO31" s="665"/>
      <c r="AP31" s="704" t="s">
        <v>298</v>
      </c>
      <c r="AQ31" s="705"/>
      <c r="AR31" s="705"/>
      <c r="AS31" s="705"/>
      <c r="AT31" s="710" t="s">
        <v>299</v>
      </c>
      <c r="AU31" s="200"/>
      <c r="AV31" s="200"/>
      <c r="AW31" s="200"/>
      <c r="AX31" s="644" t="s">
        <v>177</v>
      </c>
      <c r="AY31" s="645"/>
      <c r="AZ31" s="645"/>
      <c r="BA31" s="645"/>
      <c r="BB31" s="645"/>
      <c r="BC31" s="645"/>
      <c r="BD31" s="645"/>
      <c r="BE31" s="645"/>
      <c r="BF31" s="646"/>
      <c r="BG31" s="714">
        <v>98.9</v>
      </c>
      <c r="BH31" s="702"/>
      <c r="BI31" s="702"/>
      <c r="BJ31" s="702"/>
      <c r="BK31" s="702"/>
      <c r="BL31" s="702"/>
      <c r="BM31" s="653">
        <v>94.7</v>
      </c>
      <c r="BN31" s="702"/>
      <c r="BO31" s="702"/>
      <c r="BP31" s="702"/>
      <c r="BQ31" s="703"/>
      <c r="BR31" s="714">
        <v>98.8</v>
      </c>
      <c r="BS31" s="702"/>
      <c r="BT31" s="702"/>
      <c r="BU31" s="702"/>
      <c r="BV31" s="702"/>
      <c r="BW31" s="702"/>
      <c r="BX31" s="653">
        <v>94.6</v>
      </c>
      <c r="BY31" s="702"/>
      <c r="BZ31" s="702"/>
      <c r="CA31" s="702"/>
      <c r="CB31" s="703"/>
      <c r="CD31" s="696"/>
      <c r="CE31" s="697"/>
      <c r="CF31" s="655" t="s">
        <v>300</v>
      </c>
      <c r="CG31" s="656"/>
      <c r="CH31" s="656"/>
      <c r="CI31" s="656"/>
      <c r="CJ31" s="656"/>
      <c r="CK31" s="656"/>
      <c r="CL31" s="656"/>
      <c r="CM31" s="656"/>
      <c r="CN31" s="656"/>
      <c r="CO31" s="656"/>
      <c r="CP31" s="656"/>
      <c r="CQ31" s="657"/>
      <c r="CR31" s="658">
        <v>23450</v>
      </c>
      <c r="CS31" s="691"/>
      <c r="CT31" s="691"/>
      <c r="CU31" s="691"/>
      <c r="CV31" s="691"/>
      <c r="CW31" s="691"/>
      <c r="CX31" s="691"/>
      <c r="CY31" s="692"/>
      <c r="CZ31" s="663">
        <v>0.2</v>
      </c>
      <c r="DA31" s="689"/>
      <c r="DB31" s="689"/>
      <c r="DC31" s="693"/>
      <c r="DD31" s="667">
        <v>21883</v>
      </c>
      <c r="DE31" s="691"/>
      <c r="DF31" s="691"/>
      <c r="DG31" s="691"/>
      <c r="DH31" s="691"/>
      <c r="DI31" s="691"/>
      <c r="DJ31" s="691"/>
      <c r="DK31" s="692"/>
      <c r="DL31" s="667">
        <v>21883</v>
      </c>
      <c r="DM31" s="691"/>
      <c r="DN31" s="691"/>
      <c r="DO31" s="691"/>
      <c r="DP31" s="691"/>
      <c r="DQ31" s="691"/>
      <c r="DR31" s="691"/>
      <c r="DS31" s="691"/>
      <c r="DT31" s="691"/>
      <c r="DU31" s="691"/>
      <c r="DV31" s="692"/>
      <c r="DW31" s="663">
        <v>0.3</v>
      </c>
      <c r="DX31" s="689"/>
      <c r="DY31" s="689"/>
      <c r="DZ31" s="689"/>
      <c r="EA31" s="689"/>
      <c r="EB31" s="689"/>
      <c r="EC31" s="690"/>
    </row>
    <row r="32" spans="2:133" ht="11.25" customHeight="1" x14ac:dyDescent="0.15">
      <c r="B32" s="655" t="s">
        <v>301</v>
      </c>
      <c r="C32" s="656"/>
      <c r="D32" s="656"/>
      <c r="E32" s="656"/>
      <c r="F32" s="656"/>
      <c r="G32" s="656"/>
      <c r="H32" s="656"/>
      <c r="I32" s="656"/>
      <c r="J32" s="656"/>
      <c r="K32" s="656"/>
      <c r="L32" s="656"/>
      <c r="M32" s="656"/>
      <c r="N32" s="656"/>
      <c r="O32" s="656"/>
      <c r="P32" s="656"/>
      <c r="Q32" s="657"/>
      <c r="R32" s="658">
        <v>1246182</v>
      </c>
      <c r="S32" s="659"/>
      <c r="T32" s="659"/>
      <c r="U32" s="659"/>
      <c r="V32" s="659"/>
      <c r="W32" s="659"/>
      <c r="X32" s="659"/>
      <c r="Y32" s="660"/>
      <c r="Z32" s="661">
        <v>9.1999999999999993</v>
      </c>
      <c r="AA32" s="661"/>
      <c r="AB32" s="661"/>
      <c r="AC32" s="661"/>
      <c r="AD32" s="662" t="s">
        <v>121</v>
      </c>
      <c r="AE32" s="662"/>
      <c r="AF32" s="662"/>
      <c r="AG32" s="662"/>
      <c r="AH32" s="662"/>
      <c r="AI32" s="662"/>
      <c r="AJ32" s="662"/>
      <c r="AK32" s="662"/>
      <c r="AL32" s="663" t="s">
        <v>121</v>
      </c>
      <c r="AM32" s="664"/>
      <c r="AN32" s="664"/>
      <c r="AO32" s="665"/>
      <c r="AP32" s="706"/>
      <c r="AQ32" s="707"/>
      <c r="AR32" s="707"/>
      <c r="AS32" s="707"/>
      <c r="AT32" s="711"/>
      <c r="AU32" s="196" t="s">
        <v>302</v>
      </c>
      <c r="AX32" s="655" t="s">
        <v>303</v>
      </c>
      <c r="AY32" s="656"/>
      <c r="AZ32" s="656"/>
      <c r="BA32" s="656"/>
      <c r="BB32" s="656"/>
      <c r="BC32" s="656"/>
      <c r="BD32" s="656"/>
      <c r="BE32" s="656"/>
      <c r="BF32" s="657"/>
      <c r="BG32" s="715">
        <v>99.2</v>
      </c>
      <c r="BH32" s="691"/>
      <c r="BI32" s="691"/>
      <c r="BJ32" s="691"/>
      <c r="BK32" s="691"/>
      <c r="BL32" s="691"/>
      <c r="BM32" s="664">
        <v>96.4</v>
      </c>
      <c r="BN32" s="691"/>
      <c r="BO32" s="691"/>
      <c r="BP32" s="691"/>
      <c r="BQ32" s="713"/>
      <c r="BR32" s="715">
        <v>99.1</v>
      </c>
      <c r="BS32" s="691"/>
      <c r="BT32" s="691"/>
      <c r="BU32" s="691"/>
      <c r="BV32" s="691"/>
      <c r="BW32" s="691"/>
      <c r="BX32" s="664">
        <v>96.5</v>
      </c>
      <c r="BY32" s="691"/>
      <c r="BZ32" s="691"/>
      <c r="CA32" s="691"/>
      <c r="CB32" s="713"/>
      <c r="CD32" s="698"/>
      <c r="CE32" s="699"/>
      <c r="CF32" s="655" t="s">
        <v>304</v>
      </c>
      <c r="CG32" s="656"/>
      <c r="CH32" s="656"/>
      <c r="CI32" s="656"/>
      <c r="CJ32" s="656"/>
      <c r="CK32" s="656"/>
      <c r="CL32" s="656"/>
      <c r="CM32" s="656"/>
      <c r="CN32" s="656"/>
      <c r="CO32" s="656"/>
      <c r="CP32" s="656"/>
      <c r="CQ32" s="657"/>
      <c r="CR32" s="658" t="s">
        <v>121</v>
      </c>
      <c r="CS32" s="659"/>
      <c r="CT32" s="659"/>
      <c r="CU32" s="659"/>
      <c r="CV32" s="659"/>
      <c r="CW32" s="659"/>
      <c r="CX32" s="659"/>
      <c r="CY32" s="660"/>
      <c r="CZ32" s="663" t="s">
        <v>121</v>
      </c>
      <c r="DA32" s="689"/>
      <c r="DB32" s="689"/>
      <c r="DC32" s="693"/>
      <c r="DD32" s="667" t="s">
        <v>121</v>
      </c>
      <c r="DE32" s="659"/>
      <c r="DF32" s="659"/>
      <c r="DG32" s="659"/>
      <c r="DH32" s="659"/>
      <c r="DI32" s="659"/>
      <c r="DJ32" s="659"/>
      <c r="DK32" s="660"/>
      <c r="DL32" s="667" t="s">
        <v>121</v>
      </c>
      <c r="DM32" s="659"/>
      <c r="DN32" s="659"/>
      <c r="DO32" s="659"/>
      <c r="DP32" s="659"/>
      <c r="DQ32" s="659"/>
      <c r="DR32" s="659"/>
      <c r="DS32" s="659"/>
      <c r="DT32" s="659"/>
      <c r="DU32" s="659"/>
      <c r="DV32" s="660"/>
      <c r="DW32" s="663" t="s">
        <v>121</v>
      </c>
      <c r="DX32" s="689"/>
      <c r="DY32" s="689"/>
      <c r="DZ32" s="689"/>
      <c r="EA32" s="689"/>
      <c r="EB32" s="689"/>
      <c r="EC32" s="690"/>
    </row>
    <row r="33" spans="2:133" ht="11.25" customHeight="1" x14ac:dyDescent="0.15">
      <c r="B33" s="655" t="s">
        <v>305</v>
      </c>
      <c r="C33" s="656"/>
      <c r="D33" s="656"/>
      <c r="E33" s="656"/>
      <c r="F33" s="656"/>
      <c r="G33" s="656"/>
      <c r="H33" s="656"/>
      <c r="I33" s="656"/>
      <c r="J33" s="656"/>
      <c r="K33" s="656"/>
      <c r="L33" s="656"/>
      <c r="M33" s="656"/>
      <c r="N33" s="656"/>
      <c r="O33" s="656"/>
      <c r="P33" s="656"/>
      <c r="Q33" s="657"/>
      <c r="R33" s="658">
        <v>18949</v>
      </c>
      <c r="S33" s="659"/>
      <c r="T33" s="659"/>
      <c r="U33" s="659"/>
      <c r="V33" s="659"/>
      <c r="W33" s="659"/>
      <c r="X33" s="659"/>
      <c r="Y33" s="660"/>
      <c r="Z33" s="661">
        <v>0.1</v>
      </c>
      <c r="AA33" s="661"/>
      <c r="AB33" s="661"/>
      <c r="AC33" s="661"/>
      <c r="AD33" s="662">
        <v>6576</v>
      </c>
      <c r="AE33" s="662"/>
      <c r="AF33" s="662"/>
      <c r="AG33" s="662"/>
      <c r="AH33" s="662"/>
      <c r="AI33" s="662"/>
      <c r="AJ33" s="662"/>
      <c r="AK33" s="662"/>
      <c r="AL33" s="663">
        <v>0.1</v>
      </c>
      <c r="AM33" s="664"/>
      <c r="AN33" s="664"/>
      <c r="AO33" s="665"/>
      <c r="AP33" s="708"/>
      <c r="AQ33" s="709"/>
      <c r="AR33" s="709"/>
      <c r="AS33" s="709"/>
      <c r="AT33" s="712"/>
      <c r="AU33" s="201"/>
      <c r="AV33" s="201"/>
      <c r="AW33" s="201"/>
      <c r="AX33" s="679" t="s">
        <v>306</v>
      </c>
      <c r="AY33" s="680"/>
      <c r="AZ33" s="680"/>
      <c r="BA33" s="680"/>
      <c r="BB33" s="680"/>
      <c r="BC33" s="680"/>
      <c r="BD33" s="680"/>
      <c r="BE33" s="680"/>
      <c r="BF33" s="681"/>
      <c r="BG33" s="716">
        <v>98.5</v>
      </c>
      <c r="BH33" s="717"/>
      <c r="BI33" s="717"/>
      <c r="BJ33" s="717"/>
      <c r="BK33" s="717"/>
      <c r="BL33" s="717"/>
      <c r="BM33" s="718">
        <v>92.2</v>
      </c>
      <c r="BN33" s="717"/>
      <c r="BO33" s="717"/>
      <c r="BP33" s="717"/>
      <c r="BQ33" s="719"/>
      <c r="BR33" s="716">
        <v>98.4</v>
      </c>
      <c r="BS33" s="717"/>
      <c r="BT33" s="717"/>
      <c r="BU33" s="717"/>
      <c r="BV33" s="717"/>
      <c r="BW33" s="717"/>
      <c r="BX33" s="718">
        <v>91.9</v>
      </c>
      <c r="BY33" s="717"/>
      <c r="BZ33" s="717"/>
      <c r="CA33" s="717"/>
      <c r="CB33" s="719"/>
      <c r="CD33" s="655" t="s">
        <v>307</v>
      </c>
      <c r="CE33" s="656"/>
      <c r="CF33" s="656"/>
      <c r="CG33" s="656"/>
      <c r="CH33" s="656"/>
      <c r="CI33" s="656"/>
      <c r="CJ33" s="656"/>
      <c r="CK33" s="656"/>
      <c r="CL33" s="656"/>
      <c r="CM33" s="656"/>
      <c r="CN33" s="656"/>
      <c r="CO33" s="656"/>
      <c r="CP33" s="656"/>
      <c r="CQ33" s="657"/>
      <c r="CR33" s="658">
        <v>5640725</v>
      </c>
      <c r="CS33" s="691"/>
      <c r="CT33" s="691"/>
      <c r="CU33" s="691"/>
      <c r="CV33" s="691"/>
      <c r="CW33" s="691"/>
      <c r="CX33" s="691"/>
      <c r="CY33" s="692"/>
      <c r="CZ33" s="663">
        <v>44.2</v>
      </c>
      <c r="DA33" s="689"/>
      <c r="DB33" s="689"/>
      <c r="DC33" s="693"/>
      <c r="DD33" s="667">
        <v>4596650</v>
      </c>
      <c r="DE33" s="691"/>
      <c r="DF33" s="691"/>
      <c r="DG33" s="691"/>
      <c r="DH33" s="691"/>
      <c r="DI33" s="691"/>
      <c r="DJ33" s="691"/>
      <c r="DK33" s="692"/>
      <c r="DL33" s="667">
        <v>3678082</v>
      </c>
      <c r="DM33" s="691"/>
      <c r="DN33" s="691"/>
      <c r="DO33" s="691"/>
      <c r="DP33" s="691"/>
      <c r="DQ33" s="691"/>
      <c r="DR33" s="691"/>
      <c r="DS33" s="691"/>
      <c r="DT33" s="691"/>
      <c r="DU33" s="691"/>
      <c r="DV33" s="692"/>
      <c r="DW33" s="663">
        <v>50.6</v>
      </c>
      <c r="DX33" s="689"/>
      <c r="DY33" s="689"/>
      <c r="DZ33" s="689"/>
      <c r="EA33" s="689"/>
      <c r="EB33" s="689"/>
      <c r="EC33" s="690"/>
    </row>
    <row r="34" spans="2:133" ht="11.25" customHeight="1" x14ac:dyDescent="0.15">
      <c r="B34" s="655" t="s">
        <v>308</v>
      </c>
      <c r="C34" s="656"/>
      <c r="D34" s="656"/>
      <c r="E34" s="656"/>
      <c r="F34" s="656"/>
      <c r="G34" s="656"/>
      <c r="H34" s="656"/>
      <c r="I34" s="656"/>
      <c r="J34" s="656"/>
      <c r="K34" s="656"/>
      <c r="L34" s="656"/>
      <c r="M34" s="656"/>
      <c r="N34" s="656"/>
      <c r="O34" s="656"/>
      <c r="P34" s="656"/>
      <c r="Q34" s="657"/>
      <c r="R34" s="658">
        <v>270037</v>
      </c>
      <c r="S34" s="659"/>
      <c r="T34" s="659"/>
      <c r="U34" s="659"/>
      <c r="V34" s="659"/>
      <c r="W34" s="659"/>
      <c r="X34" s="659"/>
      <c r="Y34" s="660"/>
      <c r="Z34" s="661">
        <v>2</v>
      </c>
      <c r="AA34" s="661"/>
      <c r="AB34" s="661"/>
      <c r="AC34" s="661"/>
      <c r="AD34" s="662" t="s">
        <v>121</v>
      </c>
      <c r="AE34" s="662"/>
      <c r="AF34" s="662"/>
      <c r="AG34" s="662"/>
      <c r="AH34" s="662"/>
      <c r="AI34" s="662"/>
      <c r="AJ34" s="662"/>
      <c r="AK34" s="662"/>
      <c r="AL34" s="663" t="s">
        <v>121</v>
      </c>
      <c r="AM34" s="664"/>
      <c r="AN34" s="664"/>
      <c r="AO34" s="665"/>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55" t="s">
        <v>309</v>
      </c>
      <c r="CE34" s="656"/>
      <c r="CF34" s="656"/>
      <c r="CG34" s="656"/>
      <c r="CH34" s="656"/>
      <c r="CI34" s="656"/>
      <c r="CJ34" s="656"/>
      <c r="CK34" s="656"/>
      <c r="CL34" s="656"/>
      <c r="CM34" s="656"/>
      <c r="CN34" s="656"/>
      <c r="CO34" s="656"/>
      <c r="CP34" s="656"/>
      <c r="CQ34" s="657"/>
      <c r="CR34" s="658">
        <v>1881170</v>
      </c>
      <c r="CS34" s="659"/>
      <c r="CT34" s="659"/>
      <c r="CU34" s="659"/>
      <c r="CV34" s="659"/>
      <c r="CW34" s="659"/>
      <c r="CX34" s="659"/>
      <c r="CY34" s="660"/>
      <c r="CZ34" s="663">
        <v>14.7</v>
      </c>
      <c r="DA34" s="689"/>
      <c r="DB34" s="689"/>
      <c r="DC34" s="693"/>
      <c r="DD34" s="667">
        <v>1401660</v>
      </c>
      <c r="DE34" s="659"/>
      <c r="DF34" s="659"/>
      <c r="DG34" s="659"/>
      <c r="DH34" s="659"/>
      <c r="DI34" s="659"/>
      <c r="DJ34" s="659"/>
      <c r="DK34" s="660"/>
      <c r="DL34" s="667">
        <v>1205112</v>
      </c>
      <c r="DM34" s="659"/>
      <c r="DN34" s="659"/>
      <c r="DO34" s="659"/>
      <c r="DP34" s="659"/>
      <c r="DQ34" s="659"/>
      <c r="DR34" s="659"/>
      <c r="DS34" s="659"/>
      <c r="DT34" s="659"/>
      <c r="DU34" s="659"/>
      <c r="DV34" s="660"/>
      <c r="DW34" s="663">
        <v>16.600000000000001</v>
      </c>
      <c r="DX34" s="689"/>
      <c r="DY34" s="689"/>
      <c r="DZ34" s="689"/>
      <c r="EA34" s="689"/>
      <c r="EB34" s="689"/>
      <c r="EC34" s="690"/>
    </row>
    <row r="35" spans="2:133" ht="11.25" customHeight="1" x14ac:dyDescent="0.15">
      <c r="B35" s="655" t="s">
        <v>310</v>
      </c>
      <c r="C35" s="656"/>
      <c r="D35" s="656"/>
      <c r="E35" s="656"/>
      <c r="F35" s="656"/>
      <c r="G35" s="656"/>
      <c r="H35" s="656"/>
      <c r="I35" s="656"/>
      <c r="J35" s="656"/>
      <c r="K35" s="656"/>
      <c r="L35" s="656"/>
      <c r="M35" s="656"/>
      <c r="N35" s="656"/>
      <c r="O35" s="656"/>
      <c r="P35" s="656"/>
      <c r="Q35" s="657"/>
      <c r="R35" s="658">
        <v>481744</v>
      </c>
      <c r="S35" s="659"/>
      <c r="T35" s="659"/>
      <c r="U35" s="659"/>
      <c r="V35" s="659"/>
      <c r="W35" s="659"/>
      <c r="X35" s="659"/>
      <c r="Y35" s="660"/>
      <c r="Z35" s="661">
        <v>3.6</v>
      </c>
      <c r="AA35" s="661"/>
      <c r="AB35" s="661"/>
      <c r="AC35" s="661"/>
      <c r="AD35" s="662" t="s">
        <v>121</v>
      </c>
      <c r="AE35" s="662"/>
      <c r="AF35" s="662"/>
      <c r="AG35" s="662"/>
      <c r="AH35" s="662"/>
      <c r="AI35" s="662"/>
      <c r="AJ35" s="662"/>
      <c r="AK35" s="662"/>
      <c r="AL35" s="663" t="s">
        <v>121</v>
      </c>
      <c r="AM35" s="664"/>
      <c r="AN35" s="664"/>
      <c r="AO35" s="665"/>
      <c r="AP35" s="204"/>
      <c r="AQ35" s="640" t="s">
        <v>311</v>
      </c>
      <c r="AR35" s="641"/>
      <c r="AS35" s="641"/>
      <c r="AT35" s="641"/>
      <c r="AU35" s="641"/>
      <c r="AV35" s="641"/>
      <c r="AW35" s="641"/>
      <c r="AX35" s="641"/>
      <c r="AY35" s="641"/>
      <c r="AZ35" s="641"/>
      <c r="BA35" s="641"/>
      <c r="BB35" s="641"/>
      <c r="BC35" s="641"/>
      <c r="BD35" s="641"/>
      <c r="BE35" s="641"/>
      <c r="BF35" s="642"/>
      <c r="BG35" s="640" t="s">
        <v>312</v>
      </c>
      <c r="BH35" s="641"/>
      <c r="BI35" s="641"/>
      <c r="BJ35" s="641"/>
      <c r="BK35" s="641"/>
      <c r="BL35" s="641"/>
      <c r="BM35" s="641"/>
      <c r="BN35" s="641"/>
      <c r="BO35" s="641"/>
      <c r="BP35" s="641"/>
      <c r="BQ35" s="641"/>
      <c r="BR35" s="641"/>
      <c r="BS35" s="641"/>
      <c r="BT35" s="641"/>
      <c r="BU35" s="641"/>
      <c r="BV35" s="641"/>
      <c r="BW35" s="641"/>
      <c r="BX35" s="641"/>
      <c r="BY35" s="641"/>
      <c r="BZ35" s="641"/>
      <c r="CA35" s="641"/>
      <c r="CB35" s="642"/>
      <c r="CD35" s="655" t="s">
        <v>313</v>
      </c>
      <c r="CE35" s="656"/>
      <c r="CF35" s="656"/>
      <c r="CG35" s="656"/>
      <c r="CH35" s="656"/>
      <c r="CI35" s="656"/>
      <c r="CJ35" s="656"/>
      <c r="CK35" s="656"/>
      <c r="CL35" s="656"/>
      <c r="CM35" s="656"/>
      <c r="CN35" s="656"/>
      <c r="CO35" s="656"/>
      <c r="CP35" s="656"/>
      <c r="CQ35" s="657"/>
      <c r="CR35" s="658">
        <v>72264</v>
      </c>
      <c r="CS35" s="691"/>
      <c r="CT35" s="691"/>
      <c r="CU35" s="691"/>
      <c r="CV35" s="691"/>
      <c r="CW35" s="691"/>
      <c r="CX35" s="691"/>
      <c r="CY35" s="692"/>
      <c r="CZ35" s="663">
        <v>0.6</v>
      </c>
      <c r="DA35" s="689"/>
      <c r="DB35" s="689"/>
      <c r="DC35" s="693"/>
      <c r="DD35" s="667">
        <v>66584</v>
      </c>
      <c r="DE35" s="691"/>
      <c r="DF35" s="691"/>
      <c r="DG35" s="691"/>
      <c r="DH35" s="691"/>
      <c r="DI35" s="691"/>
      <c r="DJ35" s="691"/>
      <c r="DK35" s="692"/>
      <c r="DL35" s="667">
        <v>66584</v>
      </c>
      <c r="DM35" s="691"/>
      <c r="DN35" s="691"/>
      <c r="DO35" s="691"/>
      <c r="DP35" s="691"/>
      <c r="DQ35" s="691"/>
      <c r="DR35" s="691"/>
      <c r="DS35" s="691"/>
      <c r="DT35" s="691"/>
      <c r="DU35" s="691"/>
      <c r="DV35" s="692"/>
      <c r="DW35" s="663">
        <v>0.9</v>
      </c>
      <c r="DX35" s="689"/>
      <c r="DY35" s="689"/>
      <c r="DZ35" s="689"/>
      <c r="EA35" s="689"/>
      <c r="EB35" s="689"/>
      <c r="EC35" s="690"/>
    </row>
    <row r="36" spans="2:133" ht="11.25" customHeight="1" x14ac:dyDescent="0.15">
      <c r="B36" s="655" t="s">
        <v>314</v>
      </c>
      <c r="C36" s="656"/>
      <c r="D36" s="656"/>
      <c r="E36" s="656"/>
      <c r="F36" s="656"/>
      <c r="G36" s="656"/>
      <c r="H36" s="656"/>
      <c r="I36" s="656"/>
      <c r="J36" s="656"/>
      <c r="K36" s="656"/>
      <c r="L36" s="656"/>
      <c r="M36" s="656"/>
      <c r="N36" s="656"/>
      <c r="O36" s="656"/>
      <c r="P36" s="656"/>
      <c r="Q36" s="657"/>
      <c r="R36" s="658">
        <v>579749</v>
      </c>
      <c r="S36" s="659"/>
      <c r="T36" s="659"/>
      <c r="U36" s="659"/>
      <c r="V36" s="659"/>
      <c r="W36" s="659"/>
      <c r="X36" s="659"/>
      <c r="Y36" s="660"/>
      <c r="Z36" s="661">
        <v>4.3</v>
      </c>
      <c r="AA36" s="661"/>
      <c r="AB36" s="661"/>
      <c r="AC36" s="661"/>
      <c r="AD36" s="662" t="s">
        <v>121</v>
      </c>
      <c r="AE36" s="662"/>
      <c r="AF36" s="662"/>
      <c r="AG36" s="662"/>
      <c r="AH36" s="662"/>
      <c r="AI36" s="662"/>
      <c r="AJ36" s="662"/>
      <c r="AK36" s="662"/>
      <c r="AL36" s="663" t="s">
        <v>121</v>
      </c>
      <c r="AM36" s="664"/>
      <c r="AN36" s="664"/>
      <c r="AO36" s="665"/>
      <c r="AP36" s="204"/>
      <c r="AQ36" s="724" t="s">
        <v>315</v>
      </c>
      <c r="AR36" s="725"/>
      <c r="AS36" s="725"/>
      <c r="AT36" s="725"/>
      <c r="AU36" s="725"/>
      <c r="AV36" s="725"/>
      <c r="AW36" s="725"/>
      <c r="AX36" s="725"/>
      <c r="AY36" s="726"/>
      <c r="AZ36" s="647">
        <v>1586990</v>
      </c>
      <c r="BA36" s="648"/>
      <c r="BB36" s="648"/>
      <c r="BC36" s="648"/>
      <c r="BD36" s="648"/>
      <c r="BE36" s="648"/>
      <c r="BF36" s="720"/>
      <c r="BG36" s="644" t="s">
        <v>316</v>
      </c>
      <c r="BH36" s="645"/>
      <c r="BI36" s="645"/>
      <c r="BJ36" s="645"/>
      <c r="BK36" s="645"/>
      <c r="BL36" s="645"/>
      <c r="BM36" s="645"/>
      <c r="BN36" s="645"/>
      <c r="BO36" s="645"/>
      <c r="BP36" s="645"/>
      <c r="BQ36" s="645"/>
      <c r="BR36" s="645"/>
      <c r="BS36" s="645"/>
      <c r="BT36" s="645"/>
      <c r="BU36" s="646"/>
      <c r="BV36" s="647">
        <v>266004</v>
      </c>
      <c r="BW36" s="648"/>
      <c r="BX36" s="648"/>
      <c r="BY36" s="648"/>
      <c r="BZ36" s="648"/>
      <c r="CA36" s="648"/>
      <c r="CB36" s="720"/>
      <c r="CD36" s="655" t="s">
        <v>317</v>
      </c>
      <c r="CE36" s="656"/>
      <c r="CF36" s="656"/>
      <c r="CG36" s="656"/>
      <c r="CH36" s="656"/>
      <c r="CI36" s="656"/>
      <c r="CJ36" s="656"/>
      <c r="CK36" s="656"/>
      <c r="CL36" s="656"/>
      <c r="CM36" s="656"/>
      <c r="CN36" s="656"/>
      <c r="CO36" s="656"/>
      <c r="CP36" s="656"/>
      <c r="CQ36" s="657"/>
      <c r="CR36" s="658">
        <v>1664709</v>
      </c>
      <c r="CS36" s="659"/>
      <c r="CT36" s="659"/>
      <c r="CU36" s="659"/>
      <c r="CV36" s="659"/>
      <c r="CW36" s="659"/>
      <c r="CX36" s="659"/>
      <c r="CY36" s="660"/>
      <c r="CZ36" s="663">
        <v>13</v>
      </c>
      <c r="DA36" s="689"/>
      <c r="DB36" s="689"/>
      <c r="DC36" s="693"/>
      <c r="DD36" s="667">
        <v>1513245</v>
      </c>
      <c r="DE36" s="659"/>
      <c r="DF36" s="659"/>
      <c r="DG36" s="659"/>
      <c r="DH36" s="659"/>
      <c r="DI36" s="659"/>
      <c r="DJ36" s="659"/>
      <c r="DK36" s="660"/>
      <c r="DL36" s="667">
        <v>1260498</v>
      </c>
      <c r="DM36" s="659"/>
      <c r="DN36" s="659"/>
      <c r="DO36" s="659"/>
      <c r="DP36" s="659"/>
      <c r="DQ36" s="659"/>
      <c r="DR36" s="659"/>
      <c r="DS36" s="659"/>
      <c r="DT36" s="659"/>
      <c r="DU36" s="659"/>
      <c r="DV36" s="660"/>
      <c r="DW36" s="663">
        <v>17.3</v>
      </c>
      <c r="DX36" s="689"/>
      <c r="DY36" s="689"/>
      <c r="DZ36" s="689"/>
      <c r="EA36" s="689"/>
      <c r="EB36" s="689"/>
      <c r="EC36" s="690"/>
    </row>
    <row r="37" spans="2:133" ht="11.25" customHeight="1" x14ac:dyDescent="0.15">
      <c r="B37" s="655" t="s">
        <v>318</v>
      </c>
      <c r="C37" s="656"/>
      <c r="D37" s="656"/>
      <c r="E37" s="656"/>
      <c r="F37" s="656"/>
      <c r="G37" s="656"/>
      <c r="H37" s="656"/>
      <c r="I37" s="656"/>
      <c r="J37" s="656"/>
      <c r="K37" s="656"/>
      <c r="L37" s="656"/>
      <c r="M37" s="656"/>
      <c r="N37" s="656"/>
      <c r="O37" s="656"/>
      <c r="P37" s="656"/>
      <c r="Q37" s="657"/>
      <c r="R37" s="658">
        <v>375332</v>
      </c>
      <c r="S37" s="659"/>
      <c r="T37" s="659"/>
      <c r="U37" s="659"/>
      <c r="V37" s="659"/>
      <c r="W37" s="659"/>
      <c r="X37" s="659"/>
      <c r="Y37" s="660"/>
      <c r="Z37" s="661">
        <v>2.8</v>
      </c>
      <c r="AA37" s="661"/>
      <c r="AB37" s="661"/>
      <c r="AC37" s="661"/>
      <c r="AD37" s="662" t="s">
        <v>121</v>
      </c>
      <c r="AE37" s="662"/>
      <c r="AF37" s="662"/>
      <c r="AG37" s="662"/>
      <c r="AH37" s="662"/>
      <c r="AI37" s="662"/>
      <c r="AJ37" s="662"/>
      <c r="AK37" s="662"/>
      <c r="AL37" s="663" t="s">
        <v>121</v>
      </c>
      <c r="AM37" s="664"/>
      <c r="AN37" s="664"/>
      <c r="AO37" s="665"/>
      <c r="AQ37" s="721" t="s">
        <v>319</v>
      </c>
      <c r="AR37" s="722"/>
      <c r="AS37" s="722"/>
      <c r="AT37" s="722"/>
      <c r="AU37" s="722"/>
      <c r="AV37" s="722"/>
      <c r="AW37" s="722"/>
      <c r="AX37" s="722"/>
      <c r="AY37" s="723"/>
      <c r="AZ37" s="658">
        <v>122687</v>
      </c>
      <c r="BA37" s="659"/>
      <c r="BB37" s="659"/>
      <c r="BC37" s="659"/>
      <c r="BD37" s="691"/>
      <c r="BE37" s="691"/>
      <c r="BF37" s="713"/>
      <c r="BG37" s="655" t="s">
        <v>320</v>
      </c>
      <c r="BH37" s="656"/>
      <c r="BI37" s="656"/>
      <c r="BJ37" s="656"/>
      <c r="BK37" s="656"/>
      <c r="BL37" s="656"/>
      <c r="BM37" s="656"/>
      <c r="BN37" s="656"/>
      <c r="BO37" s="656"/>
      <c r="BP37" s="656"/>
      <c r="BQ37" s="656"/>
      <c r="BR37" s="656"/>
      <c r="BS37" s="656"/>
      <c r="BT37" s="656"/>
      <c r="BU37" s="657"/>
      <c r="BV37" s="658">
        <v>198751</v>
      </c>
      <c r="BW37" s="659"/>
      <c r="BX37" s="659"/>
      <c r="BY37" s="659"/>
      <c r="BZ37" s="659"/>
      <c r="CA37" s="659"/>
      <c r="CB37" s="668"/>
      <c r="CD37" s="655" t="s">
        <v>321</v>
      </c>
      <c r="CE37" s="656"/>
      <c r="CF37" s="656"/>
      <c r="CG37" s="656"/>
      <c r="CH37" s="656"/>
      <c r="CI37" s="656"/>
      <c r="CJ37" s="656"/>
      <c r="CK37" s="656"/>
      <c r="CL37" s="656"/>
      <c r="CM37" s="656"/>
      <c r="CN37" s="656"/>
      <c r="CO37" s="656"/>
      <c r="CP37" s="656"/>
      <c r="CQ37" s="657"/>
      <c r="CR37" s="658">
        <v>876585</v>
      </c>
      <c r="CS37" s="691"/>
      <c r="CT37" s="691"/>
      <c r="CU37" s="691"/>
      <c r="CV37" s="691"/>
      <c r="CW37" s="691"/>
      <c r="CX37" s="691"/>
      <c r="CY37" s="692"/>
      <c r="CZ37" s="663">
        <v>6.9</v>
      </c>
      <c r="DA37" s="689"/>
      <c r="DB37" s="689"/>
      <c r="DC37" s="693"/>
      <c r="DD37" s="667">
        <v>876585</v>
      </c>
      <c r="DE37" s="691"/>
      <c r="DF37" s="691"/>
      <c r="DG37" s="691"/>
      <c r="DH37" s="691"/>
      <c r="DI37" s="691"/>
      <c r="DJ37" s="691"/>
      <c r="DK37" s="692"/>
      <c r="DL37" s="667">
        <v>830372</v>
      </c>
      <c r="DM37" s="691"/>
      <c r="DN37" s="691"/>
      <c r="DO37" s="691"/>
      <c r="DP37" s="691"/>
      <c r="DQ37" s="691"/>
      <c r="DR37" s="691"/>
      <c r="DS37" s="691"/>
      <c r="DT37" s="691"/>
      <c r="DU37" s="691"/>
      <c r="DV37" s="692"/>
      <c r="DW37" s="663">
        <v>11.4</v>
      </c>
      <c r="DX37" s="689"/>
      <c r="DY37" s="689"/>
      <c r="DZ37" s="689"/>
      <c r="EA37" s="689"/>
      <c r="EB37" s="689"/>
      <c r="EC37" s="690"/>
    </row>
    <row r="38" spans="2:133" ht="11.25" customHeight="1" x14ac:dyDescent="0.15">
      <c r="B38" s="655" t="s">
        <v>322</v>
      </c>
      <c r="C38" s="656"/>
      <c r="D38" s="656"/>
      <c r="E38" s="656"/>
      <c r="F38" s="656"/>
      <c r="G38" s="656"/>
      <c r="H38" s="656"/>
      <c r="I38" s="656"/>
      <c r="J38" s="656"/>
      <c r="K38" s="656"/>
      <c r="L38" s="656"/>
      <c r="M38" s="656"/>
      <c r="N38" s="656"/>
      <c r="O38" s="656"/>
      <c r="P38" s="656"/>
      <c r="Q38" s="657"/>
      <c r="R38" s="658">
        <v>356481</v>
      </c>
      <c r="S38" s="659"/>
      <c r="T38" s="659"/>
      <c r="U38" s="659"/>
      <c r="V38" s="659"/>
      <c r="W38" s="659"/>
      <c r="X38" s="659"/>
      <c r="Y38" s="660"/>
      <c r="Z38" s="661">
        <v>2.6</v>
      </c>
      <c r="AA38" s="661"/>
      <c r="AB38" s="661"/>
      <c r="AC38" s="661"/>
      <c r="AD38" s="662" t="s">
        <v>121</v>
      </c>
      <c r="AE38" s="662"/>
      <c r="AF38" s="662"/>
      <c r="AG38" s="662"/>
      <c r="AH38" s="662"/>
      <c r="AI38" s="662"/>
      <c r="AJ38" s="662"/>
      <c r="AK38" s="662"/>
      <c r="AL38" s="663" t="s">
        <v>121</v>
      </c>
      <c r="AM38" s="664"/>
      <c r="AN38" s="664"/>
      <c r="AO38" s="665"/>
      <c r="AQ38" s="721" t="s">
        <v>323</v>
      </c>
      <c r="AR38" s="722"/>
      <c r="AS38" s="722"/>
      <c r="AT38" s="722"/>
      <c r="AU38" s="722"/>
      <c r="AV38" s="722"/>
      <c r="AW38" s="722"/>
      <c r="AX38" s="722"/>
      <c r="AY38" s="723"/>
      <c r="AZ38" s="658">
        <v>10990</v>
      </c>
      <c r="BA38" s="659"/>
      <c r="BB38" s="659"/>
      <c r="BC38" s="659"/>
      <c r="BD38" s="691"/>
      <c r="BE38" s="691"/>
      <c r="BF38" s="713"/>
      <c r="BG38" s="655" t="s">
        <v>324</v>
      </c>
      <c r="BH38" s="656"/>
      <c r="BI38" s="656"/>
      <c r="BJ38" s="656"/>
      <c r="BK38" s="656"/>
      <c r="BL38" s="656"/>
      <c r="BM38" s="656"/>
      <c r="BN38" s="656"/>
      <c r="BO38" s="656"/>
      <c r="BP38" s="656"/>
      <c r="BQ38" s="656"/>
      <c r="BR38" s="656"/>
      <c r="BS38" s="656"/>
      <c r="BT38" s="656"/>
      <c r="BU38" s="657"/>
      <c r="BV38" s="658">
        <v>3713</v>
      </c>
      <c r="BW38" s="659"/>
      <c r="BX38" s="659"/>
      <c r="BY38" s="659"/>
      <c r="BZ38" s="659"/>
      <c r="CA38" s="659"/>
      <c r="CB38" s="668"/>
      <c r="CD38" s="655" t="s">
        <v>325</v>
      </c>
      <c r="CE38" s="656"/>
      <c r="CF38" s="656"/>
      <c r="CG38" s="656"/>
      <c r="CH38" s="656"/>
      <c r="CI38" s="656"/>
      <c r="CJ38" s="656"/>
      <c r="CK38" s="656"/>
      <c r="CL38" s="656"/>
      <c r="CM38" s="656"/>
      <c r="CN38" s="656"/>
      <c r="CO38" s="656"/>
      <c r="CP38" s="656"/>
      <c r="CQ38" s="657"/>
      <c r="CR38" s="658">
        <v>1453313</v>
      </c>
      <c r="CS38" s="659"/>
      <c r="CT38" s="659"/>
      <c r="CU38" s="659"/>
      <c r="CV38" s="659"/>
      <c r="CW38" s="659"/>
      <c r="CX38" s="659"/>
      <c r="CY38" s="660"/>
      <c r="CZ38" s="663">
        <v>11.4</v>
      </c>
      <c r="DA38" s="689"/>
      <c r="DB38" s="689"/>
      <c r="DC38" s="693"/>
      <c r="DD38" s="667">
        <v>1230821</v>
      </c>
      <c r="DE38" s="659"/>
      <c r="DF38" s="659"/>
      <c r="DG38" s="659"/>
      <c r="DH38" s="659"/>
      <c r="DI38" s="659"/>
      <c r="DJ38" s="659"/>
      <c r="DK38" s="660"/>
      <c r="DL38" s="667">
        <v>1145888</v>
      </c>
      <c r="DM38" s="659"/>
      <c r="DN38" s="659"/>
      <c r="DO38" s="659"/>
      <c r="DP38" s="659"/>
      <c r="DQ38" s="659"/>
      <c r="DR38" s="659"/>
      <c r="DS38" s="659"/>
      <c r="DT38" s="659"/>
      <c r="DU38" s="659"/>
      <c r="DV38" s="660"/>
      <c r="DW38" s="663">
        <v>15.8</v>
      </c>
      <c r="DX38" s="689"/>
      <c r="DY38" s="689"/>
      <c r="DZ38" s="689"/>
      <c r="EA38" s="689"/>
      <c r="EB38" s="689"/>
      <c r="EC38" s="690"/>
    </row>
    <row r="39" spans="2:133" ht="11.25" customHeight="1" x14ac:dyDescent="0.15">
      <c r="B39" s="655" t="s">
        <v>326</v>
      </c>
      <c r="C39" s="656"/>
      <c r="D39" s="656"/>
      <c r="E39" s="656"/>
      <c r="F39" s="656"/>
      <c r="G39" s="656"/>
      <c r="H39" s="656"/>
      <c r="I39" s="656"/>
      <c r="J39" s="656"/>
      <c r="K39" s="656"/>
      <c r="L39" s="656"/>
      <c r="M39" s="656"/>
      <c r="N39" s="656"/>
      <c r="O39" s="656"/>
      <c r="P39" s="656"/>
      <c r="Q39" s="657"/>
      <c r="R39" s="658" t="s">
        <v>121</v>
      </c>
      <c r="S39" s="659"/>
      <c r="T39" s="659"/>
      <c r="U39" s="659"/>
      <c r="V39" s="659"/>
      <c r="W39" s="659"/>
      <c r="X39" s="659"/>
      <c r="Y39" s="660"/>
      <c r="Z39" s="661" t="s">
        <v>121</v>
      </c>
      <c r="AA39" s="661"/>
      <c r="AB39" s="661"/>
      <c r="AC39" s="661"/>
      <c r="AD39" s="662" t="s">
        <v>121</v>
      </c>
      <c r="AE39" s="662"/>
      <c r="AF39" s="662"/>
      <c r="AG39" s="662"/>
      <c r="AH39" s="662"/>
      <c r="AI39" s="662"/>
      <c r="AJ39" s="662"/>
      <c r="AK39" s="662"/>
      <c r="AL39" s="663" t="s">
        <v>121</v>
      </c>
      <c r="AM39" s="664"/>
      <c r="AN39" s="664"/>
      <c r="AO39" s="665"/>
      <c r="AQ39" s="721" t="s">
        <v>327</v>
      </c>
      <c r="AR39" s="722"/>
      <c r="AS39" s="722"/>
      <c r="AT39" s="722"/>
      <c r="AU39" s="722"/>
      <c r="AV39" s="722"/>
      <c r="AW39" s="722"/>
      <c r="AX39" s="722"/>
      <c r="AY39" s="723"/>
      <c r="AZ39" s="658" t="s">
        <v>121</v>
      </c>
      <c r="BA39" s="659"/>
      <c r="BB39" s="659"/>
      <c r="BC39" s="659"/>
      <c r="BD39" s="691"/>
      <c r="BE39" s="691"/>
      <c r="BF39" s="713"/>
      <c r="BG39" s="655" t="s">
        <v>328</v>
      </c>
      <c r="BH39" s="656"/>
      <c r="BI39" s="656"/>
      <c r="BJ39" s="656"/>
      <c r="BK39" s="656"/>
      <c r="BL39" s="656"/>
      <c r="BM39" s="656"/>
      <c r="BN39" s="656"/>
      <c r="BO39" s="656"/>
      <c r="BP39" s="656"/>
      <c r="BQ39" s="656"/>
      <c r="BR39" s="656"/>
      <c r="BS39" s="656"/>
      <c r="BT39" s="656"/>
      <c r="BU39" s="657"/>
      <c r="BV39" s="658">
        <v>5530</v>
      </c>
      <c r="BW39" s="659"/>
      <c r="BX39" s="659"/>
      <c r="BY39" s="659"/>
      <c r="BZ39" s="659"/>
      <c r="CA39" s="659"/>
      <c r="CB39" s="668"/>
      <c r="CD39" s="655" t="s">
        <v>329</v>
      </c>
      <c r="CE39" s="656"/>
      <c r="CF39" s="656"/>
      <c r="CG39" s="656"/>
      <c r="CH39" s="656"/>
      <c r="CI39" s="656"/>
      <c r="CJ39" s="656"/>
      <c r="CK39" s="656"/>
      <c r="CL39" s="656"/>
      <c r="CM39" s="656"/>
      <c r="CN39" s="656"/>
      <c r="CO39" s="656"/>
      <c r="CP39" s="656"/>
      <c r="CQ39" s="657"/>
      <c r="CR39" s="658">
        <v>519269</v>
      </c>
      <c r="CS39" s="691"/>
      <c r="CT39" s="691"/>
      <c r="CU39" s="691"/>
      <c r="CV39" s="691"/>
      <c r="CW39" s="691"/>
      <c r="CX39" s="691"/>
      <c r="CY39" s="692"/>
      <c r="CZ39" s="663">
        <v>4.0999999999999996</v>
      </c>
      <c r="DA39" s="689"/>
      <c r="DB39" s="689"/>
      <c r="DC39" s="693"/>
      <c r="DD39" s="667">
        <v>384340</v>
      </c>
      <c r="DE39" s="691"/>
      <c r="DF39" s="691"/>
      <c r="DG39" s="691"/>
      <c r="DH39" s="691"/>
      <c r="DI39" s="691"/>
      <c r="DJ39" s="691"/>
      <c r="DK39" s="692"/>
      <c r="DL39" s="667" t="s">
        <v>121</v>
      </c>
      <c r="DM39" s="691"/>
      <c r="DN39" s="691"/>
      <c r="DO39" s="691"/>
      <c r="DP39" s="691"/>
      <c r="DQ39" s="691"/>
      <c r="DR39" s="691"/>
      <c r="DS39" s="691"/>
      <c r="DT39" s="691"/>
      <c r="DU39" s="691"/>
      <c r="DV39" s="692"/>
      <c r="DW39" s="663" t="s">
        <v>121</v>
      </c>
      <c r="DX39" s="689"/>
      <c r="DY39" s="689"/>
      <c r="DZ39" s="689"/>
      <c r="EA39" s="689"/>
      <c r="EB39" s="689"/>
      <c r="EC39" s="690"/>
    </row>
    <row r="40" spans="2:133" ht="11.25" customHeight="1" x14ac:dyDescent="0.15">
      <c r="B40" s="655" t="s">
        <v>330</v>
      </c>
      <c r="C40" s="656"/>
      <c r="D40" s="656"/>
      <c r="E40" s="656"/>
      <c r="F40" s="656"/>
      <c r="G40" s="656"/>
      <c r="H40" s="656"/>
      <c r="I40" s="656"/>
      <c r="J40" s="656"/>
      <c r="K40" s="656"/>
      <c r="L40" s="656"/>
      <c r="M40" s="656"/>
      <c r="N40" s="656"/>
      <c r="O40" s="656"/>
      <c r="P40" s="656"/>
      <c r="Q40" s="657"/>
      <c r="R40" s="658">
        <v>26481</v>
      </c>
      <c r="S40" s="659"/>
      <c r="T40" s="659"/>
      <c r="U40" s="659"/>
      <c r="V40" s="659"/>
      <c r="W40" s="659"/>
      <c r="X40" s="659"/>
      <c r="Y40" s="660"/>
      <c r="Z40" s="661">
        <v>0.2</v>
      </c>
      <c r="AA40" s="661"/>
      <c r="AB40" s="661"/>
      <c r="AC40" s="661"/>
      <c r="AD40" s="662" t="s">
        <v>121</v>
      </c>
      <c r="AE40" s="662"/>
      <c r="AF40" s="662"/>
      <c r="AG40" s="662"/>
      <c r="AH40" s="662"/>
      <c r="AI40" s="662"/>
      <c r="AJ40" s="662"/>
      <c r="AK40" s="662"/>
      <c r="AL40" s="663" t="s">
        <v>121</v>
      </c>
      <c r="AM40" s="664"/>
      <c r="AN40" s="664"/>
      <c r="AO40" s="665"/>
      <c r="AQ40" s="721" t="s">
        <v>331</v>
      </c>
      <c r="AR40" s="722"/>
      <c r="AS40" s="722"/>
      <c r="AT40" s="722"/>
      <c r="AU40" s="722"/>
      <c r="AV40" s="722"/>
      <c r="AW40" s="722"/>
      <c r="AX40" s="722"/>
      <c r="AY40" s="723"/>
      <c r="AZ40" s="658" t="s">
        <v>121</v>
      </c>
      <c r="BA40" s="659"/>
      <c r="BB40" s="659"/>
      <c r="BC40" s="659"/>
      <c r="BD40" s="691"/>
      <c r="BE40" s="691"/>
      <c r="BF40" s="713"/>
      <c r="BG40" s="706" t="s">
        <v>332</v>
      </c>
      <c r="BH40" s="707"/>
      <c r="BI40" s="707"/>
      <c r="BJ40" s="707"/>
      <c r="BK40" s="707"/>
      <c r="BL40" s="205"/>
      <c r="BM40" s="656" t="s">
        <v>333</v>
      </c>
      <c r="BN40" s="656"/>
      <c r="BO40" s="656"/>
      <c r="BP40" s="656"/>
      <c r="BQ40" s="656"/>
      <c r="BR40" s="656"/>
      <c r="BS40" s="656"/>
      <c r="BT40" s="656"/>
      <c r="BU40" s="657"/>
      <c r="BV40" s="658">
        <v>89</v>
      </c>
      <c r="BW40" s="659"/>
      <c r="BX40" s="659"/>
      <c r="BY40" s="659"/>
      <c r="BZ40" s="659"/>
      <c r="CA40" s="659"/>
      <c r="CB40" s="668"/>
      <c r="CD40" s="655" t="s">
        <v>334</v>
      </c>
      <c r="CE40" s="656"/>
      <c r="CF40" s="656"/>
      <c r="CG40" s="656"/>
      <c r="CH40" s="656"/>
      <c r="CI40" s="656"/>
      <c r="CJ40" s="656"/>
      <c r="CK40" s="656"/>
      <c r="CL40" s="656"/>
      <c r="CM40" s="656"/>
      <c r="CN40" s="656"/>
      <c r="CO40" s="656"/>
      <c r="CP40" s="656"/>
      <c r="CQ40" s="657"/>
      <c r="CR40" s="658">
        <v>50000</v>
      </c>
      <c r="CS40" s="659"/>
      <c r="CT40" s="659"/>
      <c r="CU40" s="659"/>
      <c r="CV40" s="659"/>
      <c r="CW40" s="659"/>
      <c r="CX40" s="659"/>
      <c r="CY40" s="660"/>
      <c r="CZ40" s="663">
        <v>0.4</v>
      </c>
      <c r="DA40" s="689"/>
      <c r="DB40" s="689"/>
      <c r="DC40" s="693"/>
      <c r="DD40" s="667" t="s">
        <v>121</v>
      </c>
      <c r="DE40" s="659"/>
      <c r="DF40" s="659"/>
      <c r="DG40" s="659"/>
      <c r="DH40" s="659"/>
      <c r="DI40" s="659"/>
      <c r="DJ40" s="659"/>
      <c r="DK40" s="660"/>
      <c r="DL40" s="667" t="s">
        <v>121</v>
      </c>
      <c r="DM40" s="659"/>
      <c r="DN40" s="659"/>
      <c r="DO40" s="659"/>
      <c r="DP40" s="659"/>
      <c r="DQ40" s="659"/>
      <c r="DR40" s="659"/>
      <c r="DS40" s="659"/>
      <c r="DT40" s="659"/>
      <c r="DU40" s="659"/>
      <c r="DV40" s="660"/>
      <c r="DW40" s="663" t="s">
        <v>121</v>
      </c>
      <c r="DX40" s="689"/>
      <c r="DY40" s="689"/>
      <c r="DZ40" s="689"/>
      <c r="EA40" s="689"/>
      <c r="EB40" s="689"/>
      <c r="EC40" s="690"/>
    </row>
    <row r="41" spans="2:133" ht="11.25" customHeight="1" x14ac:dyDescent="0.15">
      <c r="B41" s="679" t="s">
        <v>335</v>
      </c>
      <c r="C41" s="680"/>
      <c r="D41" s="680"/>
      <c r="E41" s="680"/>
      <c r="F41" s="680"/>
      <c r="G41" s="680"/>
      <c r="H41" s="680"/>
      <c r="I41" s="680"/>
      <c r="J41" s="680"/>
      <c r="K41" s="680"/>
      <c r="L41" s="680"/>
      <c r="M41" s="680"/>
      <c r="N41" s="680"/>
      <c r="O41" s="680"/>
      <c r="P41" s="680"/>
      <c r="Q41" s="681"/>
      <c r="R41" s="730">
        <v>13556486</v>
      </c>
      <c r="S41" s="731"/>
      <c r="T41" s="731"/>
      <c r="U41" s="731"/>
      <c r="V41" s="731"/>
      <c r="W41" s="731"/>
      <c r="X41" s="731"/>
      <c r="Y41" s="735"/>
      <c r="Z41" s="736">
        <v>100</v>
      </c>
      <c r="AA41" s="736"/>
      <c r="AB41" s="736"/>
      <c r="AC41" s="736"/>
      <c r="AD41" s="737">
        <v>7239105</v>
      </c>
      <c r="AE41" s="737"/>
      <c r="AF41" s="737"/>
      <c r="AG41" s="737"/>
      <c r="AH41" s="737"/>
      <c r="AI41" s="737"/>
      <c r="AJ41" s="737"/>
      <c r="AK41" s="737"/>
      <c r="AL41" s="738">
        <v>100</v>
      </c>
      <c r="AM41" s="718"/>
      <c r="AN41" s="718"/>
      <c r="AO41" s="739"/>
      <c r="AQ41" s="721" t="s">
        <v>336</v>
      </c>
      <c r="AR41" s="722"/>
      <c r="AS41" s="722"/>
      <c r="AT41" s="722"/>
      <c r="AU41" s="722"/>
      <c r="AV41" s="722"/>
      <c r="AW41" s="722"/>
      <c r="AX41" s="722"/>
      <c r="AY41" s="723"/>
      <c r="AZ41" s="658">
        <v>276256</v>
      </c>
      <c r="BA41" s="659"/>
      <c r="BB41" s="659"/>
      <c r="BC41" s="659"/>
      <c r="BD41" s="691"/>
      <c r="BE41" s="691"/>
      <c r="BF41" s="713"/>
      <c r="BG41" s="706"/>
      <c r="BH41" s="707"/>
      <c r="BI41" s="707"/>
      <c r="BJ41" s="707"/>
      <c r="BK41" s="707"/>
      <c r="BL41" s="205"/>
      <c r="BM41" s="656" t="s">
        <v>337</v>
      </c>
      <c r="BN41" s="656"/>
      <c r="BO41" s="656"/>
      <c r="BP41" s="656"/>
      <c r="BQ41" s="656"/>
      <c r="BR41" s="656"/>
      <c r="BS41" s="656"/>
      <c r="BT41" s="656"/>
      <c r="BU41" s="657"/>
      <c r="BV41" s="658">
        <v>1</v>
      </c>
      <c r="BW41" s="659"/>
      <c r="BX41" s="659"/>
      <c r="BY41" s="659"/>
      <c r="BZ41" s="659"/>
      <c r="CA41" s="659"/>
      <c r="CB41" s="668"/>
      <c r="CD41" s="655" t="s">
        <v>338</v>
      </c>
      <c r="CE41" s="656"/>
      <c r="CF41" s="656"/>
      <c r="CG41" s="656"/>
      <c r="CH41" s="656"/>
      <c r="CI41" s="656"/>
      <c r="CJ41" s="656"/>
      <c r="CK41" s="656"/>
      <c r="CL41" s="656"/>
      <c r="CM41" s="656"/>
      <c r="CN41" s="656"/>
      <c r="CO41" s="656"/>
      <c r="CP41" s="656"/>
      <c r="CQ41" s="657"/>
      <c r="CR41" s="658" t="s">
        <v>121</v>
      </c>
      <c r="CS41" s="691"/>
      <c r="CT41" s="691"/>
      <c r="CU41" s="691"/>
      <c r="CV41" s="691"/>
      <c r="CW41" s="691"/>
      <c r="CX41" s="691"/>
      <c r="CY41" s="692"/>
      <c r="CZ41" s="663" t="s">
        <v>121</v>
      </c>
      <c r="DA41" s="689"/>
      <c r="DB41" s="689"/>
      <c r="DC41" s="693"/>
      <c r="DD41" s="667" t="s">
        <v>121</v>
      </c>
      <c r="DE41" s="691"/>
      <c r="DF41" s="691"/>
      <c r="DG41" s="691"/>
      <c r="DH41" s="691"/>
      <c r="DI41" s="691"/>
      <c r="DJ41" s="691"/>
      <c r="DK41" s="692"/>
      <c r="DL41" s="741"/>
      <c r="DM41" s="742"/>
      <c r="DN41" s="742"/>
      <c r="DO41" s="742"/>
      <c r="DP41" s="742"/>
      <c r="DQ41" s="742"/>
      <c r="DR41" s="742"/>
      <c r="DS41" s="742"/>
      <c r="DT41" s="742"/>
      <c r="DU41" s="742"/>
      <c r="DV41" s="743"/>
      <c r="DW41" s="732"/>
      <c r="DX41" s="733"/>
      <c r="DY41" s="733"/>
      <c r="DZ41" s="733"/>
      <c r="EA41" s="733"/>
      <c r="EB41" s="733"/>
      <c r="EC41" s="734"/>
    </row>
    <row r="42" spans="2:133" ht="11.25" customHeight="1" x14ac:dyDescent="0.15">
      <c r="AQ42" s="727" t="s">
        <v>339</v>
      </c>
      <c r="AR42" s="728"/>
      <c r="AS42" s="728"/>
      <c r="AT42" s="728"/>
      <c r="AU42" s="728"/>
      <c r="AV42" s="728"/>
      <c r="AW42" s="728"/>
      <c r="AX42" s="728"/>
      <c r="AY42" s="729"/>
      <c r="AZ42" s="730">
        <v>1177057</v>
      </c>
      <c r="BA42" s="731"/>
      <c r="BB42" s="731"/>
      <c r="BC42" s="731"/>
      <c r="BD42" s="717"/>
      <c r="BE42" s="717"/>
      <c r="BF42" s="719"/>
      <c r="BG42" s="708"/>
      <c r="BH42" s="709"/>
      <c r="BI42" s="709"/>
      <c r="BJ42" s="709"/>
      <c r="BK42" s="709"/>
      <c r="BL42" s="206"/>
      <c r="BM42" s="680" t="s">
        <v>340</v>
      </c>
      <c r="BN42" s="680"/>
      <c r="BO42" s="680"/>
      <c r="BP42" s="680"/>
      <c r="BQ42" s="680"/>
      <c r="BR42" s="680"/>
      <c r="BS42" s="680"/>
      <c r="BT42" s="680"/>
      <c r="BU42" s="681"/>
      <c r="BV42" s="730">
        <v>395</v>
      </c>
      <c r="BW42" s="731"/>
      <c r="BX42" s="731"/>
      <c r="BY42" s="731"/>
      <c r="BZ42" s="731"/>
      <c r="CA42" s="731"/>
      <c r="CB42" s="740"/>
      <c r="CD42" s="655" t="s">
        <v>341</v>
      </c>
      <c r="CE42" s="656"/>
      <c r="CF42" s="656"/>
      <c r="CG42" s="656"/>
      <c r="CH42" s="656"/>
      <c r="CI42" s="656"/>
      <c r="CJ42" s="656"/>
      <c r="CK42" s="656"/>
      <c r="CL42" s="656"/>
      <c r="CM42" s="656"/>
      <c r="CN42" s="656"/>
      <c r="CO42" s="656"/>
      <c r="CP42" s="656"/>
      <c r="CQ42" s="657"/>
      <c r="CR42" s="658">
        <v>999152</v>
      </c>
      <c r="CS42" s="691"/>
      <c r="CT42" s="691"/>
      <c r="CU42" s="691"/>
      <c r="CV42" s="691"/>
      <c r="CW42" s="691"/>
      <c r="CX42" s="691"/>
      <c r="CY42" s="692"/>
      <c r="CZ42" s="663">
        <v>7.8</v>
      </c>
      <c r="DA42" s="689"/>
      <c r="DB42" s="689"/>
      <c r="DC42" s="693"/>
      <c r="DD42" s="667">
        <v>230800</v>
      </c>
      <c r="DE42" s="691"/>
      <c r="DF42" s="691"/>
      <c r="DG42" s="691"/>
      <c r="DH42" s="691"/>
      <c r="DI42" s="691"/>
      <c r="DJ42" s="691"/>
      <c r="DK42" s="692"/>
      <c r="DL42" s="741"/>
      <c r="DM42" s="742"/>
      <c r="DN42" s="742"/>
      <c r="DO42" s="742"/>
      <c r="DP42" s="742"/>
      <c r="DQ42" s="742"/>
      <c r="DR42" s="742"/>
      <c r="DS42" s="742"/>
      <c r="DT42" s="742"/>
      <c r="DU42" s="742"/>
      <c r="DV42" s="743"/>
      <c r="DW42" s="732"/>
      <c r="DX42" s="733"/>
      <c r="DY42" s="733"/>
      <c r="DZ42" s="733"/>
      <c r="EA42" s="733"/>
      <c r="EB42" s="733"/>
      <c r="EC42" s="734"/>
    </row>
    <row r="43" spans="2:133" ht="11.25" customHeight="1" x14ac:dyDescent="0.15">
      <c r="B43" s="196" t="s">
        <v>342</v>
      </c>
      <c r="CD43" s="655" t="s">
        <v>343</v>
      </c>
      <c r="CE43" s="656"/>
      <c r="CF43" s="656"/>
      <c r="CG43" s="656"/>
      <c r="CH43" s="656"/>
      <c r="CI43" s="656"/>
      <c r="CJ43" s="656"/>
      <c r="CK43" s="656"/>
      <c r="CL43" s="656"/>
      <c r="CM43" s="656"/>
      <c r="CN43" s="656"/>
      <c r="CO43" s="656"/>
      <c r="CP43" s="656"/>
      <c r="CQ43" s="657"/>
      <c r="CR43" s="658">
        <v>11532</v>
      </c>
      <c r="CS43" s="691"/>
      <c r="CT43" s="691"/>
      <c r="CU43" s="691"/>
      <c r="CV43" s="691"/>
      <c r="CW43" s="691"/>
      <c r="CX43" s="691"/>
      <c r="CY43" s="692"/>
      <c r="CZ43" s="663">
        <v>0.1</v>
      </c>
      <c r="DA43" s="689"/>
      <c r="DB43" s="689"/>
      <c r="DC43" s="693"/>
      <c r="DD43" s="667">
        <v>11532</v>
      </c>
      <c r="DE43" s="691"/>
      <c r="DF43" s="691"/>
      <c r="DG43" s="691"/>
      <c r="DH43" s="691"/>
      <c r="DI43" s="691"/>
      <c r="DJ43" s="691"/>
      <c r="DK43" s="692"/>
      <c r="DL43" s="741"/>
      <c r="DM43" s="742"/>
      <c r="DN43" s="742"/>
      <c r="DO43" s="742"/>
      <c r="DP43" s="742"/>
      <c r="DQ43" s="742"/>
      <c r="DR43" s="742"/>
      <c r="DS43" s="742"/>
      <c r="DT43" s="742"/>
      <c r="DU43" s="742"/>
      <c r="DV43" s="743"/>
      <c r="DW43" s="732"/>
      <c r="DX43" s="733"/>
      <c r="DY43" s="733"/>
      <c r="DZ43" s="733"/>
      <c r="EA43" s="733"/>
      <c r="EB43" s="733"/>
      <c r="EC43" s="734"/>
    </row>
    <row r="44" spans="2:133" ht="11.25" customHeight="1" x14ac:dyDescent="0.15">
      <c r="B44" s="744" t="s">
        <v>344</v>
      </c>
      <c r="C44" s="744"/>
      <c r="D44" s="744"/>
      <c r="E44" s="744"/>
      <c r="F44" s="744"/>
      <c r="G44" s="744"/>
      <c r="H44" s="744"/>
      <c r="I44" s="744"/>
      <c r="J44" s="744"/>
      <c r="K44" s="744"/>
      <c r="L44" s="744"/>
      <c r="M44" s="744"/>
      <c r="N44" s="744"/>
      <c r="O44" s="744"/>
      <c r="P44" s="744"/>
      <c r="Q44" s="744"/>
      <c r="R44" s="744"/>
      <c r="S44" s="744"/>
      <c r="T44" s="744"/>
      <c r="U44" s="744"/>
      <c r="V44" s="744"/>
      <c r="W44" s="744"/>
      <c r="X44" s="744"/>
      <c r="Y44" s="744"/>
      <c r="Z44" s="744"/>
      <c r="AA44" s="744"/>
      <c r="AB44" s="744"/>
      <c r="AC44" s="744"/>
      <c r="AD44" s="744"/>
      <c r="AE44" s="744"/>
      <c r="AF44" s="744"/>
      <c r="AG44" s="744"/>
      <c r="AH44" s="744"/>
      <c r="AI44" s="744"/>
      <c r="AJ44" s="744"/>
      <c r="AK44" s="744"/>
      <c r="AL44" s="744"/>
      <c r="AM44" s="744"/>
      <c r="AN44" s="744"/>
      <c r="AO44" s="744"/>
      <c r="AP44" s="744"/>
      <c r="AQ44" s="744"/>
      <c r="AR44" s="744"/>
      <c r="AS44" s="744"/>
      <c r="AT44" s="744"/>
      <c r="AU44" s="744"/>
      <c r="AV44" s="744"/>
      <c r="AW44" s="744"/>
      <c r="AX44" s="744"/>
      <c r="AY44" s="744"/>
      <c r="AZ44" s="744"/>
      <c r="BA44" s="744"/>
      <c r="BB44" s="744"/>
      <c r="BC44" s="744"/>
      <c r="BD44" s="744"/>
      <c r="BE44" s="744"/>
      <c r="BF44" s="744"/>
      <c r="BG44" s="744"/>
      <c r="BH44" s="744"/>
      <c r="BI44" s="744"/>
      <c r="BJ44" s="744"/>
      <c r="BK44" s="744"/>
      <c r="BL44" s="744"/>
      <c r="BM44" s="744"/>
      <c r="BN44" s="744"/>
      <c r="BO44" s="744"/>
      <c r="BP44" s="744"/>
      <c r="BQ44" s="744"/>
      <c r="BR44" s="744"/>
      <c r="BS44" s="744"/>
      <c r="BT44" s="744"/>
      <c r="BU44" s="744"/>
      <c r="BV44" s="744"/>
      <c r="BW44" s="744"/>
      <c r="BX44" s="744"/>
      <c r="BY44" s="744"/>
      <c r="BZ44" s="744"/>
      <c r="CA44" s="744"/>
      <c r="CB44" s="744"/>
      <c r="CC44" s="745"/>
      <c r="CD44" s="694" t="s">
        <v>292</v>
      </c>
      <c r="CE44" s="695"/>
      <c r="CF44" s="655" t="s">
        <v>345</v>
      </c>
      <c r="CG44" s="656"/>
      <c r="CH44" s="656"/>
      <c r="CI44" s="656"/>
      <c r="CJ44" s="656"/>
      <c r="CK44" s="656"/>
      <c r="CL44" s="656"/>
      <c r="CM44" s="656"/>
      <c r="CN44" s="656"/>
      <c r="CO44" s="656"/>
      <c r="CP44" s="656"/>
      <c r="CQ44" s="657"/>
      <c r="CR44" s="658">
        <v>978830</v>
      </c>
      <c r="CS44" s="659"/>
      <c r="CT44" s="659"/>
      <c r="CU44" s="659"/>
      <c r="CV44" s="659"/>
      <c r="CW44" s="659"/>
      <c r="CX44" s="659"/>
      <c r="CY44" s="660"/>
      <c r="CZ44" s="663">
        <v>7.7</v>
      </c>
      <c r="DA44" s="664"/>
      <c r="DB44" s="664"/>
      <c r="DC44" s="670"/>
      <c r="DD44" s="667">
        <v>221817</v>
      </c>
      <c r="DE44" s="659"/>
      <c r="DF44" s="659"/>
      <c r="DG44" s="659"/>
      <c r="DH44" s="659"/>
      <c r="DI44" s="659"/>
      <c r="DJ44" s="659"/>
      <c r="DK44" s="660"/>
      <c r="DL44" s="741"/>
      <c r="DM44" s="742"/>
      <c r="DN44" s="742"/>
      <c r="DO44" s="742"/>
      <c r="DP44" s="742"/>
      <c r="DQ44" s="742"/>
      <c r="DR44" s="742"/>
      <c r="DS44" s="742"/>
      <c r="DT44" s="742"/>
      <c r="DU44" s="742"/>
      <c r="DV44" s="743"/>
      <c r="DW44" s="732"/>
      <c r="DX44" s="733"/>
      <c r="DY44" s="733"/>
      <c r="DZ44" s="733"/>
      <c r="EA44" s="733"/>
      <c r="EB44" s="733"/>
      <c r="EC44" s="734"/>
    </row>
    <row r="45" spans="2:133" ht="11.25" customHeight="1" x14ac:dyDescent="0.15">
      <c r="B45" s="744" t="s">
        <v>346</v>
      </c>
      <c r="C45" s="744"/>
      <c r="D45" s="744"/>
      <c r="E45" s="744"/>
      <c r="F45" s="744"/>
      <c r="G45" s="744"/>
      <c r="H45" s="744"/>
      <c r="I45" s="744"/>
      <c r="J45" s="744"/>
      <c r="K45" s="744"/>
      <c r="L45" s="744"/>
      <c r="M45" s="744"/>
      <c r="N45" s="744"/>
      <c r="O45" s="744"/>
      <c r="P45" s="744"/>
      <c r="Q45" s="744"/>
      <c r="R45" s="744"/>
      <c r="S45" s="744"/>
      <c r="T45" s="744"/>
      <c r="U45" s="744"/>
      <c r="V45" s="744"/>
      <c r="W45" s="744"/>
      <c r="X45" s="744"/>
      <c r="Y45" s="744"/>
      <c r="Z45" s="744"/>
      <c r="AA45" s="744"/>
      <c r="AB45" s="744"/>
      <c r="AC45" s="744"/>
      <c r="AD45" s="744"/>
      <c r="AE45" s="744"/>
      <c r="AF45" s="744"/>
      <c r="AG45" s="744"/>
      <c r="AH45" s="744"/>
      <c r="AI45" s="744"/>
      <c r="AJ45" s="744"/>
      <c r="AK45" s="744"/>
      <c r="AL45" s="744"/>
      <c r="AM45" s="744"/>
      <c r="AN45" s="744"/>
      <c r="AO45" s="744"/>
      <c r="AP45" s="744"/>
      <c r="AQ45" s="744"/>
      <c r="AR45" s="744"/>
      <c r="AS45" s="744"/>
      <c r="AT45" s="744"/>
      <c r="AU45" s="744"/>
      <c r="AV45" s="744"/>
      <c r="AW45" s="744"/>
      <c r="AX45" s="744"/>
      <c r="AY45" s="744"/>
      <c r="AZ45" s="744"/>
      <c r="BA45" s="744"/>
      <c r="BB45" s="744"/>
      <c r="BC45" s="744"/>
      <c r="BD45" s="744"/>
      <c r="BE45" s="744"/>
      <c r="BF45" s="744"/>
      <c r="BG45" s="744"/>
      <c r="BH45" s="744"/>
      <c r="BI45" s="744"/>
      <c r="BJ45" s="744"/>
      <c r="BK45" s="744"/>
      <c r="BL45" s="744"/>
      <c r="BM45" s="744"/>
      <c r="BN45" s="744"/>
      <c r="BO45" s="744"/>
      <c r="BP45" s="744"/>
      <c r="BQ45" s="744"/>
      <c r="BR45" s="744"/>
      <c r="BS45" s="744"/>
      <c r="BT45" s="744"/>
      <c r="BU45" s="744"/>
      <c r="BV45" s="744"/>
      <c r="BW45" s="744"/>
      <c r="BX45" s="744"/>
      <c r="BY45" s="744"/>
      <c r="BZ45" s="744"/>
      <c r="CA45" s="744"/>
      <c r="CB45" s="744"/>
      <c r="CC45" s="745"/>
      <c r="CD45" s="696"/>
      <c r="CE45" s="697"/>
      <c r="CF45" s="655" t="s">
        <v>347</v>
      </c>
      <c r="CG45" s="656"/>
      <c r="CH45" s="656"/>
      <c r="CI45" s="656"/>
      <c r="CJ45" s="656"/>
      <c r="CK45" s="656"/>
      <c r="CL45" s="656"/>
      <c r="CM45" s="656"/>
      <c r="CN45" s="656"/>
      <c r="CO45" s="656"/>
      <c r="CP45" s="656"/>
      <c r="CQ45" s="657"/>
      <c r="CR45" s="658">
        <v>366502</v>
      </c>
      <c r="CS45" s="691"/>
      <c r="CT45" s="691"/>
      <c r="CU45" s="691"/>
      <c r="CV45" s="691"/>
      <c r="CW45" s="691"/>
      <c r="CX45" s="691"/>
      <c r="CY45" s="692"/>
      <c r="CZ45" s="663">
        <v>2.9</v>
      </c>
      <c r="DA45" s="689"/>
      <c r="DB45" s="689"/>
      <c r="DC45" s="693"/>
      <c r="DD45" s="667">
        <v>24123</v>
      </c>
      <c r="DE45" s="691"/>
      <c r="DF45" s="691"/>
      <c r="DG45" s="691"/>
      <c r="DH45" s="691"/>
      <c r="DI45" s="691"/>
      <c r="DJ45" s="691"/>
      <c r="DK45" s="692"/>
      <c r="DL45" s="741"/>
      <c r="DM45" s="742"/>
      <c r="DN45" s="742"/>
      <c r="DO45" s="742"/>
      <c r="DP45" s="742"/>
      <c r="DQ45" s="742"/>
      <c r="DR45" s="742"/>
      <c r="DS45" s="742"/>
      <c r="DT45" s="742"/>
      <c r="DU45" s="742"/>
      <c r="DV45" s="743"/>
      <c r="DW45" s="732"/>
      <c r="DX45" s="733"/>
      <c r="DY45" s="733"/>
      <c r="DZ45" s="733"/>
      <c r="EA45" s="733"/>
      <c r="EB45" s="733"/>
      <c r="EC45" s="734"/>
    </row>
    <row r="46" spans="2:133" ht="11.25" customHeight="1" x14ac:dyDescent="0.15">
      <c r="B46" s="207"/>
      <c r="CD46" s="696"/>
      <c r="CE46" s="697"/>
      <c r="CF46" s="655" t="s">
        <v>348</v>
      </c>
      <c r="CG46" s="656"/>
      <c r="CH46" s="656"/>
      <c r="CI46" s="656"/>
      <c r="CJ46" s="656"/>
      <c r="CK46" s="656"/>
      <c r="CL46" s="656"/>
      <c r="CM46" s="656"/>
      <c r="CN46" s="656"/>
      <c r="CO46" s="656"/>
      <c r="CP46" s="656"/>
      <c r="CQ46" s="657"/>
      <c r="CR46" s="658">
        <v>572414</v>
      </c>
      <c r="CS46" s="659"/>
      <c r="CT46" s="659"/>
      <c r="CU46" s="659"/>
      <c r="CV46" s="659"/>
      <c r="CW46" s="659"/>
      <c r="CX46" s="659"/>
      <c r="CY46" s="660"/>
      <c r="CZ46" s="663">
        <v>4.5</v>
      </c>
      <c r="DA46" s="664"/>
      <c r="DB46" s="664"/>
      <c r="DC46" s="670"/>
      <c r="DD46" s="667">
        <v>197580</v>
      </c>
      <c r="DE46" s="659"/>
      <c r="DF46" s="659"/>
      <c r="DG46" s="659"/>
      <c r="DH46" s="659"/>
      <c r="DI46" s="659"/>
      <c r="DJ46" s="659"/>
      <c r="DK46" s="660"/>
      <c r="DL46" s="741"/>
      <c r="DM46" s="742"/>
      <c r="DN46" s="742"/>
      <c r="DO46" s="742"/>
      <c r="DP46" s="742"/>
      <c r="DQ46" s="742"/>
      <c r="DR46" s="742"/>
      <c r="DS46" s="742"/>
      <c r="DT46" s="742"/>
      <c r="DU46" s="742"/>
      <c r="DV46" s="743"/>
      <c r="DW46" s="732"/>
      <c r="DX46" s="733"/>
      <c r="DY46" s="733"/>
      <c r="DZ46" s="733"/>
      <c r="EA46" s="733"/>
      <c r="EB46" s="733"/>
      <c r="EC46" s="734"/>
    </row>
    <row r="47" spans="2:133" ht="11.25" customHeight="1" x14ac:dyDescent="0.15">
      <c r="B47" s="207"/>
      <c r="CD47" s="696"/>
      <c r="CE47" s="697"/>
      <c r="CF47" s="655" t="s">
        <v>349</v>
      </c>
      <c r="CG47" s="656"/>
      <c r="CH47" s="656"/>
      <c r="CI47" s="656"/>
      <c r="CJ47" s="656"/>
      <c r="CK47" s="656"/>
      <c r="CL47" s="656"/>
      <c r="CM47" s="656"/>
      <c r="CN47" s="656"/>
      <c r="CO47" s="656"/>
      <c r="CP47" s="656"/>
      <c r="CQ47" s="657"/>
      <c r="CR47" s="658">
        <v>20322</v>
      </c>
      <c r="CS47" s="691"/>
      <c r="CT47" s="691"/>
      <c r="CU47" s="691"/>
      <c r="CV47" s="691"/>
      <c r="CW47" s="691"/>
      <c r="CX47" s="691"/>
      <c r="CY47" s="692"/>
      <c r="CZ47" s="663">
        <v>0.2</v>
      </c>
      <c r="DA47" s="689"/>
      <c r="DB47" s="689"/>
      <c r="DC47" s="693"/>
      <c r="DD47" s="667">
        <v>8983</v>
      </c>
      <c r="DE47" s="691"/>
      <c r="DF47" s="691"/>
      <c r="DG47" s="691"/>
      <c r="DH47" s="691"/>
      <c r="DI47" s="691"/>
      <c r="DJ47" s="691"/>
      <c r="DK47" s="692"/>
      <c r="DL47" s="741"/>
      <c r="DM47" s="742"/>
      <c r="DN47" s="742"/>
      <c r="DO47" s="742"/>
      <c r="DP47" s="742"/>
      <c r="DQ47" s="742"/>
      <c r="DR47" s="742"/>
      <c r="DS47" s="742"/>
      <c r="DT47" s="742"/>
      <c r="DU47" s="742"/>
      <c r="DV47" s="743"/>
      <c r="DW47" s="732"/>
      <c r="DX47" s="733"/>
      <c r="DY47" s="733"/>
      <c r="DZ47" s="733"/>
      <c r="EA47" s="733"/>
      <c r="EB47" s="733"/>
      <c r="EC47" s="734"/>
    </row>
    <row r="48" spans="2:133" x14ac:dyDescent="0.15">
      <c r="B48" s="207"/>
      <c r="CD48" s="698"/>
      <c r="CE48" s="699"/>
      <c r="CF48" s="655" t="s">
        <v>350</v>
      </c>
      <c r="CG48" s="656"/>
      <c r="CH48" s="656"/>
      <c r="CI48" s="656"/>
      <c r="CJ48" s="656"/>
      <c r="CK48" s="656"/>
      <c r="CL48" s="656"/>
      <c r="CM48" s="656"/>
      <c r="CN48" s="656"/>
      <c r="CO48" s="656"/>
      <c r="CP48" s="656"/>
      <c r="CQ48" s="657"/>
      <c r="CR48" s="658" t="s">
        <v>121</v>
      </c>
      <c r="CS48" s="659"/>
      <c r="CT48" s="659"/>
      <c r="CU48" s="659"/>
      <c r="CV48" s="659"/>
      <c r="CW48" s="659"/>
      <c r="CX48" s="659"/>
      <c r="CY48" s="660"/>
      <c r="CZ48" s="663" t="s">
        <v>121</v>
      </c>
      <c r="DA48" s="664"/>
      <c r="DB48" s="664"/>
      <c r="DC48" s="670"/>
      <c r="DD48" s="667" t="s">
        <v>121</v>
      </c>
      <c r="DE48" s="659"/>
      <c r="DF48" s="659"/>
      <c r="DG48" s="659"/>
      <c r="DH48" s="659"/>
      <c r="DI48" s="659"/>
      <c r="DJ48" s="659"/>
      <c r="DK48" s="660"/>
      <c r="DL48" s="741"/>
      <c r="DM48" s="742"/>
      <c r="DN48" s="742"/>
      <c r="DO48" s="742"/>
      <c r="DP48" s="742"/>
      <c r="DQ48" s="742"/>
      <c r="DR48" s="742"/>
      <c r="DS48" s="742"/>
      <c r="DT48" s="742"/>
      <c r="DU48" s="742"/>
      <c r="DV48" s="743"/>
      <c r="DW48" s="732"/>
      <c r="DX48" s="733"/>
      <c r="DY48" s="733"/>
      <c r="DZ48" s="733"/>
      <c r="EA48" s="733"/>
      <c r="EB48" s="733"/>
      <c r="EC48" s="734"/>
    </row>
    <row r="49" spans="2:133" ht="11.25" customHeight="1" x14ac:dyDescent="0.15">
      <c r="B49" s="207"/>
      <c r="CD49" s="679" t="s">
        <v>351</v>
      </c>
      <c r="CE49" s="680"/>
      <c r="CF49" s="680"/>
      <c r="CG49" s="680"/>
      <c r="CH49" s="680"/>
      <c r="CI49" s="680"/>
      <c r="CJ49" s="680"/>
      <c r="CK49" s="680"/>
      <c r="CL49" s="680"/>
      <c r="CM49" s="680"/>
      <c r="CN49" s="680"/>
      <c r="CO49" s="680"/>
      <c r="CP49" s="680"/>
      <c r="CQ49" s="681"/>
      <c r="CR49" s="730">
        <v>12757615</v>
      </c>
      <c r="CS49" s="717"/>
      <c r="CT49" s="717"/>
      <c r="CU49" s="717"/>
      <c r="CV49" s="717"/>
      <c r="CW49" s="717"/>
      <c r="CX49" s="717"/>
      <c r="CY49" s="746"/>
      <c r="CZ49" s="738">
        <v>100</v>
      </c>
      <c r="DA49" s="747"/>
      <c r="DB49" s="747"/>
      <c r="DC49" s="748"/>
      <c r="DD49" s="749">
        <v>8343598</v>
      </c>
      <c r="DE49" s="717"/>
      <c r="DF49" s="717"/>
      <c r="DG49" s="717"/>
      <c r="DH49" s="717"/>
      <c r="DI49" s="717"/>
      <c r="DJ49" s="717"/>
      <c r="DK49" s="746"/>
      <c r="DL49" s="750"/>
      <c r="DM49" s="751"/>
      <c r="DN49" s="751"/>
      <c r="DO49" s="751"/>
      <c r="DP49" s="751"/>
      <c r="DQ49" s="751"/>
      <c r="DR49" s="751"/>
      <c r="DS49" s="751"/>
      <c r="DT49" s="751"/>
      <c r="DU49" s="751"/>
      <c r="DV49" s="752"/>
      <c r="DW49" s="753"/>
      <c r="DX49" s="754"/>
      <c r="DY49" s="754"/>
      <c r="DZ49" s="754"/>
      <c r="EA49" s="754"/>
      <c r="EB49" s="754"/>
      <c r="EC49" s="755"/>
    </row>
  </sheetData>
  <sheetProtection algorithmName="SHA-512" hashValue="4CcHi80IBHAuEFiFZfvIJJUojkWaKKzMqagrrVf/srAm235hlb3VRCpxPKIDEXYpCSKr/QwMP/W4U8Zf63lCZw==" saltValue="VsOmR/0aqq/KmCNyUx+Jb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DW32:EC32"/>
    <mergeCell ref="BR30:CB30"/>
    <mergeCell ref="CF30:CQ30"/>
    <mergeCell ref="CR30:CY30"/>
    <mergeCell ref="CZ30:DC30"/>
    <mergeCell ref="DD30:DK30"/>
    <mergeCell ref="DL30:DV30"/>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S28:CB28"/>
    <mergeCell ref="CD28:CQ28"/>
    <mergeCell ref="CR28:CY28"/>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55" zoomScaleNormal="55" zoomScaleSheetLayoutView="70"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756" t="s">
        <v>352</v>
      </c>
      <c r="B2" s="756"/>
      <c r="C2" s="756"/>
      <c r="D2" s="756"/>
      <c r="E2" s="756"/>
      <c r="F2" s="756"/>
      <c r="G2" s="756"/>
      <c r="H2" s="756"/>
      <c r="I2" s="756"/>
      <c r="J2" s="756"/>
      <c r="K2" s="756"/>
      <c r="L2" s="756"/>
      <c r="M2" s="756"/>
      <c r="N2" s="756"/>
      <c r="O2" s="756"/>
      <c r="P2" s="756"/>
      <c r="Q2" s="756"/>
      <c r="R2" s="756"/>
      <c r="S2" s="756"/>
      <c r="T2" s="756"/>
      <c r="U2" s="756"/>
      <c r="V2" s="756"/>
      <c r="W2" s="756"/>
      <c r="X2" s="756"/>
      <c r="Y2" s="756"/>
      <c r="Z2" s="756"/>
      <c r="AA2" s="756"/>
      <c r="AB2" s="756"/>
      <c r="AC2" s="756"/>
      <c r="AD2" s="756"/>
      <c r="AE2" s="756"/>
      <c r="AF2" s="756"/>
      <c r="AG2" s="756"/>
      <c r="AH2" s="756"/>
      <c r="AI2" s="756"/>
      <c r="AJ2" s="756"/>
      <c r="AK2" s="756"/>
      <c r="AL2" s="756"/>
      <c r="AM2" s="756"/>
      <c r="AN2" s="756"/>
      <c r="AO2" s="756"/>
      <c r="AP2" s="756"/>
      <c r="AQ2" s="756"/>
      <c r="AR2" s="756"/>
      <c r="AS2" s="756"/>
      <c r="AT2" s="756"/>
      <c r="AU2" s="756"/>
      <c r="AV2" s="756"/>
      <c r="AW2" s="756"/>
      <c r="AX2" s="756"/>
      <c r="AY2" s="756"/>
      <c r="AZ2" s="756"/>
      <c r="BA2" s="756"/>
      <c r="BB2" s="756"/>
      <c r="BC2" s="756"/>
      <c r="BD2" s="756"/>
      <c r="BE2" s="756"/>
      <c r="BF2" s="756"/>
      <c r="BG2" s="756"/>
      <c r="BH2" s="756"/>
      <c r="BI2" s="756"/>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57" t="s">
        <v>353</v>
      </c>
      <c r="DK2" s="758"/>
      <c r="DL2" s="758"/>
      <c r="DM2" s="758"/>
      <c r="DN2" s="758"/>
      <c r="DO2" s="759"/>
      <c r="DP2" s="210"/>
      <c r="DQ2" s="757" t="s">
        <v>354</v>
      </c>
      <c r="DR2" s="758"/>
      <c r="DS2" s="758"/>
      <c r="DT2" s="758"/>
      <c r="DU2" s="758"/>
      <c r="DV2" s="758"/>
      <c r="DW2" s="758"/>
      <c r="DX2" s="758"/>
      <c r="DY2" s="758"/>
      <c r="DZ2" s="759"/>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
      <c r="A4" s="760" t="s">
        <v>355</v>
      </c>
      <c r="B4" s="760"/>
      <c r="C4" s="760"/>
      <c r="D4" s="760"/>
      <c r="E4" s="760"/>
      <c r="F4" s="760"/>
      <c r="G4" s="760"/>
      <c r="H4" s="760"/>
      <c r="I4" s="760"/>
      <c r="J4" s="760"/>
      <c r="K4" s="760"/>
      <c r="L4" s="760"/>
      <c r="M4" s="760"/>
      <c r="N4" s="760"/>
      <c r="O4" s="760"/>
      <c r="P4" s="760"/>
      <c r="Q4" s="760"/>
      <c r="R4" s="760"/>
      <c r="S4" s="760"/>
      <c r="T4" s="760"/>
      <c r="U4" s="760"/>
      <c r="V4" s="760"/>
      <c r="W4" s="760"/>
      <c r="X4" s="760"/>
      <c r="Y4" s="760"/>
      <c r="Z4" s="760"/>
      <c r="AA4" s="760"/>
      <c r="AB4" s="760"/>
      <c r="AC4" s="760"/>
      <c r="AD4" s="760"/>
      <c r="AE4" s="760"/>
      <c r="AF4" s="760"/>
      <c r="AG4" s="760"/>
      <c r="AH4" s="760"/>
      <c r="AI4" s="760"/>
      <c r="AJ4" s="760"/>
      <c r="AK4" s="760"/>
      <c r="AL4" s="760"/>
      <c r="AM4" s="760"/>
      <c r="AN4" s="760"/>
      <c r="AO4" s="760"/>
      <c r="AP4" s="760"/>
      <c r="AQ4" s="760"/>
      <c r="AR4" s="760"/>
      <c r="AS4" s="760"/>
      <c r="AT4" s="760"/>
      <c r="AU4" s="760"/>
      <c r="AV4" s="760"/>
      <c r="AW4" s="760"/>
      <c r="AX4" s="760"/>
      <c r="AY4" s="760"/>
      <c r="AZ4" s="214"/>
      <c r="BA4" s="214"/>
      <c r="BB4" s="214"/>
      <c r="BC4" s="214"/>
      <c r="BD4" s="214"/>
      <c r="BE4" s="215"/>
      <c r="BF4" s="215"/>
      <c r="BG4" s="215"/>
      <c r="BH4" s="215"/>
      <c r="BI4" s="215"/>
      <c r="BJ4" s="215"/>
      <c r="BK4" s="215"/>
      <c r="BL4" s="215"/>
      <c r="BM4" s="215"/>
      <c r="BN4" s="215"/>
      <c r="BO4" s="215"/>
      <c r="BP4" s="215"/>
      <c r="BQ4" s="761" t="s">
        <v>356</v>
      </c>
      <c r="BR4" s="761"/>
      <c r="BS4" s="761"/>
      <c r="BT4" s="761"/>
      <c r="BU4" s="761"/>
      <c r="BV4" s="761"/>
      <c r="BW4" s="761"/>
      <c r="BX4" s="761"/>
      <c r="BY4" s="761"/>
      <c r="BZ4" s="761"/>
      <c r="CA4" s="761"/>
      <c r="CB4" s="761"/>
      <c r="CC4" s="761"/>
      <c r="CD4" s="761"/>
      <c r="CE4" s="761"/>
      <c r="CF4" s="761"/>
      <c r="CG4" s="761"/>
      <c r="CH4" s="761"/>
      <c r="CI4" s="761"/>
      <c r="CJ4" s="761"/>
      <c r="CK4" s="761"/>
      <c r="CL4" s="761"/>
      <c r="CM4" s="761"/>
      <c r="CN4" s="761"/>
      <c r="CO4" s="761"/>
      <c r="CP4" s="761"/>
      <c r="CQ4" s="761"/>
      <c r="CR4" s="761"/>
      <c r="CS4" s="761"/>
      <c r="CT4" s="761"/>
      <c r="CU4" s="761"/>
      <c r="CV4" s="761"/>
      <c r="CW4" s="761"/>
      <c r="CX4" s="761"/>
      <c r="CY4" s="761"/>
      <c r="CZ4" s="761"/>
      <c r="DA4" s="761"/>
      <c r="DB4" s="761"/>
      <c r="DC4" s="761"/>
      <c r="DD4" s="761"/>
      <c r="DE4" s="761"/>
      <c r="DF4" s="761"/>
      <c r="DG4" s="761"/>
      <c r="DH4" s="761"/>
      <c r="DI4" s="761"/>
      <c r="DJ4" s="761"/>
      <c r="DK4" s="761"/>
      <c r="DL4" s="761"/>
      <c r="DM4" s="761"/>
      <c r="DN4" s="761"/>
      <c r="DO4" s="761"/>
      <c r="DP4" s="761"/>
      <c r="DQ4" s="761"/>
      <c r="DR4" s="761"/>
      <c r="DS4" s="761"/>
      <c r="DT4" s="761"/>
      <c r="DU4" s="761"/>
      <c r="DV4" s="761"/>
      <c r="DW4" s="761"/>
      <c r="DX4" s="761"/>
      <c r="DY4" s="761"/>
      <c r="DZ4" s="761"/>
      <c r="EA4" s="216"/>
    </row>
    <row r="5" spans="1:131" s="217" customFormat="1" ht="26.25" customHeight="1" x14ac:dyDescent="0.15">
      <c r="A5" s="762" t="s">
        <v>357</v>
      </c>
      <c r="B5" s="763"/>
      <c r="C5" s="763"/>
      <c r="D5" s="763"/>
      <c r="E5" s="763"/>
      <c r="F5" s="763"/>
      <c r="G5" s="763"/>
      <c r="H5" s="763"/>
      <c r="I5" s="763"/>
      <c r="J5" s="763"/>
      <c r="K5" s="763"/>
      <c r="L5" s="763"/>
      <c r="M5" s="763"/>
      <c r="N5" s="763"/>
      <c r="O5" s="763"/>
      <c r="P5" s="764"/>
      <c r="Q5" s="768" t="s">
        <v>358</v>
      </c>
      <c r="R5" s="769"/>
      <c r="S5" s="769"/>
      <c r="T5" s="769"/>
      <c r="U5" s="770"/>
      <c r="V5" s="768" t="s">
        <v>359</v>
      </c>
      <c r="W5" s="769"/>
      <c r="X5" s="769"/>
      <c r="Y5" s="769"/>
      <c r="Z5" s="770"/>
      <c r="AA5" s="768" t="s">
        <v>360</v>
      </c>
      <c r="AB5" s="769"/>
      <c r="AC5" s="769"/>
      <c r="AD5" s="769"/>
      <c r="AE5" s="769"/>
      <c r="AF5" s="774" t="s">
        <v>361</v>
      </c>
      <c r="AG5" s="769"/>
      <c r="AH5" s="769"/>
      <c r="AI5" s="769"/>
      <c r="AJ5" s="775"/>
      <c r="AK5" s="769" t="s">
        <v>362</v>
      </c>
      <c r="AL5" s="769"/>
      <c r="AM5" s="769"/>
      <c r="AN5" s="769"/>
      <c r="AO5" s="770"/>
      <c r="AP5" s="768" t="s">
        <v>363</v>
      </c>
      <c r="AQ5" s="769"/>
      <c r="AR5" s="769"/>
      <c r="AS5" s="769"/>
      <c r="AT5" s="770"/>
      <c r="AU5" s="768" t="s">
        <v>364</v>
      </c>
      <c r="AV5" s="769"/>
      <c r="AW5" s="769"/>
      <c r="AX5" s="769"/>
      <c r="AY5" s="775"/>
      <c r="AZ5" s="214"/>
      <c r="BA5" s="214"/>
      <c r="BB5" s="214"/>
      <c r="BC5" s="214"/>
      <c r="BD5" s="214"/>
      <c r="BE5" s="215"/>
      <c r="BF5" s="215"/>
      <c r="BG5" s="215"/>
      <c r="BH5" s="215"/>
      <c r="BI5" s="215"/>
      <c r="BJ5" s="215"/>
      <c r="BK5" s="215"/>
      <c r="BL5" s="215"/>
      <c r="BM5" s="215"/>
      <c r="BN5" s="215"/>
      <c r="BO5" s="215"/>
      <c r="BP5" s="215"/>
      <c r="BQ5" s="762" t="s">
        <v>365</v>
      </c>
      <c r="BR5" s="763"/>
      <c r="BS5" s="763"/>
      <c r="BT5" s="763"/>
      <c r="BU5" s="763"/>
      <c r="BV5" s="763"/>
      <c r="BW5" s="763"/>
      <c r="BX5" s="763"/>
      <c r="BY5" s="763"/>
      <c r="BZ5" s="763"/>
      <c r="CA5" s="763"/>
      <c r="CB5" s="763"/>
      <c r="CC5" s="763"/>
      <c r="CD5" s="763"/>
      <c r="CE5" s="763"/>
      <c r="CF5" s="763"/>
      <c r="CG5" s="764"/>
      <c r="CH5" s="768" t="s">
        <v>366</v>
      </c>
      <c r="CI5" s="769"/>
      <c r="CJ5" s="769"/>
      <c r="CK5" s="769"/>
      <c r="CL5" s="770"/>
      <c r="CM5" s="768" t="s">
        <v>367</v>
      </c>
      <c r="CN5" s="769"/>
      <c r="CO5" s="769"/>
      <c r="CP5" s="769"/>
      <c r="CQ5" s="770"/>
      <c r="CR5" s="768" t="s">
        <v>368</v>
      </c>
      <c r="CS5" s="769"/>
      <c r="CT5" s="769"/>
      <c r="CU5" s="769"/>
      <c r="CV5" s="770"/>
      <c r="CW5" s="768" t="s">
        <v>369</v>
      </c>
      <c r="CX5" s="769"/>
      <c r="CY5" s="769"/>
      <c r="CZ5" s="769"/>
      <c r="DA5" s="770"/>
      <c r="DB5" s="768" t="s">
        <v>370</v>
      </c>
      <c r="DC5" s="769"/>
      <c r="DD5" s="769"/>
      <c r="DE5" s="769"/>
      <c r="DF5" s="770"/>
      <c r="DG5" s="801" t="s">
        <v>371</v>
      </c>
      <c r="DH5" s="802"/>
      <c r="DI5" s="802"/>
      <c r="DJ5" s="802"/>
      <c r="DK5" s="803"/>
      <c r="DL5" s="801" t="s">
        <v>372</v>
      </c>
      <c r="DM5" s="802"/>
      <c r="DN5" s="802"/>
      <c r="DO5" s="802"/>
      <c r="DP5" s="803"/>
      <c r="DQ5" s="768" t="s">
        <v>373</v>
      </c>
      <c r="DR5" s="769"/>
      <c r="DS5" s="769"/>
      <c r="DT5" s="769"/>
      <c r="DU5" s="770"/>
      <c r="DV5" s="768" t="s">
        <v>364</v>
      </c>
      <c r="DW5" s="769"/>
      <c r="DX5" s="769"/>
      <c r="DY5" s="769"/>
      <c r="DZ5" s="775"/>
      <c r="EA5" s="216"/>
    </row>
    <row r="6" spans="1:131" s="217" customFormat="1" ht="26.25" customHeight="1" thickBot="1" x14ac:dyDescent="0.2">
      <c r="A6" s="765"/>
      <c r="B6" s="766"/>
      <c r="C6" s="766"/>
      <c r="D6" s="766"/>
      <c r="E6" s="766"/>
      <c r="F6" s="766"/>
      <c r="G6" s="766"/>
      <c r="H6" s="766"/>
      <c r="I6" s="766"/>
      <c r="J6" s="766"/>
      <c r="K6" s="766"/>
      <c r="L6" s="766"/>
      <c r="M6" s="766"/>
      <c r="N6" s="766"/>
      <c r="O6" s="766"/>
      <c r="P6" s="767"/>
      <c r="Q6" s="771"/>
      <c r="R6" s="772"/>
      <c r="S6" s="772"/>
      <c r="T6" s="772"/>
      <c r="U6" s="773"/>
      <c r="V6" s="771"/>
      <c r="W6" s="772"/>
      <c r="X6" s="772"/>
      <c r="Y6" s="772"/>
      <c r="Z6" s="773"/>
      <c r="AA6" s="771"/>
      <c r="AB6" s="772"/>
      <c r="AC6" s="772"/>
      <c r="AD6" s="772"/>
      <c r="AE6" s="772"/>
      <c r="AF6" s="776"/>
      <c r="AG6" s="772"/>
      <c r="AH6" s="772"/>
      <c r="AI6" s="772"/>
      <c r="AJ6" s="777"/>
      <c r="AK6" s="772"/>
      <c r="AL6" s="772"/>
      <c r="AM6" s="772"/>
      <c r="AN6" s="772"/>
      <c r="AO6" s="773"/>
      <c r="AP6" s="771"/>
      <c r="AQ6" s="772"/>
      <c r="AR6" s="772"/>
      <c r="AS6" s="772"/>
      <c r="AT6" s="773"/>
      <c r="AU6" s="771"/>
      <c r="AV6" s="772"/>
      <c r="AW6" s="772"/>
      <c r="AX6" s="772"/>
      <c r="AY6" s="777"/>
      <c r="AZ6" s="214"/>
      <c r="BA6" s="214"/>
      <c r="BB6" s="214"/>
      <c r="BC6" s="214"/>
      <c r="BD6" s="214"/>
      <c r="BE6" s="215"/>
      <c r="BF6" s="215"/>
      <c r="BG6" s="215"/>
      <c r="BH6" s="215"/>
      <c r="BI6" s="215"/>
      <c r="BJ6" s="215"/>
      <c r="BK6" s="215"/>
      <c r="BL6" s="215"/>
      <c r="BM6" s="215"/>
      <c r="BN6" s="215"/>
      <c r="BO6" s="215"/>
      <c r="BP6" s="215"/>
      <c r="BQ6" s="765"/>
      <c r="BR6" s="766"/>
      <c r="BS6" s="766"/>
      <c r="BT6" s="766"/>
      <c r="BU6" s="766"/>
      <c r="BV6" s="766"/>
      <c r="BW6" s="766"/>
      <c r="BX6" s="766"/>
      <c r="BY6" s="766"/>
      <c r="BZ6" s="766"/>
      <c r="CA6" s="766"/>
      <c r="CB6" s="766"/>
      <c r="CC6" s="766"/>
      <c r="CD6" s="766"/>
      <c r="CE6" s="766"/>
      <c r="CF6" s="766"/>
      <c r="CG6" s="767"/>
      <c r="CH6" s="771"/>
      <c r="CI6" s="772"/>
      <c r="CJ6" s="772"/>
      <c r="CK6" s="772"/>
      <c r="CL6" s="773"/>
      <c r="CM6" s="771"/>
      <c r="CN6" s="772"/>
      <c r="CO6" s="772"/>
      <c r="CP6" s="772"/>
      <c r="CQ6" s="773"/>
      <c r="CR6" s="771"/>
      <c r="CS6" s="772"/>
      <c r="CT6" s="772"/>
      <c r="CU6" s="772"/>
      <c r="CV6" s="773"/>
      <c r="CW6" s="771"/>
      <c r="CX6" s="772"/>
      <c r="CY6" s="772"/>
      <c r="CZ6" s="772"/>
      <c r="DA6" s="773"/>
      <c r="DB6" s="771"/>
      <c r="DC6" s="772"/>
      <c r="DD6" s="772"/>
      <c r="DE6" s="772"/>
      <c r="DF6" s="773"/>
      <c r="DG6" s="804"/>
      <c r="DH6" s="805"/>
      <c r="DI6" s="805"/>
      <c r="DJ6" s="805"/>
      <c r="DK6" s="806"/>
      <c r="DL6" s="804"/>
      <c r="DM6" s="805"/>
      <c r="DN6" s="805"/>
      <c r="DO6" s="805"/>
      <c r="DP6" s="806"/>
      <c r="DQ6" s="771"/>
      <c r="DR6" s="772"/>
      <c r="DS6" s="772"/>
      <c r="DT6" s="772"/>
      <c r="DU6" s="773"/>
      <c r="DV6" s="771"/>
      <c r="DW6" s="772"/>
      <c r="DX6" s="772"/>
      <c r="DY6" s="772"/>
      <c r="DZ6" s="777"/>
      <c r="EA6" s="216"/>
    </row>
    <row r="7" spans="1:131" s="217" customFormat="1" ht="26.25" customHeight="1" thickTop="1" x14ac:dyDescent="0.15">
      <c r="A7" s="218">
        <v>1</v>
      </c>
      <c r="B7" s="784" t="s">
        <v>374</v>
      </c>
      <c r="C7" s="785"/>
      <c r="D7" s="785"/>
      <c r="E7" s="785"/>
      <c r="F7" s="785"/>
      <c r="G7" s="785"/>
      <c r="H7" s="785"/>
      <c r="I7" s="785"/>
      <c r="J7" s="785"/>
      <c r="K7" s="785"/>
      <c r="L7" s="785"/>
      <c r="M7" s="785"/>
      <c r="N7" s="785"/>
      <c r="O7" s="785"/>
      <c r="P7" s="786"/>
      <c r="Q7" s="787">
        <v>13556</v>
      </c>
      <c r="R7" s="788"/>
      <c r="S7" s="788"/>
      <c r="T7" s="788"/>
      <c r="U7" s="789"/>
      <c r="V7" s="790">
        <v>12758</v>
      </c>
      <c r="W7" s="788"/>
      <c r="X7" s="788"/>
      <c r="Y7" s="788"/>
      <c r="Z7" s="789"/>
      <c r="AA7" s="790">
        <v>799</v>
      </c>
      <c r="AB7" s="788"/>
      <c r="AC7" s="788"/>
      <c r="AD7" s="788"/>
      <c r="AE7" s="791"/>
      <c r="AF7" s="792">
        <v>586</v>
      </c>
      <c r="AG7" s="793"/>
      <c r="AH7" s="793"/>
      <c r="AI7" s="793"/>
      <c r="AJ7" s="794"/>
      <c r="AK7" s="795" t="s">
        <v>547</v>
      </c>
      <c r="AL7" s="796"/>
      <c r="AM7" s="796"/>
      <c r="AN7" s="796"/>
      <c r="AO7" s="796"/>
      <c r="AP7" s="797">
        <v>7079</v>
      </c>
      <c r="AQ7" s="779"/>
      <c r="AR7" s="779"/>
      <c r="AS7" s="779"/>
      <c r="AT7" s="795"/>
      <c r="AU7" s="798"/>
      <c r="AV7" s="798"/>
      <c r="AW7" s="798"/>
      <c r="AX7" s="798"/>
      <c r="AY7" s="799"/>
      <c r="AZ7" s="214"/>
      <c r="BA7" s="214"/>
      <c r="BB7" s="214"/>
      <c r="BC7" s="214"/>
      <c r="BD7" s="214"/>
      <c r="BE7" s="215"/>
      <c r="BF7" s="215"/>
      <c r="BG7" s="215"/>
      <c r="BH7" s="215"/>
      <c r="BI7" s="215"/>
      <c r="BJ7" s="215"/>
      <c r="BK7" s="215"/>
      <c r="BL7" s="215"/>
      <c r="BM7" s="215"/>
      <c r="BN7" s="215"/>
      <c r="BO7" s="215"/>
      <c r="BP7" s="215"/>
      <c r="BQ7" s="218">
        <v>1</v>
      </c>
      <c r="BR7" s="219" t="s">
        <v>557</v>
      </c>
      <c r="BS7" s="781" t="s">
        <v>558</v>
      </c>
      <c r="BT7" s="782"/>
      <c r="BU7" s="782"/>
      <c r="BV7" s="782"/>
      <c r="BW7" s="782"/>
      <c r="BX7" s="782"/>
      <c r="BY7" s="782"/>
      <c r="BZ7" s="782"/>
      <c r="CA7" s="782"/>
      <c r="CB7" s="782"/>
      <c r="CC7" s="782"/>
      <c r="CD7" s="782"/>
      <c r="CE7" s="782"/>
      <c r="CF7" s="782"/>
      <c r="CG7" s="800"/>
      <c r="CH7" s="778" t="s">
        <v>547</v>
      </c>
      <c r="CI7" s="779"/>
      <c r="CJ7" s="779"/>
      <c r="CK7" s="779"/>
      <c r="CL7" s="780"/>
      <c r="CM7" s="778">
        <v>101</v>
      </c>
      <c r="CN7" s="779"/>
      <c r="CO7" s="779"/>
      <c r="CP7" s="779"/>
      <c r="CQ7" s="780"/>
      <c r="CR7" s="778">
        <v>10</v>
      </c>
      <c r="CS7" s="779"/>
      <c r="CT7" s="779"/>
      <c r="CU7" s="779"/>
      <c r="CV7" s="780"/>
      <c r="CW7" s="778" t="s">
        <v>484</v>
      </c>
      <c r="CX7" s="779"/>
      <c r="CY7" s="779"/>
      <c r="CZ7" s="779"/>
      <c r="DA7" s="780"/>
      <c r="DB7" s="778" t="s">
        <v>484</v>
      </c>
      <c r="DC7" s="779"/>
      <c r="DD7" s="779"/>
      <c r="DE7" s="779"/>
      <c r="DF7" s="780"/>
      <c r="DG7" s="778" t="s">
        <v>484</v>
      </c>
      <c r="DH7" s="779"/>
      <c r="DI7" s="779"/>
      <c r="DJ7" s="779"/>
      <c r="DK7" s="780"/>
      <c r="DL7" s="778" t="s">
        <v>484</v>
      </c>
      <c r="DM7" s="779"/>
      <c r="DN7" s="779"/>
      <c r="DO7" s="779"/>
      <c r="DP7" s="780"/>
      <c r="DQ7" s="778" t="s">
        <v>484</v>
      </c>
      <c r="DR7" s="779"/>
      <c r="DS7" s="779"/>
      <c r="DT7" s="779"/>
      <c r="DU7" s="780"/>
      <c r="DV7" s="781"/>
      <c r="DW7" s="782"/>
      <c r="DX7" s="782"/>
      <c r="DY7" s="782"/>
      <c r="DZ7" s="783"/>
      <c r="EA7" s="216"/>
    </row>
    <row r="8" spans="1:131" s="217" customFormat="1" ht="26.25" customHeight="1" x14ac:dyDescent="0.15">
      <c r="A8" s="220">
        <v>2</v>
      </c>
      <c r="B8" s="818"/>
      <c r="C8" s="819"/>
      <c r="D8" s="819"/>
      <c r="E8" s="819"/>
      <c r="F8" s="819"/>
      <c r="G8" s="819"/>
      <c r="H8" s="819"/>
      <c r="I8" s="819"/>
      <c r="J8" s="819"/>
      <c r="K8" s="819"/>
      <c r="L8" s="819"/>
      <c r="M8" s="819"/>
      <c r="N8" s="819"/>
      <c r="O8" s="819"/>
      <c r="P8" s="820"/>
      <c r="Q8" s="821"/>
      <c r="R8" s="822"/>
      <c r="S8" s="822"/>
      <c r="T8" s="822"/>
      <c r="U8" s="822"/>
      <c r="V8" s="822"/>
      <c r="W8" s="822"/>
      <c r="X8" s="822"/>
      <c r="Y8" s="822"/>
      <c r="Z8" s="822"/>
      <c r="AA8" s="822"/>
      <c r="AB8" s="822"/>
      <c r="AC8" s="822"/>
      <c r="AD8" s="822"/>
      <c r="AE8" s="823"/>
      <c r="AF8" s="824"/>
      <c r="AG8" s="825"/>
      <c r="AH8" s="825"/>
      <c r="AI8" s="825"/>
      <c r="AJ8" s="826"/>
      <c r="AK8" s="807"/>
      <c r="AL8" s="808"/>
      <c r="AM8" s="808"/>
      <c r="AN8" s="808"/>
      <c r="AO8" s="808"/>
      <c r="AP8" s="808"/>
      <c r="AQ8" s="808"/>
      <c r="AR8" s="808"/>
      <c r="AS8" s="808"/>
      <c r="AT8" s="808"/>
      <c r="AU8" s="809"/>
      <c r="AV8" s="809"/>
      <c r="AW8" s="809"/>
      <c r="AX8" s="809"/>
      <c r="AY8" s="810"/>
      <c r="AZ8" s="214"/>
      <c r="BA8" s="214"/>
      <c r="BB8" s="214"/>
      <c r="BC8" s="214"/>
      <c r="BD8" s="214"/>
      <c r="BE8" s="215"/>
      <c r="BF8" s="215"/>
      <c r="BG8" s="215"/>
      <c r="BH8" s="215"/>
      <c r="BI8" s="215"/>
      <c r="BJ8" s="215"/>
      <c r="BK8" s="215"/>
      <c r="BL8" s="215"/>
      <c r="BM8" s="215"/>
      <c r="BN8" s="215"/>
      <c r="BO8" s="215"/>
      <c r="BP8" s="215"/>
      <c r="BQ8" s="220">
        <v>2</v>
      </c>
      <c r="BR8" s="221"/>
      <c r="BS8" s="811" t="s">
        <v>559</v>
      </c>
      <c r="BT8" s="812"/>
      <c r="BU8" s="812"/>
      <c r="BV8" s="812"/>
      <c r="BW8" s="812"/>
      <c r="BX8" s="812"/>
      <c r="BY8" s="812"/>
      <c r="BZ8" s="812"/>
      <c r="CA8" s="812"/>
      <c r="CB8" s="812"/>
      <c r="CC8" s="812"/>
      <c r="CD8" s="812"/>
      <c r="CE8" s="812"/>
      <c r="CF8" s="812"/>
      <c r="CG8" s="813"/>
      <c r="CH8" s="814" t="s">
        <v>547</v>
      </c>
      <c r="CI8" s="815"/>
      <c r="CJ8" s="815"/>
      <c r="CK8" s="815"/>
      <c r="CL8" s="816"/>
      <c r="CM8" s="814">
        <v>241</v>
      </c>
      <c r="CN8" s="815"/>
      <c r="CO8" s="815"/>
      <c r="CP8" s="815"/>
      <c r="CQ8" s="816"/>
      <c r="CR8" s="814">
        <v>200</v>
      </c>
      <c r="CS8" s="815"/>
      <c r="CT8" s="815"/>
      <c r="CU8" s="815"/>
      <c r="CV8" s="816"/>
      <c r="CW8" s="814" t="s">
        <v>547</v>
      </c>
      <c r="CX8" s="815"/>
      <c r="CY8" s="815"/>
      <c r="CZ8" s="815"/>
      <c r="DA8" s="816"/>
      <c r="DB8" s="814" t="s">
        <v>547</v>
      </c>
      <c r="DC8" s="815"/>
      <c r="DD8" s="815"/>
      <c r="DE8" s="815"/>
      <c r="DF8" s="816"/>
      <c r="DG8" s="814" t="s">
        <v>547</v>
      </c>
      <c r="DH8" s="815"/>
      <c r="DI8" s="815"/>
      <c r="DJ8" s="815"/>
      <c r="DK8" s="816"/>
      <c r="DL8" s="814" t="s">
        <v>547</v>
      </c>
      <c r="DM8" s="815"/>
      <c r="DN8" s="815"/>
      <c r="DO8" s="815"/>
      <c r="DP8" s="816"/>
      <c r="DQ8" s="814" t="s">
        <v>547</v>
      </c>
      <c r="DR8" s="815"/>
      <c r="DS8" s="815"/>
      <c r="DT8" s="815"/>
      <c r="DU8" s="816"/>
      <c r="DV8" s="811"/>
      <c r="DW8" s="812"/>
      <c r="DX8" s="812"/>
      <c r="DY8" s="812"/>
      <c r="DZ8" s="817"/>
      <c r="EA8" s="216"/>
    </row>
    <row r="9" spans="1:131" s="217" customFormat="1" ht="26.25" customHeight="1" x14ac:dyDescent="0.15">
      <c r="A9" s="220">
        <v>3</v>
      </c>
      <c r="B9" s="818"/>
      <c r="C9" s="819"/>
      <c r="D9" s="819"/>
      <c r="E9" s="819"/>
      <c r="F9" s="819"/>
      <c r="G9" s="819"/>
      <c r="H9" s="819"/>
      <c r="I9" s="819"/>
      <c r="J9" s="819"/>
      <c r="K9" s="819"/>
      <c r="L9" s="819"/>
      <c r="M9" s="819"/>
      <c r="N9" s="819"/>
      <c r="O9" s="819"/>
      <c r="P9" s="820"/>
      <c r="Q9" s="821"/>
      <c r="R9" s="822"/>
      <c r="S9" s="822"/>
      <c r="T9" s="822"/>
      <c r="U9" s="822"/>
      <c r="V9" s="822"/>
      <c r="W9" s="822"/>
      <c r="X9" s="822"/>
      <c r="Y9" s="822"/>
      <c r="Z9" s="822"/>
      <c r="AA9" s="822"/>
      <c r="AB9" s="822"/>
      <c r="AC9" s="822"/>
      <c r="AD9" s="822"/>
      <c r="AE9" s="823"/>
      <c r="AF9" s="824"/>
      <c r="AG9" s="825"/>
      <c r="AH9" s="825"/>
      <c r="AI9" s="825"/>
      <c r="AJ9" s="826"/>
      <c r="AK9" s="807"/>
      <c r="AL9" s="808"/>
      <c r="AM9" s="808"/>
      <c r="AN9" s="808"/>
      <c r="AO9" s="808"/>
      <c r="AP9" s="808"/>
      <c r="AQ9" s="808"/>
      <c r="AR9" s="808"/>
      <c r="AS9" s="808"/>
      <c r="AT9" s="808"/>
      <c r="AU9" s="809"/>
      <c r="AV9" s="809"/>
      <c r="AW9" s="809"/>
      <c r="AX9" s="809"/>
      <c r="AY9" s="810"/>
      <c r="AZ9" s="214"/>
      <c r="BA9" s="214"/>
      <c r="BB9" s="214"/>
      <c r="BC9" s="214"/>
      <c r="BD9" s="214"/>
      <c r="BE9" s="215"/>
      <c r="BF9" s="215"/>
      <c r="BG9" s="215"/>
      <c r="BH9" s="215"/>
      <c r="BI9" s="215"/>
      <c r="BJ9" s="215"/>
      <c r="BK9" s="215"/>
      <c r="BL9" s="215"/>
      <c r="BM9" s="215"/>
      <c r="BN9" s="215"/>
      <c r="BO9" s="215"/>
      <c r="BP9" s="215"/>
      <c r="BQ9" s="220">
        <v>3</v>
      </c>
      <c r="BR9" s="221"/>
      <c r="BS9" s="811"/>
      <c r="BT9" s="812"/>
      <c r="BU9" s="812"/>
      <c r="BV9" s="812"/>
      <c r="BW9" s="812"/>
      <c r="BX9" s="812"/>
      <c r="BY9" s="812"/>
      <c r="BZ9" s="812"/>
      <c r="CA9" s="812"/>
      <c r="CB9" s="812"/>
      <c r="CC9" s="812"/>
      <c r="CD9" s="812"/>
      <c r="CE9" s="812"/>
      <c r="CF9" s="812"/>
      <c r="CG9" s="813"/>
      <c r="CH9" s="814"/>
      <c r="CI9" s="815"/>
      <c r="CJ9" s="815"/>
      <c r="CK9" s="815"/>
      <c r="CL9" s="816"/>
      <c r="CM9" s="814"/>
      <c r="CN9" s="815"/>
      <c r="CO9" s="815"/>
      <c r="CP9" s="815"/>
      <c r="CQ9" s="816"/>
      <c r="CR9" s="814"/>
      <c r="CS9" s="815"/>
      <c r="CT9" s="815"/>
      <c r="CU9" s="815"/>
      <c r="CV9" s="816"/>
      <c r="CW9" s="814"/>
      <c r="CX9" s="815"/>
      <c r="CY9" s="815"/>
      <c r="CZ9" s="815"/>
      <c r="DA9" s="816"/>
      <c r="DB9" s="814"/>
      <c r="DC9" s="815"/>
      <c r="DD9" s="815"/>
      <c r="DE9" s="815"/>
      <c r="DF9" s="816"/>
      <c r="DG9" s="814"/>
      <c r="DH9" s="815"/>
      <c r="DI9" s="815"/>
      <c r="DJ9" s="815"/>
      <c r="DK9" s="816"/>
      <c r="DL9" s="814"/>
      <c r="DM9" s="815"/>
      <c r="DN9" s="815"/>
      <c r="DO9" s="815"/>
      <c r="DP9" s="816"/>
      <c r="DQ9" s="814"/>
      <c r="DR9" s="815"/>
      <c r="DS9" s="815"/>
      <c r="DT9" s="815"/>
      <c r="DU9" s="816"/>
      <c r="DV9" s="811"/>
      <c r="DW9" s="812"/>
      <c r="DX9" s="812"/>
      <c r="DY9" s="812"/>
      <c r="DZ9" s="817"/>
      <c r="EA9" s="216"/>
    </row>
    <row r="10" spans="1:131" s="217" customFormat="1" ht="26.25" customHeight="1" x14ac:dyDescent="0.15">
      <c r="A10" s="220">
        <v>4</v>
      </c>
      <c r="B10" s="818"/>
      <c r="C10" s="819"/>
      <c r="D10" s="819"/>
      <c r="E10" s="819"/>
      <c r="F10" s="819"/>
      <c r="G10" s="819"/>
      <c r="H10" s="819"/>
      <c r="I10" s="819"/>
      <c r="J10" s="819"/>
      <c r="K10" s="819"/>
      <c r="L10" s="819"/>
      <c r="M10" s="819"/>
      <c r="N10" s="819"/>
      <c r="O10" s="819"/>
      <c r="P10" s="820"/>
      <c r="Q10" s="821"/>
      <c r="R10" s="822"/>
      <c r="S10" s="822"/>
      <c r="T10" s="822"/>
      <c r="U10" s="822"/>
      <c r="V10" s="822"/>
      <c r="W10" s="822"/>
      <c r="X10" s="822"/>
      <c r="Y10" s="822"/>
      <c r="Z10" s="822"/>
      <c r="AA10" s="822"/>
      <c r="AB10" s="822"/>
      <c r="AC10" s="822"/>
      <c r="AD10" s="822"/>
      <c r="AE10" s="823"/>
      <c r="AF10" s="824"/>
      <c r="AG10" s="825"/>
      <c r="AH10" s="825"/>
      <c r="AI10" s="825"/>
      <c r="AJ10" s="826"/>
      <c r="AK10" s="807"/>
      <c r="AL10" s="808"/>
      <c r="AM10" s="808"/>
      <c r="AN10" s="808"/>
      <c r="AO10" s="808"/>
      <c r="AP10" s="808"/>
      <c r="AQ10" s="808"/>
      <c r="AR10" s="808"/>
      <c r="AS10" s="808"/>
      <c r="AT10" s="808"/>
      <c r="AU10" s="809"/>
      <c r="AV10" s="809"/>
      <c r="AW10" s="809"/>
      <c r="AX10" s="809"/>
      <c r="AY10" s="810"/>
      <c r="AZ10" s="214"/>
      <c r="BA10" s="214"/>
      <c r="BB10" s="214"/>
      <c r="BC10" s="214"/>
      <c r="BD10" s="214"/>
      <c r="BE10" s="215"/>
      <c r="BF10" s="215"/>
      <c r="BG10" s="215"/>
      <c r="BH10" s="215"/>
      <c r="BI10" s="215"/>
      <c r="BJ10" s="215"/>
      <c r="BK10" s="215"/>
      <c r="BL10" s="215"/>
      <c r="BM10" s="215"/>
      <c r="BN10" s="215"/>
      <c r="BO10" s="215"/>
      <c r="BP10" s="215"/>
      <c r="BQ10" s="220">
        <v>4</v>
      </c>
      <c r="BR10" s="221"/>
      <c r="BS10" s="811"/>
      <c r="BT10" s="812"/>
      <c r="BU10" s="812"/>
      <c r="BV10" s="812"/>
      <c r="BW10" s="812"/>
      <c r="BX10" s="812"/>
      <c r="BY10" s="812"/>
      <c r="BZ10" s="812"/>
      <c r="CA10" s="812"/>
      <c r="CB10" s="812"/>
      <c r="CC10" s="812"/>
      <c r="CD10" s="812"/>
      <c r="CE10" s="812"/>
      <c r="CF10" s="812"/>
      <c r="CG10" s="813"/>
      <c r="CH10" s="814"/>
      <c r="CI10" s="815"/>
      <c r="CJ10" s="815"/>
      <c r="CK10" s="815"/>
      <c r="CL10" s="816"/>
      <c r="CM10" s="814"/>
      <c r="CN10" s="815"/>
      <c r="CO10" s="815"/>
      <c r="CP10" s="815"/>
      <c r="CQ10" s="816"/>
      <c r="CR10" s="814"/>
      <c r="CS10" s="815"/>
      <c r="CT10" s="815"/>
      <c r="CU10" s="815"/>
      <c r="CV10" s="816"/>
      <c r="CW10" s="814"/>
      <c r="CX10" s="815"/>
      <c r="CY10" s="815"/>
      <c r="CZ10" s="815"/>
      <c r="DA10" s="816"/>
      <c r="DB10" s="814"/>
      <c r="DC10" s="815"/>
      <c r="DD10" s="815"/>
      <c r="DE10" s="815"/>
      <c r="DF10" s="816"/>
      <c r="DG10" s="814"/>
      <c r="DH10" s="815"/>
      <c r="DI10" s="815"/>
      <c r="DJ10" s="815"/>
      <c r="DK10" s="816"/>
      <c r="DL10" s="814"/>
      <c r="DM10" s="815"/>
      <c r="DN10" s="815"/>
      <c r="DO10" s="815"/>
      <c r="DP10" s="816"/>
      <c r="DQ10" s="814"/>
      <c r="DR10" s="815"/>
      <c r="DS10" s="815"/>
      <c r="DT10" s="815"/>
      <c r="DU10" s="816"/>
      <c r="DV10" s="811"/>
      <c r="DW10" s="812"/>
      <c r="DX10" s="812"/>
      <c r="DY10" s="812"/>
      <c r="DZ10" s="817"/>
      <c r="EA10" s="216"/>
    </row>
    <row r="11" spans="1:131" s="217" customFormat="1" ht="26.25" customHeight="1" x14ac:dyDescent="0.15">
      <c r="A11" s="220">
        <v>5</v>
      </c>
      <c r="B11" s="818"/>
      <c r="C11" s="819"/>
      <c r="D11" s="819"/>
      <c r="E11" s="819"/>
      <c r="F11" s="819"/>
      <c r="G11" s="819"/>
      <c r="H11" s="819"/>
      <c r="I11" s="819"/>
      <c r="J11" s="819"/>
      <c r="K11" s="819"/>
      <c r="L11" s="819"/>
      <c r="M11" s="819"/>
      <c r="N11" s="819"/>
      <c r="O11" s="819"/>
      <c r="P11" s="820"/>
      <c r="Q11" s="821"/>
      <c r="R11" s="822"/>
      <c r="S11" s="822"/>
      <c r="T11" s="822"/>
      <c r="U11" s="822"/>
      <c r="V11" s="822"/>
      <c r="W11" s="822"/>
      <c r="X11" s="822"/>
      <c r="Y11" s="822"/>
      <c r="Z11" s="822"/>
      <c r="AA11" s="822"/>
      <c r="AB11" s="822"/>
      <c r="AC11" s="822"/>
      <c r="AD11" s="822"/>
      <c r="AE11" s="823"/>
      <c r="AF11" s="824"/>
      <c r="AG11" s="825"/>
      <c r="AH11" s="825"/>
      <c r="AI11" s="825"/>
      <c r="AJ11" s="826"/>
      <c r="AK11" s="807"/>
      <c r="AL11" s="808"/>
      <c r="AM11" s="808"/>
      <c r="AN11" s="808"/>
      <c r="AO11" s="808"/>
      <c r="AP11" s="808"/>
      <c r="AQ11" s="808"/>
      <c r="AR11" s="808"/>
      <c r="AS11" s="808"/>
      <c r="AT11" s="808"/>
      <c r="AU11" s="809"/>
      <c r="AV11" s="809"/>
      <c r="AW11" s="809"/>
      <c r="AX11" s="809"/>
      <c r="AY11" s="810"/>
      <c r="AZ11" s="214"/>
      <c r="BA11" s="214"/>
      <c r="BB11" s="214"/>
      <c r="BC11" s="214"/>
      <c r="BD11" s="214"/>
      <c r="BE11" s="215"/>
      <c r="BF11" s="215"/>
      <c r="BG11" s="215"/>
      <c r="BH11" s="215"/>
      <c r="BI11" s="215"/>
      <c r="BJ11" s="215"/>
      <c r="BK11" s="215"/>
      <c r="BL11" s="215"/>
      <c r="BM11" s="215"/>
      <c r="BN11" s="215"/>
      <c r="BO11" s="215"/>
      <c r="BP11" s="215"/>
      <c r="BQ11" s="220">
        <v>5</v>
      </c>
      <c r="BR11" s="221"/>
      <c r="BS11" s="811"/>
      <c r="BT11" s="812"/>
      <c r="BU11" s="812"/>
      <c r="BV11" s="812"/>
      <c r="BW11" s="812"/>
      <c r="BX11" s="812"/>
      <c r="BY11" s="812"/>
      <c r="BZ11" s="812"/>
      <c r="CA11" s="812"/>
      <c r="CB11" s="812"/>
      <c r="CC11" s="812"/>
      <c r="CD11" s="812"/>
      <c r="CE11" s="812"/>
      <c r="CF11" s="812"/>
      <c r="CG11" s="813"/>
      <c r="CH11" s="814"/>
      <c r="CI11" s="815"/>
      <c r="CJ11" s="815"/>
      <c r="CK11" s="815"/>
      <c r="CL11" s="816"/>
      <c r="CM11" s="814"/>
      <c r="CN11" s="815"/>
      <c r="CO11" s="815"/>
      <c r="CP11" s="815"/>
      <c r="CQ11" s="816"/>
      <c r="CR11" s="814"/>
      <c r="CS11" s="815"/>
      <c r="CT11" s="815"/>
      <c r="CU11" s="815"/>
      <c r="CV11" s="816"/>
      <c r="CW11" s="814"/>
      <c r="CX11" s="815"/>
      <c r="CY11" s="815"/>
      <c r="CZ11" s="815"/>
      <c r="DA11" s="816"/>
      <c r="DB11" s="814"/>
      <c r="DC11" s="815"/>
      <c r="DD11" s="815"/>
      <c r="DE11" s="815"/>
      <c r="DF11" s="816"/>
      <c r="DG11" s="814"/>
      <c r="DH11" s="815"/>
      <c r="DI11" s="815"/>
      <c r="DJ11" s="815"/>
      <c r="DK11" s="816"/>
      <c r="DL11" s="814"/>
      <c r="DM11" s="815"/>
      <c r="DN11" s="815"/>
      <c r="DO11" s="815"/>
      <c r="DP11" s="816"/>
      <c r="DQ11" s="814"/>
      <c r="DR11" s="815"/>
      <c r="DS11" s="815"/>
      <c r="DT11" s="815"/>
      <c r="DU11" s="816"/>
      <c r="DV11" s="811"/>
      <c r="DW11" s="812"/>
      <c r="DX11" s="812"/>
      <c r="DY11" s="812"/>
      <c r="DZ11" s="817"/>
      <c r="EA11" s="216"/>
    </row>
    <row r="12" spans="1:131" s="217" customFormat="1" ht="26.25" customHeight="1" x14ac:dyDescent="0.15">
      <c r="A12" s="220">
        <v>6</v>
      </c>
      <c r="B12" s="818"/>
      <c r="C12" s="819"/>
      <c r="D12" s="819"/>
      <c r="E12" s="819"/>
      <c r="F12" s="819"/>
      <c r="G12" s="819"/>
      <c r="H12" s="819"/>
      <c r="I12" s="819"/>
      <c r="J12" s="819"/>
      <c r="K12" s="819"/>
      <c r="L12" s="819"/>
      <c r="M12" s="819"/>
      <c r="N12" s="819"/>
      <c r="O12" s="819"/>
      <c r="P12" s="820"/>
      <c r="Q12" s="821"/>
      <c r="R12" s="822"/>
      <c r="S12" s="822"/>
      <c r="T12" s="822"/>
      <c r="U12" s="822"/>
      <c r="V12" s="822"/>
      <c r="W12" s="822"/>
      <c r="X12" s="822"/>
      <c r="Y12" s="822"/>
      <c r="Z12" s="822"/>
      <c r="AA12" s="822"/>
      <c r="AB12" s="822"/>
      <c r="AC12" s="822"/>
      <c r="AD12" s="822"/>
      <c r="AE12" s="823"/>
      <c r="AF12" s="824"/>
      <c r="AG12" s="825"/>
      <c r="AH12" s="825"/>
      <c r="AI12" s="825"/>
      <c r="AJ12" s="826"/>
      <c r="AK12" s="807"/>
      <c r="AL12" s="808"/>
      <c r="AM12" s="808"/>
      <c r="AN12" s="808"/>
      <c r="AO12" s="808"/>
      <c r="AP12" s="808"/>
      <c r="AQ12" s="808"/>
      <c r="AR12" s="808"/>
      <c r="AS12" s="808"/>
      <c r="AT12" s="808"/>
      <c r="AU12" s="809"/>
      <c r="AV12" s="809"/>
      <c r="AW12" s="809"/>
      <c r="AX12" s="809"/>
      <c r="AY12" s="810"/>
      <c r="AZ12" s="214"/>
      <c r="BA12" s="214"/>
      <c r="BB12" s="214"/>
      <c r="BC12" s="214"/>
      <c r="BD12" s="214"/>
      <c r="BE12" s="215"/>
      <c r="BF12" s="215"/>
      <c r="BG12" s="215"/>
      <c r="BH12" s="215"/>
      <c r="BI12" s="215"/>
      <c r="BJ12" s="215"/>
      <c r="BK12" s="215"/>
      <c r="BL12" s="215"/>
      <c r="BM12" s="215"/>
      <c r="BN12" s="215"/>
      <c r="BO12" s="215"/>
      <c r="BP12" s="215"/>
      <c r="BQ12" s="220">
        <v>6</v>
      </c>
      <c r="BR12" s="221"/>
      <c r="BS12" s="811"/>
      <c r="BT12" s="812"/>
      <c r="BU12" s="812"/>
      <c r="BV12" s="812"/>
      <c r="BW12" s="812"/>
      <c r="BX12" s="812"/>
      <c r="BY12" s="812"/>
      <c r="BZ12" s="812"/>
      <c r="CA12" s="812"/>
      <c r="CB12" s="812"/>
      <c r="CC12" s="812"/>
      <c r="CD12" s="812"/>
      <c r="CE12" s="812"/>
      <c r="CF12" s="812"/>
      <c r="CG12" s="813"/>
      <c r="CH12" s="814"/>
      <c r="CI12" s="815"/>
      <c r="CJ12" s="815"/>
      <c r="CK12" s="815"/>
      <c r="CL12" s="816"/>
      <c r="CM12" s="814"/>
      <c r="CN12" s="815"/>
      <c r="CO12" s="815"/>
      <c r="CP12" s="815"/>
      <c r="CQ12" s="816"/>
      <c r="CR12" s="814"/>
      <c r="CS12" s="815"/>
      <c r="CT12" s="815"/>
      <c r="CU12" s="815"/>
      <c r="CV12" s="816"/>
      <c r="CW12" s="814"/>
      <c r="CX12" s="815"/>
      <c r="CY12" s="815"/>
      <c r="CZ12" s="815"/>
      <c r="DA12" s="816"/>
      <c r="DB12" s="814"/>
      <c r="DC12" s="815"/>
      <c r="DD12" s="815"/>
      <c r="DE12" s="815"/>
      <c r="DF12" s="816"/>
      <c r="DG12" s="814"/>
      <c r="DH12" s="815"/>
      <c r="DI12" s="815"/>
      <c r="DJ12" s="815"/>
      <c r="DK12" s="816"/>
      <c r="DL12" s="814"/>
      <c r="DM12" s="815"/>
      <c r="DN12" s="815"/>
      <c r="DO12" s="815"/>
      <c r="DP12" s="816"/>
      <c r="DQ12" s="814"/>
      <c r="DR12" s="815"/>
      <c r="DS12" s="815"/>
      <c r="DT12" s="815"/>
      <c r="DU12" s="816"/>
      <c r="DV12" s="811"/>
      <c r="DW12" s="812"/>
      <c r="DX12" s="812"/>
      <c r="DY12" s="812"/>
      <c r="DZ12" s="817"/>
      <c r="EA12" s="216"/>
    </row>
    <row r="13" spans="1:131" s="217" customFormat="1" ht="26.25" customHeight="1" x14ac:dyDescent="0.15">
      <c r="A13" s="220">
        <v>7</v>
      </c>
      <c r="B13" s="818"/>
      <c r="C13" s="819"/>
      <c r="D13" s="819"/>
      <c r="E13" s="819"/>
      <c r="F13" s="819"/>
      <c r="G13" s="819"/>
      <c r="H13" s="819"/>
      <c r="I13" s="819"/>
      <c r="J13" s="819"/>
      <c r="K13" s="819"/>
      <c r="L13" s="819"/>
      <c r="M13" s="819"/>
      <c r="N13" s="819"/>
      <c r="O13" s="819"/>
      <c r="P13" s="820"/>
      <c r="Q13" s="821"/>
      <c r="R13" s="822"/>
      <c r="S13" s="822"/>
      <c r="T13" s="822"/>
      <c r="U13" s="822"/>
      <c r="V13" s="822"/>
      <c r="W13" s="822"/>
      <c r="X13" s="822"/>
      <c r="Y13" s="822"/>
      <c r="Z13" s="822"/>
      <c r="AA13" s="822"/>
      <c r="AB13" s="822"/>
      <c r="AC13" s="822"/>
      <c r="AD13" s="822"/>
      <c r="AE13" s="823"/>
      <c r="AF13" s="824"/>
      <c r="AG13" s="825"/>
      <c r="AH13" s="825"/>
      <c r="AI13" s="825"/>
      <c r="AJ13" s="826"/>
      <c r="AK13" s="807"/>
      <c r="AL13" s="808"/>
      <c r="AM13" s="808"/>
      <c r="AN13" s="808"/>
      <c r="AO13" s="808"/>
      <c r="AP13" s="808"/>
      <c r="AQ13" s="808"/>
      <c r="AR13" s="808"/>
      <c r="AS13" s="808"/>
      <c r="AT13" s="808"/>
      <c r="AU13" s="809"/>
      <c r="AV13" s="809"/>
      <c r="AW13" s="809"/>
      <c r="AX13" s="809"/>
      <c r="AY13" s="810"/>
      <c r="AZ13" s="214"/>
      <c r="BA13" s="214"/>
      <c r="BB13" s="214"/>
      <c r="BC13" s="214"/>
      <c r="BD13" s="214"/>
      <c r="BE13" s="215"/>
      <c r="BF13" s="215"/>
      <c r="BG13" s="215"/>
      <c r="BH13" s="215"/>
      <c r="BI13" s="215"/>
      <c r="BJ13" s="215"/>
      <c r="BK13" s="215"/>
      <c r="BL13" s="215"/>
      <c r="BM13" s="215"/>
      <c r="BN13" s="215"/>
      <c r="BO13" s="215"/>
      <c r="BP13" s="215"/>
      <c r="BQ13" s="220">
        <v>7</v>
      </c>
      <c r="BR13" s="221"/>
      <c r="BS13" s="811"/>
      <c r="BT13" s="812"/>
      <c r="BU13" s="812"/>
      <c r="BV13" s="812"/>
      <c r="BW13" s="812"/>
      <c r="BX13" s="812"/>
      <c r="BY13" s="812"/>
      <c r="BZ13" s="812"/>
      <c r="CA13" s="812"/>
      <c r="CB13" s="812"/>
      <c r="CC13" s="812"/>
      <c r="CD13" s="812"/>
      <c r="CE13" s="812"/>
      <c r="CF13" s="812"/>
      <c r="CG13" s="813"/>
      <c r="CH13" s="814"/>
      <c r="CI13" s="815"/>
      <c r="CJ13" s="815"/>
      <c r="CK13" s="815"/>
      <c r="CL13" s="816"/>
      <c r="CM13" s="814"/>
      <c r="CN13" s="815"/>
      <c r="CO13" s="815"/>
      <c r="CP13" s="815"/>
      <c r="CQ13" s="816"/>
      <c r="CR13" s="814"/>
      <c r="CS13" s="815"/>
      <c r="CT13" s="815"/>
      <c r="CU13" s="815"/>
      <c r="CV13" s="816"/>
      <c r="CW13" s="814"/>
      <c r="CX13" s="815"/>
      <c r="CY13" s="815"/>
      <c r="CZ13" s="815"/>
      <c r="DA13" s="816"/>
      <c r="DB13" s="814"/>
      <c r="DC13" s="815"/>
      <c r="DD13" s="815"/>
      <c r="DE13" s="815"/>
      <c r="DF13" s="816"/>
      <c r="DG13" s="814"/>
      <c r="DH13" s="815"/>
      <c r="DI13" s="815"/>
      <c r="DJ13" s="815"/>
      <c r="DK13" s="816"/>
      <c r="DL13" s="814"/>
      <c r="DM13" s="815"/>
      <c r="DN13" s="815"/>
      <c r="DO13" s="815"/>
      <c r="DP13" s="816"/>
      <c r="DQ13" s="814"/>
      <c r="DR13" s="815"/>
      <c r="DS13" s="815"/>
      <c r="DT13" s="815"/>
      <c r="DU13" s="816"/>
      <c r="DV13" s="811"/>
      <c r="DW13" s="812"/>
      <c r="DX13" s="812"/>
      <c r="DY13" s="812"/>
      <c r="DZ13" s="817"/>
      <c r="EA13" s="216"/>
    </row>
    <row r="14" spans="1:131" s="217" customFormat="1" ht="26.25" customHeight="1" x14ac:dyDescent="0.15">
      <c r="A14" s="220">
        <v>8</v>
      </c>
      <c r="B14" s="818"/>
      <c r="C14" s="819"/>
      <c r="D14" s="819"/>
      <c r="E14" s="819"/>
      <c r="F14" s="819"/>
      <c r="G14" s="819"/>
      <c r="H14" s="819"/>
      <c r="I14" s="819"/>
      <c r="J14" s="819"/>
      <c r="K14" s="819"/>
      <c r="L14" s="819"/>
      <c r="M14" s="819"/>
      <c r="N14" s="819"/>
      <c r="O14" s="819"/>
      <c r="P14" s="820"/>
      <c r="Q14" s="821"/>
      <c r="R14" s="822"/>
      <c r="S14" s="822"/>
      <c r="T14" s="822"/>
      <c r="U14" s="822"/>
      <c r="V14" s="822"/>
      <c r="W14" s="822"/>
      <c r="X14" s="822"/>
      <c r="Y14" s="822"/>
      <c r="Z14" s="822"/>
      <c r="AA14" s="822"/>
      <c r="AB14" s="822"/>
      <c r="AC14" s="822"/>
      <c r="AD14" s="822"/>
      <c r="AE14" s="823"/>
      <c r="AF14" s="824"/>
      <c r="AG14" s="825"/>
      <c r="AH14" s="825"/>
      <c r="AI14" s="825"/>
      <c r="AJ14" s="826"/>
      <c r="AK14" s="807"/>
      <c r="AL14" s="808"/>
      <c r="AM14" s="808"/>
      <c r="AN14" s="808"/>
      <c r="AO14" s="808"/>
      <c r="AP14" s="808"/>
      <c r="AQ14" s="808"/>
      <c r="AR14" s="808"/>
      <c r="AS14" s="808"/>
      <c r="AT14" s="808"/>
      <c r="AU14" s="809"/>
      <c r="AV14" s="809"/>
      <c r="AW14" s="809"/>
      <c r="AX14" s="809"/>
      <c r="AY14" s="810"/>
      <c r="AZ14" s="214"/>
      <c r="BA14" s="214"/>
      <c r="BB14" s="214"/>
      <c r="BC14" s="214"/>
      <c r="BD14" s="214"/>
      <c r="BE14" s="215"/>
      <c r="BF14" s="215"/>
      <c r="BG14" s="215"/>
      <c r="BH14" s="215"/>
      <c r="BI14" s="215"/>
      <c r="BJ14" s="215"/>
      <c r="BK14" s="215"/>
      <c r="BL14" s="215"/>
      <c r="BM14" s="215"/>
      <c r="BN14" s="215"/>
      <c r="BO14" s="215"/>
      <c r="BP14" s="215"/>
      <c r="BQ14" s="220">
        <v>8</v>
      </c>
      <c r="BR14" s="221"/>
      <c r="BS14" s="811"/>
      <c r="BT14" s="812"/>
      <c r="BU14" s="812"/>
      <c r="BV14" s="812"/>
      <c r="BW14" s="812"/>
      <c r="BX14" s="812"/>
      <c r="BY14" s="812"/>
      <c r="BZ14" s="812"/>
      <c r="CA14" s="812"/>
      <c r="CB14" s="812"/>
      <c r="CC14" s="812"/>
      <c r="CD14" s="812"/>
      <c r="CE14" s="812"/>
      <c r="CF14" s="812"/>
      <c r="CG14" s="813"/>
      <c r="CH14" s="814"/>
      <c r="CI14" s="815"/>
      <c r="CJ14" s="815"/>
      <c r="CK14" s="815"/>
      <c r="CL14" s="816"/>
      <c r="CM14" s="814"/>
      <c r="CN14" s="815"/>
      <c r="CO14" s="815"/>
      <c r="CP14" s="815"/>
      <c r="CQ14" s="816"/>
      <c r="CR14" s="814"/>
      <c r="CS14" s="815"/>
      <c r="CT14" s="815"/>
      <c r="CU14" s="815"/>
      <c r="CV14" s="816"/>
      <c r="CW14" s="814"/>
      <c r="CX14" s="815"/>
      <c r="CY14" s="815"/>
      <c r="CZ14" s="815"/>
      <c r="DA14" s="816"/>
      <c r="DB14" s="814"/>
      <c r="DC14" s="815"/>
      <c r="DD14" s="815"/>
      <c r="DE14" s="815"/>
      <c r="DF14" s="816"/>
      <c r="DG14" s="814"/>
      <c r="DH14" s="815"/>
      <c r="DI14" s="815"/>
      <c r="DJ14" s="815"/>
      <c r="DK14" s="816"/>
      <c r="DL14" s="814"/>
      <c r="DM14" s="815"/>
      <c r="DN14" s="815"/>
      <c r="DO14" s="815"/>
      <c r="DP14" s="816"/>
      <c r="DQ14" s="814"/>
      <c r="DR14" s="815"/>
      <c r="DS14" s="815"/>
      <c r="DT14" s="815"/>
      <c r="DU14" s="816"/>
      <c r="DV14" s="811"/>
      <c r="DW14" s="812"/>
      <c r="DX14" s="812"/>
      <c r="DY14" s="812"/>
      <c r="DZ14" s="817"/>
      <c r="EA14" s="216"/>
    </row>
    <row r="15" spans="1:131" s="217" customFormat="1" ht="26.25" customHeight="1" x14ac:dyDescent="0.15">
      <c r="A15" s="220">
        <v>9</v>
      </c>
      <c r="B15" s="818"/>
      <c r="C15" s="819"/>
      <c r="D15" s="819"/>
      <c r="E15" s="819"/>
      <c r="F15" s="819"/>
      <c r="G15" s="819"/>
      <c r="H15" s="819"/>
      <c r="I15" s="819"/>
      <c r="J15" s="819"/>
      <c r="K15" s="819"/>
      <c r="L15" s="819"/>
      <c r="M15" s="819"/>
      <c r="N15" s="819"/>
      <c r="O15" s="819"/>
      <c r="P15" s="820"/>
      <c r="Q15" s="821"/>
      <c r="R15" s="822"/>
      <c r="S15" s="822"/>
      <c r="T15" s="822"/>
      <c r="U15" s="822"/>
      <c r="V15" s="822"/>
      <c r="W15" s="822"/>
      <c r="X15" s="822"/>
      <c r="Y15" s="822"/>
      <c r="Z15" s="822"/>
      <c r="AA15" s="822"/>
      <c r="AB15" s="822"/>
      <c r="AC15" s="822"/>
      <c r="AD15" s="822"/>
      <c r="AE15" s="823"/>
      <c r="AF15" s="824"/>
      <c r="AG15" s="825"/>
      <c r="AH15" s="825"/>
      <c r="AI15" s="825"/>
      <c r="AJ15" s="826"/>
      <c r="AK15" s="807"/>
      <c r="AL15" s="808"/>
      <c r="AM15" s="808"/>
      <c r="AN15" s="808"/>
      <c r="AO15" s="808"/>
      <c r="AP15" s="808"/>
      <c r="AQ15" s="808"/>
      <c r="AR15" s="808"/>
      <c r="AS15" s="808"/>
      <c r="AT15" s="808"/>
      <c r="AU15" s="809"/>
      <c r="AV15" s="809"/>
      <c r="AW15" s="809"/>
      <c r="AX15" s="809"/>
      <c r="AY15" s="810"/>
      <c r="AZ15" s="214"/>
      <c r="BA15" s="214"/>
      <c r="BB15" s="214"/>
      <c r="BC15" s="214"/>
      <c r="BD15" s="214"/>
      <c r="BE15" s="215"/>
      <c r="BF15" s="215"/>
      <c r="BG15" s="215"/>
      <c r="BH15" s="215"/>
      <c r="BI15" s="215"/>
      <c r="BJ15" s="215"/>
      <c r="BK15" s="215"/>
      <c r="BL15" s="215"/>
      <c r="BM15" s="215"/>
      <c r="BN15" s="215"/>
      <c r="BO15" s="215"/>
      <c r="BP15" s="215"/>
      <c r="BQ15" s="220">
        <v>9</v>
      </c>
      <c r="BR15" s="221"/>
      <c r="BS15" s="811"/>
      <c r="BT15" s="812"/>
      <c r="BU15" s="812"/>
      <c r="BV15" s="812"/>
      <c r="BW15" s="812"/>
      <c r="BX15" s="812"/>
      <c r="BY15" s="812"/>
      <c r="BZ15" s="812"/>
      <c r="CA15" s="812"/>
      <c r="CB15" s="812"/>
      <c r="CC15" s="812"/>
      <c r="CD15" s="812"/>
      <c r="CE15" s="812"/>
      <c r="CF15" s="812"/>
      <c r="CG15" s="813"/>
      <c r="CH15" s="814"/>
      <c r="CI15" s="815"/>
      <c r="CJ15" s="815"/>
      <c r="CK15" s="815"/>
      <c r="CL15" s="816"/>
      <c r="CM15" s="814"/>
      <c r="CN15" s="815"/>
      <c r="CO15" s="815"/>
      <c r="CP15" s="815"/>
      <c r="CQ15" s="816"/>
      <c r="CR15" s="814"/>
      <c r="CS15" s="815"/>
      <c r="CT15" s="815"/>
      <c r="CU15" s="815"/>
      <c r="CV15" s="816"/>
      <c r="CW15" s="814"/>
      <c r="CX15" s="815"/>
      <c r="CY15" s="815"/>
      <c r="CZ15" s="815"/>
      <c r="DA15" s="816"/>
      <c r="DB15" s="814"/>
      <c r="DC15" s="815"/>
      <c r="DD15" s="815"/>
      <c r="DE15" s="815"/>
      <c r="DF15" s="816"/>
      <c r="DG15" s="814"/>
      <c r="DH15" s="815"/>
      <c r="DI15" s="815"/>
      <c r="DJ15" s="815"/>
      <c r="DK15" s="816"/>
      <c r="DL15" s="814"/>
      <c r="DM15" s="815"/>
      <c r="DN15" s="815"/>
      <c r="DO15" s="815"/>
      <c r="DP15" s="816"/>
      <c r="DQ15" s="814"/>
      <c r="DR15" s="815"/>
      <c r="DS15" s="815"/>
      <c r="DT15" s="815"/>
      <c r="DU15" s="816"/>
      <c r="DV15" s="811"/>
      <c r="DW15" s="812"/>
      <c r="DX15" s="812"/>
      <c r="DY15" s="812"/>
      <c r="DZ15" s="817"/>
      <c r="EA15" s="216"/>
    </row>
    <row r="16" spans="1:131" s="217" customFormat="1" ht="26.25" customHeight="1" x14ac:dyDescent="0.15">
      <c r="A16" s="220">
        <v>10</v>
      </c>
      <c r="B16" s="818"/>
      <c r="C16" s="819"/>
      <c r="D16" s="819"/>
      <c r="E16" s="819"/>
      <c r="F16" s="819"/>
      <c r="G16" s="819"/>
      <c r="H16" s="819"/>
      <c r="I16" s="819"/>
      <c r="J16" s="819"/>
      <c r="K16" s="819"/>
      <c r="L16" s="819"/>
      <c r="M16" s="819"/>
      <c r="N16" s="819"/>
      <c r="O16" s="819"/>
      <c r="P16" s="820"/>
      <c r="Q16" s="821"/>
      <c r="R16" s="822"/>
      <c r="S16" s="822"/>
      <c r="T16" s="822"/>
      <c r="U16" s="822"/>
      <c r="V16" s="822"/>
      <c r="W16" s="822"/>
      <c r="X16" s="822"/>
      <c r="Y16" s="822"/>
      <c r="Z16" s="822"/>
      <c r="AA16" s="822"/>
      <c r="AB16" s="822"/>
      <c r="AC16" s="822"/>
      <c r="AD16" s="822"/>
      <c r="AE16" s="823"/>
      <c r="AF16" s="824"/>
      <c r="AG16" s="825"/>
      <c r="AH16" s="825"/>
      <c r="AI16" s="825"/>
      <c r="AJ16" s="826"/>
      <c r="AK16" s="807"/>
      <c r="AL16" s="808"/>
      <c r="AM16" s="808"/>
      <c r="AN16" s="808"/>
      <c r="AO16" s="808"/>
      <c r="AP16" s="808"/>
      <c r="AQ16" s="808"/>
      <c r="AR16" s="808"/>
      <c r="AS16" s="808"/>
      <c r="AT16" s="808"/>
      <c r="AU16" s="809"/>
      <c r="AV16" s="809"/>
      <c r="AW16" s="809"/>
      <c r="AX16" s="809"/>
      <c r="AY16" s="810"/>
      <c r="AZ16" s="214"/>
      <c r="BA16" s="214"/>
      <c r="BB16" s="214"/>
      <c r="BC16" s="214"/>
      <c r="BD16" s="214"/>
      <c r="BE16" s="215"/>
      <c r="BF16" s="215"/>
      <c r="BG16" s="215"/>
      <c r="BH16" s="215"/>
      <c r="BI16" s="215"/>
      <c r="BJ16" s="215"/>
      <c r="BK16" s="215"/>
      <c r="BL16" s="215"/>
      <c r="BM16" s="215"/>
      <c r="BN16" s="215"/>
      <c r="BO16" s="215"/>
      <c r="BP16" s="215"/>
      <c r="BQ16" s="220">
        <v>10</v>
      </c>
      <c r="BR16" s="221"/>
      <c r="BS16" s="811"/>
      <c r="BT16" s="812"/>
      <c r="BU16" s="812"/>
      <c r="BV16" s="812"/>
      <c r="BW16" s="812"/>
      <c r="BX16" s="812"/>
      <c r="BY16" s="812"/>
      <c r="BZ16" s="812"/>
      <c r="CA16" s="812"/>
      <c r="CB16" s="812"/>
      <c r="CC16" s="812"/>
      <c r="CD16" s="812"/>
      <c r="CE16" s="812"/>
      <c r="CF16" s="812"/>
      <c r="CG16" s="813"/>
      <c r="CH16" s="814"/>
      <c r="CI16" s="815"/>
      <c r="CJ16" s="815"/>
      <c r="CK16" s="815"/>
      <c r="CL16" s="816"/>
      <c r="CM16" s="814"/>
      <c r="CN16" s="815"/>
      <c r="CO16" s="815"/>
      <c r="CP16" s="815"/>
      <c r="CQ16" s="816"/>
      <c r="CR16" s="814"/>
      <c r="CS16" s="815"/>
      <c r="CT16" s="815"/>
      <c r="CU16" s="815"/>
      <c r="CV16" s="816"/>
      <c r="CW16" s="814"/>
      <c r="CX16" s="815"/>
      <c r="CY16" s="815"/>
      <c r="CZ16" s="815"/>
      <c r="DA16" s="816"/>
      <c r="DB16" s="814"/>
      <c r="DC16" s="815"/>
      <c r="DD16" s="815"/>
      <c r="DE16" s="815"/>
      <c r="DF16" s="816"/>
      <c r="DG16" s="814"/>
      <c r="DH16" s="815"/>
      <c r="DI16" s="815"/>
      <c r="DJ16" s="815"/>
      <c r="DK16" s="816"/>
      <c r="DL16" s="814"/>
      <c r="DM16" s="815"/>
      <c r="DN16" s="815"/>
      <c r="DO16" s="815"/>
      <c r="DP16" s="816"/>
      <c r="DQ16" s="814"/>
      <c r="DR16" s="815"/>
      <c r="DS16" s="815"/>
      <c r="DT16" s="815"/>
      <c r="DU16" s="816"/>
      <c r="DV16" s="811"/>
      <c r="DW16" s="812"/>
      <c r="DX16" s="812"/>
      <c r="DY16" s="812"/>
      <c r="DZ16" s="817"/>
      <c r="EA16" s="216"/>
    </row>
    <row r="17" spans="1:131" s="217" customFormat="1" ht="26.25" customHeight="1" x14ac:dyDescent="0.15">
      <c r="A17" s="220">
        <v>11</v>
      </c>
      <c r="B17" s="818"/>
      <c r="C17" s="819"/>
      <c r="D17" s="819"/>
      <c r="E17" s="819"/>
      <c r="F17" s="819"/>
      <c r="G17" s="819"/>
      <c r="H17" s="819"/>
      <c r="I17" s="819"/>
      <c r="J17" s="819"/>
      <c r="K17" s="819"/>
      <c r="L17" s="819"/>
      <c r="M17" s="819"/>
      <c r="N17" s="819"/>
      <c r="O17" s="819"/>
      <c r="P17" s="820"/>
      <c r="Q17" s="821"/>
      <c r="R17" s="822"/>
      <c r="S17" s="822"/>
      <c r="T17" s="822"/>
      <c r="U17" s="822"/>
      <c r="V17" s="822"/>
      <c r="W17" s="822"/>
      <c r="X17" s="822"/>
      <c r="Y17" s="822"/>
      <c r="Z17" s="822"/>
      <c r="AA17" s="822"/>
      <c r="AB17" s="822"/>
      <c r="AC17" s="822"/>
      <c r="AD17" s="822"/>
      <c r="AE17" s="823"/>
      <c r="AF17" s="824"/>
      <c r="AG17" s="825"/>
      <c r="AH17" s="825"/>
      <c r="AI17" s="825"/>
      <c r="AJ17" s="826"/>
      <c r="AK17" s="807"/>
      <c r="AL17" s="808"/>
      <c r="AM17" s="808"/>
      <c r="AN17" s="808"/>
      <c r="AO17" s="808"/>
      <c r="AP17" s="808"/>
      <c r="AQ17" s="808"/>
      <c r="AR17" s="808"/>
      <c r="AS17" s="808"/>
      <c r="AT17" s="808"/>
      <c r="AU17" s="809"/>
      <c r="AV17" s="809"/>
      <c r="AW17" s="809"/>
      <c r="AX17" s="809"/>
      <c r="AY17" s="810"/>
      <c r="AZ17" s="214"/>
      <c r="BA17" s="214"/>
      <c r="BB17" s="214"/>
      <c r="BC17" s="214"/>
      <c r="BD17" s="214"/>
      <c r="BE17" s="215"/>
      <c r="BF17" s="215"/>
      <c r="BG17" s="215"/>
      <c r="BH17" s="215"/>
      <c r="BI17" s="215"/>
      <c r="BJ17" s="215"/>
      <c r="BK17" s="215"/>
      <c r="BL17" s="215"/>
      <c r="BM17" s="215"/>
      <c r="BN17" s="215"/>
      <c r="BO17" s="215"/>
      <c r="BP17" s="215"/>
      <c r="BQ17" s="220">
        <v>11</v>
      </c>
      <c r="BR17" s="221"/>
      <c r="BS17" s="811"/>
      <c r="BT17" s="812"/>
      <c r="BU17" s="812"/>
      <c r="BV17" s="812"/>
      <c r="BW17" s="812"/>
      <c r="BX17" s="812"/>
      <c r="BY17" s="812"/>
      <c r="BZ17" s="812"/>
      <c r="CA17" s="812"/>
      <c r="CB17" s="812"/>
      <c r="CC17" s="812"/>
      <c r="CD17" s="812"/>
      <c r="CE17" s="812"/>
      <c r="CF17" s="812"/>
      <c r="CG17" s="813"/>
      <c r="CH17" s="814"/>
      <c r="CI17" s="815"/>
      <c r="CJ17" s="815"/>
      <c r="CK17" s="815"/>
      <c r="CL17" s="816"/>
      <c r="CM17" s="814"/>
      <c r="CN17" s="815"/>
      <c r="CO17" s="815"/>
      <c r="CP17" s="815"/>
      <c r="CQ17" s="816"/>
      <c r="CR17" s="814"/>
      <c r="CS17" s="815"/>
      <c r="CT17" s="815"/>
      <c r="CU17" s="815"/>
      <c r="CV17" s="816"/>
      <c r="CW17" s="814"/>
      <c r="CX17" s="815"/>
      <c r="CY17" s="815"/>
      <c r="CZ17" s="815"/>
      <c r="DA17" s="816"/>
      <c r="DB17" s="814"/>
      <c r="DC17" s="815"/>
      <c r="DD17" s="815"/>
      <c r="DE17" s="815"/>
      <c r="DF17" s="816"/>
      <c r="DG17" s="814"/>
      <c r="DH17" s="815"/>
      <c r="DI17" s="815"/>
      <c r="DJ17" s="815"/>
      <c r="DK17" s="816"/>
      <c r="DL17" s="814"/>
      <c r="DM17" s="815"/>
      <c r="DN17" s="815"/>
      <c r="DO17" s="815"/>
      <c r="DP17" s="816"/>
      <c r="DQ17" s="814"/>
      <c r="DR17" s="815"/>
      <c r="DS17" s="815"/>
      <c r="DT17" s="815"/>
      <c r="DU17" s="816"/>
      <c r="DV17" s="811"/>
      <c r="DW17" s="812"/>
      <c r="DX17" s="812"/>
      <c r="DY17" s="812"/>
      <c r="DZ17" s="817"/>
      <c r="EA17" s="216"/>
    </row>
    <row r="18" spans="1:131" s="217" customFormat="1" ht="26.25" customHeight="1" x14ac:dyDescent="0.15">
      <c r="A18" s="220">
        <v>12</v>
      </c>
      <c r="B18" s="818"/>
      <c r="C18" s="819"/>
      <c r="D18" s="819"/>
      <c r="E18" s="819"/>
      <c r="F18" s="819"/>
      <c r="G18" s="819"/>
      <c r="H18" s="819"/>
      <c r="I18" s="819"/>
      <c r="J18" s="819"/>
      <c r="K18" s="819"/>
      <c r="L18" s="819"/>
      <c r="M18" s="819"/>
      <c r="N18" s="819"/>
      <c r="O18" s="819"/>
      <c r="P18" s="820"/>
      <c r="Q18" s="821"/>
      <c r="R18" s="822"/>
      <c r="S18" s="822"/>
      <c r="T18" s="822"/>
      <c r="U18" s="822"/>
      <c r="V18" s="822"/>
      <c r="W18" s="822"/>
      <c r="X18" s="822"/>
      <c r="Y18" s="822"/>
      <c r="Z18" s="822"/>
      <c r="AA18" s="822"/>
      <c r="AB18" s="822"/>
      <c r="AC18" s="822"/>
      <c r="AD18" s="822"/>
      <c r="AE18" s="823"/>
      <c r="AF18" s="824"/>
      <c r="AG18" s="825"/>
      <c r="AH18" s="825"/>
      <c r="AI18" s="825"/>
      <c r="AJ18" s="826"/>
      <c r="AK18" s="807"/>
      <c r="AL18" s="808"/>
      <c r="AM18" s="808"/>
      <c r="AN18" s="808"/>
      <c r="AO18" s="808"/>
      <c r="AP18" s="808"/>
      <c r="AQ18" s="808"/>
      <c r="AR18" s="808"/>
      <c r="AS18" s="808"/>
      <c r="AT18" s="808"/>
      <c r="AU18" s="809"/>
      <c r="AV18" s="809"/>
      <c r="AW18" s="809"/>
      <c r="AX18" s="809"/>
      <c r="AY18" s="810"/>
      <c r="AZ18" s="214"/>
      <c r="BA18" s="214"/>
      <c r="BB18" s="214"/>
      <c r="BC18" s="214"/>
      <c r="BD18" s="214"/>
      <c r="BE18" s="215"/>
      <c r="BF18" s="215"/>
      <c r="BG18" s="215"/>
      <c r="BH18" s="215"/>
      <c r="BI18" s="215"/>
      <c r="BJ18" s="215"/>
      <c r="BK18" s="215"/>
      <c r="BL18" s="215"/>
      <c r="BM18" s="215"/>
      <c r="BN18" s="215"/>
      <c r="BO18" s="215"/>
      <c r="BP18" s="215"/>
      <c r="BQ18" s="220">
        <v>12</v>
      </c>
      <c r="BR18" s="221"/>
      <c r="BS18" s="811"/>
      <c r="BT18" s="812"/>
      <c r="BU18" s="812"/>
      <c r="BV18" s="812"/>
      <c r="BW18" s="812"/>
      <c r="BX18" s="812"/>
      <c r="BY18" s="812"/>
      <c r="BZ18" s="812"/>
      <c r="CA18" s="812"/>
      <c r="CB18" s="812"/>
      <c r="CC18" s="812"/>
      <c r="CD18" s="812"/>
      <c r="CE18" s="812"/>
      <c r="CF18" s="812"/>
      <c r="CG18" s="813"/>
      <c r="CH18" s="814"/>
      <c r="CI18" s="815"/>
      <c r="CJ18" s="815"/>
      <c r="CK18" s="815"/>
      <c r="CL18" s="816"/>
      <c r="CM18" s="814"/>
      <c r="CN18" s="815"/>
      <c r="CO18" s="815"/>
      <c r="CP18" s="815"/>
      <c r="CQ18" s="816"/>
      <c r="CR18" s="814"/>
      <c r="CS18" s="815"/>
      <c r="CT18" s="815"/>
      <c r="CU18" s="815"/>
      <c r="CV18" s="816"/>
      <c r="CW18" s="814"/>
      <c r="CX18" s="815"/>
      <c r="CY18" s="815"/>
      <c r="CZ18" s="815"/>
      <c r="DA18" s="816"/>
      <c r="DB18" s="814"/>
      <c r="DC18" s="815"/>
      <c r="DD18" s="815"/>
      <c r="DE18" s="815"/>
      <c r="DF18" s="816"/>
      <c r="DG18" s="814"/>
      <c r="DH18" s="815"/>
      <c r="DI18" s="815"/>
      <c r="DJ18" s="815"/>
      <c r="DK18" s="816"/>
      <c r="DL18" s="814"/>
      <c r="DM18" s="815"/>
      <c r="DN18" s="815"/>
      <c r="DO18" s="815"/>
      <c r="DP18" s="816"/>
      <c r="DQ18" s="814"/>
      <c r="DR18" s="815"/>
      <c r="DS18" s="815"/>
      <c r="DT18" s="815"/>
      <c r="DU18" s="816"/>
      <c r="DV18" s="811"/>
      <c r="DW18" s="812"/>
      <c r="DX18" s="812"/>
      <c r="DY18" s="812"/>
      <c r="DZ18" s="817"/>
      <c r="EA18" s="216"/>
    </row>
    <row r="19" spans="1:131" s="217" customFormat="1" ht="26.25" customHeight="1" x14ac:dyDescent="0.15">
      <c r="A19" s="220">
        <v>13</v>
      </c>
      <c r="B19" s="818"/>
      <c r="C19" s="819"/>
      <c r="D19" s="819"/>
      <c r="E19" s="819"/>
      <c r="F19" s="819"/>
      <c r="G19" s="819"/>
      <c r="H19" s="819"/>
      <c r="I19" s="819"/>
      <c r="J19" s="819"/>
      <c r="K19" s="819"/>
      <c r="L19" s="819"/>
      <c r="M19" s="819"/>
      <c r="N19" s="819"/>
      <c r="O19" s="819"/>
      <c r="P19" s="820"/>
      <c r="Q19" s="821"/>
      <c r="R19" s="822"/>
      <c r="S19" s="822"/>
      <c r="T19" s="822"/>
      <c r="U19" s="822"/>
      <c r="V19" s="822"/>
      <c r="W19" s="822"/>
      <c r="X19" s="822"/>
      <c r="Y19" s="822"/>
      <c r="Z19" s="822"/>
      <c r="AA19" s="822"/>
      <c r="AB19" s="822"/>
      <c r="AC19" s="822"/>
      <c r="AD19" s="822"/>
      <c r="AE19" s="823"/>
      <c r="AF19" s="824"/>
      <c r="AG19" s="825"/>
      <c r="AH19" s="825"/>
      <c r="AI19" s="825"/>
      <c r="AJ19" s="826"/>
      <c r="AK19" s="807"/>
      <c r="AL19" s="808"/>
      <c r="AM19" s="808"/>
      <c r="AN19" s="808"/>
      <c r="AO19" s="808"/>
      <c r="AP19" s="808"/>
      <c r="AQ19" s="808"/>
      <c r="AR19" s="808"/>
      <c r="AS19" s="808"/>
      <c r="AT19" s="808"/>
      <c r="AU19" s="809"/>
      <c r="AV19" s="809"/>
      <c r="AW19" s="809"/>
      <c r="AX19" s="809"/>
      <c r="AY19" s="810"/>
      <c r="AZ19" s="214"/>
      <c r="BA19" s="214"/>
      <c r="BB19" s="214"/>
      <c r="BC19" s="214"/>
      <c r="BD19" s="214"/>
      <c r="BE19" s="215"/>
      <c r="BF19" s="215"/>
      <c r="BG19" s="215"/>
      <c r="BH19" s="215"/>
      <c r="BI19" s="215"/>
      <c r="BJ19" s="215"/>
      <c r="BK19" s="215"/>
      <c r="BL19" s="215"/>
      <c r="BM19" s="215"/>
      <c r="BN19" s="215"/>
      <c r="BO19" s="215"/>
      <c r="BP19" s="215"/>
      <c r="BQ19" s="220">
        <v>13</v>
      </c>
      <c r="BR19" s="221"/>
      <c r="BS19" s="811"/>
      <c r="BT19" s="812"/>
      <c r="BU19" s="812"/>
      <c r="BV19" s="812"/>
      <c r="BW19" s="812"/>
      <c r="BX19" s="812"/>
      <c r="BY19" s="812"/>
      <c r="BZ19" s="812"/>
      <c r="CA19" s="812"/>
      <c r="CB19" s="812"/>
      <c r="CC19" s="812"/>
      <c r="CD19" s="812"/>
      <c r="CE19" s="812"/>
      <c r="CF19" s="812"/>
      <c r="CG19" s="813"/>
      <c r="CH19" s="814"/>
      <c r="CI19" s="815"/>
      <c r="CJ19" s="815"/>
      <c r="CK19" s="815"/>
      <c r="CL19" s="816"/>
      <c r="CM19" s="814"/>
      <c r="CN19" s="815"/>
      <c r="CO19" s="815"/>
      <c r="CP19" s="815"/>
      <c r="CQ19" s="816"/>
      <c r="CR19" s="814"/>
      <c r="CS19" s="815"/>
      <c r="CT19" s="815"/>
      <c r="CU19" s="815"/>
      <c r="CV19" s="816"/>
      <c r="CW19" s="814"/>
      <c r="CX19" s="815"/>
      <c r="CY19" s="815"/>
      <c r="CZ19" s="815"/>
      <c r="DA19" s="816"/>
      <c r="DB19" s="814"/>
      <c r="DC19" s="815"/>
      <c r="DD19" s="815"/>
      <c r="DE19" s="815"/>
      <c r="DF19" s="816"/>
      <c r="DG19" s="814"/>
      <c r="DH19" s="815"/>
      <c r="DI19" s="815"/>
      <c r="DJ19" s="815"/>
      <c r="DK19" s="816"/>
      <c r="DL19" s="814"/>
      <c r="DM19" s="815"/>
      <c r="DN19" s="815"/>
      <c r="DO19" s="815"/>
      <c r="DP19" s="816"/>
      <c r="DQ19" s="814"/>
      <c r="DR19" s="815"/>
      <c r="DS19" s="815"/>
      <c r="DT19" s="815"/>
      <c r="DU19" s="816"/>
      <c r="DV19" s="811"/>
      <c r="DW19" s="812"/>
      <c r="DX19" s="812"/>
      <c r="DY19" s="812"/>
      <c r="DZ19" s="817"/>
      <c r="EA19" s="216"/>
    </row>
    <row r="20" spans="1:131" s="217" customFormat="1" ht="26.25" customHeight="1" x14ac:dyDescent="0.15">
      <c r="A20" s="220">
        <v>14</v>
      </c>
      <c r="B20" s="818"/>
      <c r="C20" s="819"/>
      <c r="D20" s="819"/>
      <c r="E20" s="819"/>
      <c r="F20" s="819"/>
      <c r="G20" s="819"/>
      <c r="H20" s="819"/>
      <c r="I20" s="819"/>
      <c r="J20" s="819"/>
      <c r="K20" s="819"/>
      <c r="L20" s="819"/>
      <c r="M20" s="819"/>
      <c r="N20" s="819"/>
      <c r="O20" s="819"/>
      <c r="P20" s="820"/>
      <c r="Q20" s="821"/>
      <c r="R20" s="822"/>
      <c r="S20" s="822"/>
      <c r="T20" s="822"/>
      <c r="U20" s="822"/>
      <c r="V20" s="822"/>
      <c r="W20" s="822"/>
      <c r="X20" s="822"/>
      <c r="Y20" s="822"/>
      <c r="Z20" s="822"/>
      <c r="AA20" s="822"/>
      <c r="AB20" s="822"/>
      <c r="AC20" s="822"/>
      <c r="AD20" s="822"/>
      <c r="AE20" s="823"/>
      <c r="AF20" s="824"/>
      <c r="AG20" s="825"/>
      <c r="AH20" s="825"/>
      <c r="AI20" s="825"/>
      <c r="AJ20" s="826"/>
      <c r="AK20" s="807"/>
      <c r="AL20" s="808"/>
      <c r="AM20" s="808"/>
      <c r="AN20" s="808"/>
      <c r="AO20" s="808"/>
      <c r="AP20" s="808"/>
      <c r="AQ20" s="808"/>
      <c r="AR20" s="808"/>
      <c r="AS20" s="808"/>
      <c r="AT20" s="808"/>
      <c r="AU20" s="809"/>
      <c r="AV20" s="809"/>
      <c r="AW20" s="809"/>
      <c r="AX20" s="809"/>
      <c r="AY20" s="810"/>
      <c r="AZ20" s="214"/>
      <c r="BA20" s="214"/>
      <c r="BB20" s="214"/>
      <c r="BC20" s="214"/>
      <c r="BD20" s="214"/>
      <c r="BE20" s="215"/>
      <c r="BF20" s="215"/>
      <c r="BG20" s="215"/>
      <c r="BH20" s="215"/>
      <c r="BI20" s="215"/>
      <c r="BJ20" s="215"/>
      <c r="BK20" s="215"/>
      <c r="BL20" s="215"/>
      <c r="BM20" s="215"/>
      <c r="BN20" s="215"/>
      <c r="BO20" s="215"/>
      <c r="BP20" s="215"/>
      <c r="BQ20" s="220">
        <v>14</v>
      </c>
      <c r="BR20" s="221"/>
      <c r="BS20" s="811"/>
      <c r="BT20" s="812"/>
      <c r="BU20" s="812"/>
      <c r="BV20" s="812"/>
      <c r="BW20" s="812"/>
      <c r="BX20" s="812"/>
      <c r="BY20" s="812"/>
      <c r="BZ20" s="812"/>
      <c r="CA20" s="812"/>
      <c r="CB20" s="812"/>
      <c r="CC20" s="812"/>
      <c r="CD20" s="812"/>
      <c r="CE20" s="812"/>
      <c r="CF20" s="812"/>
      <c r="CG20" s="813"/>
      <c r="CH20" s="814"/>
      <c r="CI20" s="815"/>
      <c r="CJ20" s="815"/>
      <c r="CK20" s="815"/>
      <c r="CL20" s="816"/>
      <c r="CM20" s="814"/>
      <c r="CN20" s="815"/>
      <c r="CO20" s="815"/>
      <c r="CP20" s="815"/>
      <c r="CQ20" s="816"/>
      <c r="CR20" s="814"/>
      <c r="CS20" s="815"/>
      <c r="CT20" s="815"/>
      <c r="CU20" s="815"/>
      <c r="CV20" s="816"/>
      <c r="CW20" s="814"/>
      <c r="CX20" s="815"/>
      <c r="CY20" s="815"/>
      <c r="CZ20" s="815"/>
      <c r="DA20" s="816"/>
      <c r="DB20" s="814"/>
      <c r="DC20" s="815"/>
      <c r="DD20" s="815"/>
      <c r="DE20" s="815"/>
      <c r="DF20" s="816"/>
      <c r="DG20" s="814"/>
      <c r="DH20" s="815"/>
      <c r="DI20" s="815"/>
      <c r="DJ20" s="815"/>
      <c r="DK20" s="816"/>
      <c r="DL20" s="814"/>
      <c r="DM20" s="815"/>
      <c r="DN20" s="815"/>
      <c r="DO20" s="815"/>
      <c r="DP20" s="816"/>
      <c r="DQ20" s="814"/>
      <c r="DR20" s="815"/>
      <c r="DS20" s="815"/>
      <c r="DT20" s="815"/>
      <c r="DU20" s="816"/>
      <c r="DV20" s="811"/>
      <c r="DW20" s="812"/>
      <c r="DX20" s="812"/>
      <c r="DY20" s="812"/>
      <c r="DZ20" s="817"/>
      <c r="EA20" s="216"/>
    </row>
    <row r="21" spans="1:131" s="217" customFormat="1" ht="26.25" customHeight="1" thickBot="1" x14ac:dyDescent="0.2">
      <c r="A21" s="220">
        <v>15</v>
      </c>
      <c r="B21" s="818"/>
      <c r="C21" s="819"/>
      <c r="D21" s="819"/>
      <c r="E21" s="819"/>
      <c r="F21" s="819"/>
      <c r="G21" s="819"/>
      <c r="H21" s="819"/>
      <c r="I21" s="819"/>
      <c r="J21" s="819"/>
      <c r="K21" s="819"/>
      <c r="L21" s="819"/>
      <c r="M21" s="819"/>
      <c r="N21" s="819"/>
      <c r="O21" s="819"/>
      <c r="P21" s="820"/>
      <c r="Q21" s="821"/>
      <c r="R21" s="822"/>
      <c r="S21" s="822"/>
      <c r="T21" s="822"/>
      <c r="U21" s="822"/>
      <c r="V21" s="822"/>
      <c r="W21" s="822"/>
      <c r="X21" s="822"/>
      <c r="Y21" s="822"/>
      <c r="Z21" s="822"/>
      <c r="AA21" s="822"/>
      <c r="AB21" s="822"/>
      <c r="AC21" s="822"/>
      <c r="AD21" s="822"/>
      <c r="AE21" s="823"/>
      <c r="AF21" s="824"/>
      <c r="AG21" s="825"/>
      <c r="AH21" s="825"/>
      <c r="AI21" s="825"/>
      <c r="AJ21" s="826"/>
      <c r="AK21" s="807"/>
      <c r="AL21" s="808"/>
      <c r="AM21" s="808"/>
      <c r="AN21" s="808"/>
      <c r="AO21" s="808"/>
      <c r="AP21" s="808"/>
      <c r="AQ21" s="808"/>
      <c r="AR21" s="808"/>
      <c r="AS21" s="808"/>
      <c r="AT21" s="808"/>
      <c r="AU21" s="809"/>
      <c r="AV21" s="809"/>
      <c r="AW21" s="809"/>
      <c r="AX21" s="809"/>
      <c r="AY21" s="810"/>
      <c r="AZ21" s="214"/>
      <c r="BA21" s="214"/>
      <c r="BB21" s="214"/>
      <c r="BC21" s="214"/>
      <c r="BD21" s="214"/>
      <c r="BE21" s="215"/>
      <c r="BF21" s="215"/>
      <c r="BG21" s="215"/>
      <c r="BH21" s="215"/>
      <c r="BI21" s="215"/>
      <c r="BJ21" s="215"/>
      <c r="BK21" s="215"/>
      <c r="BL21" s="215"/>
      <c r="BM21" s="215"/>
      <c r="BN21" s="215"/>
      <c r="BO21" s="215"/>
      <c r="BP21" s="215"/>
      <c r="BQ21" s="220">
        <v>15</v>
      </c>
      <c r="BR21" s="221"/>
      <c r="BS21" s="811"/>
      <c r="BT21" s="812"/>
      <c r="BU21" s="812"/>
      <c r="BV21" s="812"/>
      <c r="BW21" s="812"/>
      <c r="BX21" s="812"/>
      <c r="BY21" s="812"/>
      <c r="BZ21" s="812"/>
      <c r="CA21" s="812"/>
      <c r="CB21" s="812"/>
      <c r="CC21" s="812"/>
      <c r="CD21" s="812"/>
      <c r="CE21" s="812"/>
      <c r="CF21" s="812"/>
      <c r="CG21" s="813"/>
      <c r="CH21" s="814"/>
      <c r="CI21" s="815"/>
      <c r="CJ21" s="815"/>
      <c r="CK21" s="815"/>
      <c r="CL21" s="816"/>
      <c r="CM21" s="814"/>
      <c r="CN21" s="815"/>
      <c r="CO21" s="815"/>
      <c r="CP21" s="815"/>
      <c r="CQ21" s="816"/>
      <c r="CR21" s="814"/>
      <c r="CS21" s="815"/>
      <c r="CT21" s="815"/>
      <c r="CU21" s="815"/>
      <c r="CV21" s="816"/>
      <c r="CW21" s="814"/>
      <c r="CX21" s="815"/>
      <c r="CY21" s="815"/>
      <c r="CZ21" s="815"/>
      <c r="DA21" s="816"/>
      <c r="DB21" s="814"/>
      <c r="DC21" s="815"/>
      <c r="DD21" s="815"/>
      <c r="DE21" s="815"/>
      <c r="DF21" s="816"/>
      <c r="DG21" s="814"/>
      <c r="DH21" s="815"/>
      <c r="DI21" s="815"/>
      <c r="DJ21" s="815"/>
      <c r="DK21" s="816"/>
      <c r="DL21" s="814"/>
      <c r="DM21" s="815"/>
      <c r="DN21" s="815"/>
      <c r="DO21" s="815"/>
      <c r="DP21" s="816"/>
      <c r="DQ21" s="814"/>
      <c r="DR21" s="815"/>
      <c r="DS21" s="815"/>
      <c r="DT21" s="815"/>
      <c r="DU21" s="816"/>
      <c r="DV21" s="811"/>
      <c r="DW21" s="812"/>
      <c r="DX21" s="812"/>
      <c r="DY21" s="812"/>
      <c r="DZ21" s="817"/>
      <c r="EA21" s="216"/>
    </row>
    <row r="22" spans="1:131" s="217" customFormat="1" ht="26.25" customHeight="1" x14ac:dyDescent="0.15">
      <c r="A22" s="220">
        <v>16</v>
      </c>
      <c r="B22" s="818"/>
      <c r="C22" s="819"/>
      <c r="D22" s="819"/>
      <c r="E22" s="819"/>
      <c r="F22" s="819"/>
      <c r="G22" s="819"/>
      <c r="H22" s="819"/>
      <c r="I22" s="819"/>
      <c r="J22" s="819"/>
      <c r="K22" s="819"/>
      <c r="L22" s="819"/>
      <c r="M22" s="819"/>
      <c r="N22" s="819"/>
      <c r="O22" s="819"/>
      <c r="P22" s="820"/>
      <c r="Q22" s="840"/>
      <c r="R22" s="841"/>
      <c r="S22" s="841"/>
      <c r="T22" s="841"/>
      <c r="U22" s="841"/>
      <c r="V22" s="841"/>
      <c r="W22" s="841"/>
      <c r="X22" s="841"/>
      <c r="Y22" s="841"/>
      <c r="Z22" s="841"/>
      <c r="AA22" s="841"/>
      <c r="AB22" s="841"/>
      <c r="AC22" s="841"/>
      <c r="AD22" s="841"/>
      <c r="AE22" s="842"/>
      <c r="AF22" s="824"/>
      <c r="AG22" s="825"/>
      <c r="AH22" s="825"/>
      <c r="AI22" s="825"/>
      <c r="AJ22" s="826"/>
      <c r="AK22" s="843"/>
      <c r="AL22" s="844"/>
      <c r="AM22" s="844"/>
      <c r="AN22" s="844"/>
      <c r="AO22" s="844"/>
      <c r="AP22" s="844"/>
      <c r="AQ22" s="844"/>
      <c r="AR22" s="844"/>
      <c r="AS22" s="844"/>
      <c r="AT22" s="844"/>
      <c r="AU22" s="845"/>
      <c r="AV22" s="845"/>
      <c r="AW22" s="845"/>
      <c r="AX22" s="845"/>
      <c r="AY22" s="846"/>
      <c r="AZ22" s="847" t="s">
        <v>375</v>
      </c>
      <c r="BA22" s="847"/>
      <c r="BB22" s="847"/>
      <c r="BC22" s="847"/>
      <c r="BD22" s="848"/>
      <c r="BE22" s="215"/>
      <c r="BF22" s="215"/>
      <c r="BG22" s="215"/>
      <c r="BH22" s="215"/>
      <c r="BI22" s="215"/>
      <c r="BJ22" s="215"/>
      <c r="BK22" s="215"/>
      <c r="BL22" s="215"/>
      <c r="BM22" s="215"/>
      <c r="BN22" s="215"/>
      <c r="BO22" s="215"/>
      <c r="BP22" s="215"/>
      <c r="BQ22" s="220">
        <v>16</v>
      </c>
      <c r="BR22" s="221"/>
      <c r="BS22" s="811"/>
      <c r="BT22" s="812"/>
      <c r="BU22" s="812"/>
      <c r="BV22" s="812"/>
      <c r="BW22" s="812"/>
      <c r="BX22" s="812"/>
      <c r="BY22" s="812"/>
      <c r="BZ22" s="812"/>
      <c r="CA22" s="812"/>
      <c r="CB22" s="812"/>
      <c r="CC22" s="812"/>
      <c r="CD22" s="812"/>
      <c r="CE22" s="812"/>
      <c r="CF22" s="812"/>
      <c r="CG22" s="813"/>
      <c r="CH22" s="814"/>
      <c r="CI22" s="815"/>
      <c r="CJ22" s="815"/>
      <c r="CK22" s="815"/>
      <c r="CL22" s="816"/>
      <c r="CM22" s="814"/>
      <c r="CN22" s="815"/>
      <c r="CO22" s="815"/>
      <c r="CP22" s="815"/>
      <c r="CQ22" s="816"/>
      <c r="CR22" s="814"/>
      <c r="CS22" s="815"/>
      <c r="CT22" s="815"/>
      <c r="CU22" s="815"/>
      <c r="CV22" s="816"/>
      <c r="CW22" s="814"/>
      <c r="CX22" s="815"/>
      <c r="CY22" s="815"/>
      <c r="CZ22" s="815"/>
      <c r="DA22" s="816"/>
      <c r="DB22" s="814"/>
      <c r="DC22" s="815"/>
      <c r="DD22" s="815"/>
      <c r="DE22" s="815"/>
      <c r="DF22" s="816"/>
      <c r="DG22" s="814"/>
      <c r="DH22" s="815"/>
      <c r="DI22" s="815"/>
      <c r="DJ22" s="815"/>
      <c r="DK22" s="816"/>
      <c r="DL22" s="814"/>
      <c r="DM22" s="815"/>
      <c r="DN22" s="815"/>
      <c r="DO22" s="815"/>
      <c r="DP22" s="816"/>
      <c r="DQ22" s="814"/>
      <c r="DR22" s="815"/>
      <c r="DS22" s="815"/>
      <c r="DT22" s="815"/>
      <c r="DU22" s="816"/>
      <c r="DV22" s="811"/>
      <c r="DW22" s="812"/>
      <c r="DX22" s="812"/>
      <c r="DY22" s="812"/>
      <c r="DZ22" s="817"/>
      <c r="EA22" s="216"/>
    </row>
    <row r="23" spans="1:131" s="217" customFormat="1" ht="26.25" customHeight="1" thickBot="1" x14ac:dyDescent="0.2">
      <c r="A23" s="222" t="s">
        <v>376</v>
      </c>
      <c r="B23" s="827" t="s">
        <v>377</v>
      </c>
      <c r="C23" s="828"/>
      <c r="D23" s="828"/>
      <c r="E23" s="828"/>
      <c r="F23" s="828"/>
      <c r="G23" s="828"/>
      <c r="H23" s="828"/>
      <c r="I23" s="828"/>
      <c r="J23" s="828"/>
      <c r="K23" s="828"/>
      <c r="L23" s="828"/>
      <c r="M23" s="828"/>
      <c r="N23" s="828"/>
      <c r="O23" s="828"/>
      <c r="P23" s="829"/>
      <c r="Q23" s="830">
        <v>13556</v>
      </c>
      <c r="R23" s="831"/>
      <c r="S23" s="831"/>
      <c r="T23" s="831"/>
      <c r="U23" s="832"/>
      <c r="V23" s="833">
        <v>12758</v>
      </c>
      <c r="W23" s="831"/>
      <c r="X23" s="831"/>
      <c r="Y23" s="831"/>
      <c r="Z23" s="832"/>
      <c r="AA23" s="833">
        <v>799</v>
      </c>
      <c r="AB23" s="831"/>
      <c r="AC23" s="831"/>
      <c r="AD23" s="831"/>
      <c r="AE23" s="834"/>
      <c r="AF23" s="835">
        <v>586</v>
      </c>
      <c r="AG23" s="836"/>
      <c r="AH23" s="836"/>
      <c r="AI23" s="836"/>
      <c r="AJ23" s="837"/>
      <c r="AK23" s="838"/>
      <c r="AL23" s="839"/>
      <c r="AM23" s="839"/>
      <c r="AN23" s="839"/>
      <c r="AO23" s="839"/>
      <c r="AP23" s="833">
        <v>7079</v>
      </c>
      <c r="AQ23" s="831"/>
      <c r="AR23" s="831"/>
      <c r="AS23" s="831"/>
      <c r="AT23" s="832"/>
      <c r="AU23" s="850"/>
      <c r="AV23" s="850"/>
      <c r="AW23" s="850"/>
      <c r="AX23" s="850"/>
      <c r="AY23" s="851"/>
      <c r="AZ23" s="852" t="s">
        <v>121</v>
      </c>
      <c r="BA23" s="831"/>
      <c r="BB23" s="831"/>
      <c r="BC23" s="831"/>
      <c r="BD23" s="834"/>
      <c r="BE23" s="215"/>
      <c r="BF23" s="215"/>
      <c r="BG23" s="215"/>
      <c r="BH23" s="215"/>
      <c r="BI23" s="215"/>
      <c r="BJ23" s="215"/>
      <c r="BK23" s="215"/>
      <c r="BL23" s="215"/>
      <c r="BM23" s="215"/>
      <c r="BN23" s="215"/>
      <c r="BO23" s="215"/>
      <c r="BP23" s="215"/>
      <c r="BQ23" s="220">
        <v>17</v>
      </c>
      <c r="BR23" s="221"/>
      <c r="BS23" s="811"/>
      <c r="BT23" s="812"/>
      <c r="BU23" s="812"/>
      <c r="BV23" s="812"/>
      <c r="BW23" s="812"/>
      <c r="BX23" s="812"/>
      <c r="BY23" s="812"/>
      <c r="BZ23" s="812"/>
      <c r="CA23" s="812"/>
      <c r="CB23" s="812"/>
      <c r="CC23" s="812"/>
      <c r="CD23" s="812"/>
      <c r="CE23" s="812"/>
      <c r="CF23" s="812"/>
      <c r="CG23" s="813"/>
      <c r="CH23" s="814"/>
      <c r="CI23" s="815"/>
      <c r="CJ23" s="815"/>
      <c r="CK23" s="815"/>
      <c r="CL23" s="816"/>
      <c r="CM23" s="814"/>
      <c r="CN23" s="815"/>
      <c r="CO23" s="815"/>
      <c r="CP23" s="815"/>
      <c r="CQ23" s="816"/>
      <c r="CR23" s="814"/>
      <c r="CS23" s="815"/>
      <c r="CT23" s="815"/>
      <c r="CU23" s="815"/>
      <c r="CV23" s="816"/>
      <c r="CW23" s="814"/>
      <c r="CX23" s="815"/>
      <c r="CY23" s="815"/>
      <c r="CZ23" s="815"/>
      <c r="DA23" s="816"/>
      <c r="DB23" s="814"/>
      <c r="DC23" s="815"/>
      <c r="DD23" s="815"/>
      <c r="DE23" s="815"/>
      <c r="DF23" s="816"/>
      <c r="DG23" s="814"/>
      <c r="DH23" s="815"/>
      <c r="DI23" s="815"/>
      <c r="DJ23" s="815"/>
      <c r="DK23" s="816"/>
      <c r="DL23" s="814"/>
      <c r="DM23" s="815"/>
      <c r="DN23" s="815"/>
      <c r="DO23" s="815"/>
      <c r="DP23" s="816"/>
      <c r="DQ23" s="814"/>
      <c r="DR23" s="815"/>
      <c r="DS23" s="815"/>
      <c r="DT23" s="815"/>
      <c r="DU23" s="816"/>
      <c r="DV23" s="811"/>
      <c r="DW23" s="812"/>
      <c r="DX23" s="812"/>
      <c r="DY23" s="812"/>
      <c r="DZ23" s="817"/>
      <c r="EA23" s="216"/>
    </row>
    <row r="24" spans="1:131" s="217" customFormat="1" ht="26.25" customHeight="1" x14ac:dyDescent="0.15">
      <c r="A24" s="849" t="s">
        <v>378</v>
      </c>
      <c r="B24" s="849"/>
      <c r="C24" s="849"/>
      <c r="D24" s="849"/>
      <c r="E24" s="849"/>
      <c r="F24" s="849"/>
      <c r="G24" s="849"/>
      <c r="H24" s="849"/>
      <c r="I24" s="849"/>
      <c r="J24" s="849"/>
      <c r="K24" s="849"/>
      <c r="L24" s="849"/>
      <c r="M24" s="849"/>
      <c r="N24" s="849"/>
      <c r="O24" s="849"/>
      <c r="P24" s="849"/>
      <c r="Q24" s="849"/>
      <c r="R24" s="849"/>
      <c r="S24" s="849"/>
      <c r="T24" s="849"/>
      <c r="U24" s="849"/>
      <c r="V24" s="849"/>
      <c r="W24" s="849"/>
      <c r="X24" s="849"/>
      <c r="Y24" s="849"/>
      <c r="Z24" s="849"/>
      <c r="AA24" s="849"/>
      <c r="AB24" s="849"/>
      <c r="AC24" s="849"/>
      <c r="AD24" s="849"/>
      <c r="AE24" s="849"/>
      <c r="AF24" s="849"/>
      <c r="AG24" s="849"/>
      <c r="AH24" s="849"/>
      <c r="AI24" s="849"/>
      <c r="AJ24" s="849"/>
      <c r="AK24" s="849"/>
      <c r="AL24" s="849"/>
      <c r="AM24" s="849"/>
      <c r="AN24" s="849"/>
      <c r="AO24" s="849"/>
      <c r="AP24" s="849"/>
      <c r="AQ24" s="849"/>
      <c r="AR24" s="849"/>
      <c r="AS24" s="849"/>
      <c r="AT24" s="849"/>
      <c r="AU24" s="849"/>
      <c r="AV24" s="849"/>
      <c r="AW24" s="849"/>
      <c r="AX24" s="849"/>
      <c r="AY24" s="849"/>
      <c r="AZ24" s="214"/>
      <c r="BA24" s="214"/>
      <c r="BB24" s="214"/>
      <c r="BC24" s="214"/>
      <c r="BD24" s="214"/>
      <c r="BE24" s="215"/>
      <c r="BF24" s="215"/>
      <c r="BG24" s="215"/>
      <c r="BH24" s="215"/>
      <c r="BI24" s="215"/>
      <c r="BJ24" s="215"/>
      <c r="BK24" s="215"/>
      <c r="BL24" s="215"/>
      <c r="BM24" s="215"/>
      <c r="BN24" s="215"/>
      <c r="BO24" s="215"/>
      <c r="BP24" s="215"/>
      <c r="BQ24" s="220">
        <v>18</v>
      </c>
      <c r="BR24" s="221"/>
      <c r="BS24" s="811"/>
      <c r="BT24" s="812"/>
      <c r="BU24" s="812"/>
      <c r="BV24" s="812"/>
      <c r="BW24" s="812"/>
      <c r="BX24" s="812"/>
      <c r="BY24" s="812"/>
      <c r="BZ24" s="812"/>
      <c r="CA24" s="812"/>
      <c r="CB24" s="812"/>
      <c r="CC24" s="812"/>
      <c r="CD24" s="812"/>
      <c r="CE24" s="812"/>
      <c r="CF24" s="812"/>
      <c r="CG24" s="813"/>
      <c r="CH24" s="814"/>
      <c r="CI24" s="815"/>
      <c r="CJ24" s="815"/>
      <c r="CK24" s="815"/>
      <c r="CL24" s="816"/>
      <c r="CM24" s="814"/>
      <c r="CN24" s="815"/>
      <c r="CO24" s="815"/>
      <c r="CP24" s="815"/>
      <c r="CQ24" s="816"/>
      <c r="CR24" s="814"/>
      <c r="CS24" s="815"/>
      <c r="CT24" s="815"/>
      <c r="CU24" s="815"/>
      <c r="CV24" s="816"/>
      <c r="CW24" s="814"/>
      <c r="CX24" s="815"/>
      <c r="CY24" s="815"/>
      <c r="CZ24" s="815"/>
      <c r="DA24" s="816"/>
      <c r="DB24" s="814"/>
      <c r="DC24" s="815"/>
      <c r="DD24" s="815"/>
      <c r="DE24" s="815"/>
      <c r="DF24" s="816"/>
      <c r="DG24" s="814"/>
      <c r="DH24" s="815"/>
      <c r="DI24" s="815"/>
      <c r="DJ24" s="815"/>
      <c r="DK24" s="816"/>
      <c r="DL24" s="814"/>
      <c r="DM24" s="815"/>
      <c r="DN24" s="815"/>
      <c r="DO24" s="815"/>
      <c r="DP24" s="816"/>
      <c r="DQ24" s="814"/>
      <c r="DR24" s="815"/>
      <c r="DS24" s="815"/>
      <c r="DT24" s="815"/>
      <c r="DU24" s="816"/>
      <c r="DV24" s="811"/>
      <c r="DW24" s="812"/>
      <c r="DX24" s="812"/>
      <c r="DY24" s="812"/>
      <c r="DZ24" s="817"/>
      <c r="EA24" s="216"/>
    </row>
    <row r="25" spans="1:131" ht="26.25" customHeight="1" thickBot="1" x14ac:dyDescent="0.2">
      <c r="A25" s="760" t="s">
        <v>379</v>
      </c>
      <c r="B25" s="760"/>
      <c r="C25" s="760"/>
      <c r="D25" s="760"/>
      <c r="E25" s="760"/>
      <c r="F25" s="760"/>
      <c r="G25" s="760"/>
      <c r="H25" s="760"/>
      <c r="I25" s="760"/>
      <c r="J25" s="760"/>
      <c r="K25" s="760"/>
      <c r="L25" s="760"/>
      <c r="M25" s="760"/>
      <c r="N25" s="760"/>
      <c r="O25" s="760"/>
      <c r="P25" s="760"/>
      <c r="Q25" s="760"/>
      <c r="R25" s="760"/>
      <c r="S25" s="760"/>
      <c r="T25" s="760"/>
      <c r="U25" s="760"/>
      <c r="V25" s="760"/>
      <c r="W25" s="760"/>
      <c r="X25" s="760"/>
      <c r="Y25" s="760"/>
      <c r="Z25" s="760"/>
      <c r="AA25" s="760"/>
      <c r="AB25" s="760"/>
      <c r="AC25" s="760"/>
      <c r="AD25" s="760"/>
      <c r="AE25" s="760"/>
      <c r="AF25" s="760"/>
      <c r="AG25" s="760"/>
      <c r="AH25" s="760"/>
      <c r="AI25" s="760"/>
      <c r="AJ25" s="760"/>
      <c r="AK25" s="760"/>
      <c r="AL25" s="760"/>
      <c r="AM25" s="760"/>
      <c r="AN25" s="760"/>
      <c r="AO25" s="760"/>
      <c r="AP25" s="760"/>
      <c r="AQ25" s="760"/>
      <c r="AR25" s="760"/>
      <c r="AS25" s="760"/>
      <c r="AT25" s="760"/>
      <c r="AU25" s="760"/>
      <c r="AV25" s="760"/>
      <c r="AW25" s="760"/>
      <c r="AX25" s="760"/>
      <c r="AY25" s="760"/>
      <c r="AZ25" s="760"/>
      <c r="BA25" s="760"/>
      <c r="BB25" s="760"/>
      <c r="BC25" s="760"/>
      <c r="BD25" s="760"/>
      <c r="BE25" s="760"/>
      <c r="BF25" s="760"/>
      <c r="BG25" s="760"/>
      <c r="BH25" s="760"/>
      <c r="BI25" s="760"/>
      <c r="BJ25" s="214"/>
      <c r="BK25" s="214"/>
      <c r="BL25" s="214"/>
      <c r="BM25" s="214"/>
      <c r="BN25" s="214"/>
      <c r="BO25" s="223"/>
      <c r="BP25" s="223"/>
      <c r="BQ25" s="220">
        <v>19</v>
      </c>
      <c r="BR25" s="221"/>
      <c r="BS25" s="811"/>
      <c r="BT25" s="812"/>
      <c r="BU25" s="812"/>
      <c r="BV25" s="812"/>
      <c r="BW25" s="812"/>
      <c r="BX25" s="812"/>
      <c r="BY25" s="812"/>
      <c r="BZ25" s="812"/>
      <c r="CA25" s="812"/>
      <c r="CB25" s="812"/>
      <c r="CC25" s="812"/>
      <c r="CD25" s="812"/>
      <c r="CE25" s="812"/>
      <c r="CF25" s="812"/>
      <c r="CG25" s="813"/>
      <c r="CH25" s="814"/>
      <c r="CI25" s="815"/>
      <c r="CJ25" s="815"/>
      <c r="CK25" s="815"/>
      <c r="CL25" s="816"/>
      <c r="CM25" s="814"/>
      <c r="CN25" s="815"/>
      <c r="CO25" s="815"/>
      <c r="CP25" s="815"/>
      <c r="CQ25" s="816"/>
      <c r="CR25" s="814"/>
      <c r="CS25" s="815"/>
      <c r="CT25" s="815"/>
      <c r="CU25" s="815"/>
      <c r="CV25" s="816"/>
      <c r="CW25" s="814"/>
      <c r="CX25" s="815"/>
      <c r="CY25" s="815"/>
      <c r="CZ25" s="815"/>
      <c r="DA25" s="816"/>
      <c r="DB25" s="814"/>
      <c r="DC25" s="815"/>
      <c r="DD25" s="815"/>
      <c r="DE25" s="815"/>
      <c r="DF25" s="816"/>
      <c r="DG25" s="814"/>
      <c r="DH25" s="815"/>
      <c r="DI25" s="815"/>
      <c r="DJ25" s="815"/>
      <c r="DK25" s="816"/>
      <c r="DL25" s="814"/>
      <c r="DM25" s="815"/>
      <c r="DN25" s="815"/>
      <c r="DO25" s="815"/>
      <c r="DP25" s="816"/>
      <c r="DQ25" s="814"/>
      <c r="DR25" s="815"/>
      <c r="DS25" s="815"/>
      <c r="DT25" s="815"/>
      <c r="DU25" s="816"/>
      <c r="DV25" s="811"/>
      <c r="DW25" s="812"/>
      <c r="DX25" s="812"/>
      <c r="DY25" s="812"/>
      <c r="DZ25" s="817"/>
      <c r="EA25" s="212"/>
    </row>
    <row r="26" spans="1:131" ht="26.25" customHeight="1" x14ac:dyDescent="0.15">
      <c r="A26" s="762" t="s">
        <v>357</v>
      </c>
      <c r="B26" s="763"/>
      <c r="C26" s="763"/>
      <c r="D26" s="763"/>
      <c r="E26" s="763"/>
      <c r="F26" s="763"/>
      <c r="G26" s="763"/>
      <c r="H26" s="763"/>
      <c r="I26" s="763"/>
      <c r="J26" s="763"/>
      <c r="K26" s="763"/>
      <c r="L26" s="763"/>
      <c r="M26" s="763"/>
      <c r="N26" s="763"/>
      <c r="O26" s="763"/>
      <c r="P26" s="764"/>
      <c r="Q26" s="768" t="s">
        <v>380</v>
      </c>
      <c r="R26" s="769"/>
      <c r="S26" s="769"/>
      <c r="T26" s="769"/>
      <c r="U26" s="770"/>
      <c r="V26" s="768" t="s">
        <v>381</v>
      </c>
      <c r="W26" s="769"/>
      <c r="X26" s="769"/>
      <c r="Y26" s="769"/>
      <c r="Z26" s="770"/>
      <c r="AA26" s="768" t="s">
        <v>382</v>
      </c>
      <c r="AB26" s="769"/>
      <c r="AC26" s="769"/>
      <c r="AD26" s="769"/>
      <c r="AE26" s="769"/>
      <c r="AF26" s="853" t="s">
        <v>383</v>
      </c>
      <c r="AG26" s="854"/>
      <c r="AH26" s="854"/>
      <c r="AI26" s="854"/>
      <c r="AJ26" s="855"/>
      <c r="AK26" s="769" t="s">
        <v>384</v>
      </c>
      <c r="AL26" s="769"/>
      <c r="AM26" s="769"/>
      <c r="AN26" s="769"/>
      <c r="AO26" s="770"/>
      <c r="AP26" s="768" t="s">
        <v>385</v>
      </c>
      <c r="AQ26" s="769"/>
      <c r="AR26" s="769"/>
      <c r="AS26" s="769"/>
      <c r="AT26" s="770"/>
      <c r="AU26" s="768" t="s">
        <v>386</v>
      </c>
      <c r="AV26" s="769"/>
      <c r="AW26" s="769"/>
      <c r="AX26" s="769"/>
      <c r="AY26" s="770"/>
      <c r="AZ26" s="768" t="s">
        <v>387</v>
      </c>
      <c r="BA26" s="769"/>
      <c r="BB26" s="769"/>
      <c r="BC26" s="769"/>
      <c r="BD26" s="770"/>
      <c r="BE26" s="768" t="s">
        <v>364</v>
      </c>
      <c r="BF26" s="769"/>
      <c r="BG26" s="769"/>
      <c r="BH26" s="769"/>
      <c r="BI26" s="775"/>
      <c r="BJ26" s="214"/>
      <c r="BK26" s="214"/>
      <c r="BL26" s="214"/>
      <c r="BM26" s="214"/>
      <c r="BN26" s="214"/>
      <c r="BO26" s="223"/>
      <c r="BP26" s="223"/>
      <c r="BQ26" s="220">
        <v>20</v>
      </c>
      <c r="BR26" s="221"/>
      <c r="BS26" s="811"/>
      <c r="BT26" s="812"/>
      <c r="BU26" s="812"/>
      <c r="BV26" s="812"/>
      <c r="BW26" s="812"/>
      <c r="BX26" s="812"/>
      <c r="BY26" s="812"/>
      <c r="BZ26" s="812"/>
      <c r="CA26" s="812"/>
      <c r="CB26" s="812"/>
      <c r="CC26" s="812"/>
      <c r="CD26" s="812"/>
      <c r="CE26" s="812"/>
      <c r="CF26" s="812"/>
      <c r="CG26" s="813"/>
      <c r="CH26" s="814"/>
      <c r="CI26" s="815"/>
      <c r="CJ26" s="815"/>
      <c r="CK26" s="815"/>
      <c r="CL26" s="816"/>
      <c r="CM26" s="814"/>
      <c r="CN26" s="815"/>
      <c r="CO26" s="815"/>
      <c r="CP26" s="815"/>
      <c r="CQ26" s="816"/>
      <c r="CR26" s="814"/>
      <c r="CS26" s="815"/>
      <c r="CT26" s="815"/>
      <c r="CU26" s="815"/>
      <c r="CV26" s="816"/>
      <c r="CW26" s="814"/>
      <c r="CX26" s="815"/>
      <c r="CY26" s="815"/>
      <c r="CZ26" s="815"/>
      <c r="DA26" s="816"/>
      <c r="DB26" s="814"/>
      <c r="DC26" s="815"/>
      <c r="DD26" s="815"/>
      <c r="DE26" s="815"/>
      <c r="DF26" s="816"/>
      <c r="DG26" s="814"/>
      <c r="DH26" s="815"/>
      <c r="DI26" s="815"/>
      <c r="DJ26" s="815"/>
      <c r="DK26" s="816"/>
      <c r="DL26" s="814"/>
      <c r="DM26" s="815"/>
      <c r="DN26" s="815"/>
      <c r="DO26" s="815"/>
      <c r="DP26" s="816"/>
      <c r="DQ26" s="814"/>
      <c r="DR26" s="815"/>
      <c r="DS26" s="815"/>
      <c r="DT26" s="815"/>
      <c r="DU26" s="816"/>
      <c r="DV26" s="811"/>
      <c r="DW26" s="812"/>
      <c r="DX26" s="812"/>
      <c r="DY26" s="812"/>
      <c r="DZ26" s="817"/>
      <c r="EA26" s="212"/>
    </row>
    <row r="27" spans="1:131" ht="26.25" customHeight="1" thickBot="1" x14ac:dyDescent="0.2">
      <c r="A27" s="765"/>
      <c r="B27" s="766"/>
      <c r="C27" s="766"/>
      <c r="D27" s="766"/>
      <c r="E27" s="766"/>
      <c r="F27" s="766"/>
      <c r="G27" s="766"/>
      <c r="H27" s="766"/>
      <c r="I27" s="766"/>
      <c r="J27" s="766"/>
      <c r="K27" s="766"/>
      <c r="L27" s="766"/>
      <c r="M27" s="766"/>
      <c r="N27" s="766"/>
      <c r="O27" s="766"/>
      <c r="P27" s="767"/>
      <c r="Q27" s="771"/>
      <c r="R27" s="772"/>
      <c r="S27" s="772"/>
      <c r="T27" s="772"/>
      <c r="U27" s="773"/>
      <c r="V27" s="771"/>
      <c r="W27" s="772"/>
      <c r="X27" s="772"/>
      <c r="Y27" s="772"/>
      <c r="Z27" s="773"/>
      <c r="AA27" s="771"/>
      <c r="AB27" s="772"/>
      <c r="AC27" s="772"/>
      <c r="AD27" s="772"/>
      <c r="AE27" s="772"/>
      <c r="AF27" s="856"/>
      <c r="AG27" s="857"/>
      <c r="AH27" s="857"/>
      <c r="AI27" s="857"/>
      <c r="AJ27" s="858"/>
      <c r="AK27" s="772"/>
      <c r="AL27" s="772"/>
      <c r="AM27" s="772"/>
      <c r="AN27" s="772"/>
      <c r="AO27" s="773"/>
      <c r="AP27" s="771"/>
      <c r="AQ27" s="772"/>
      <c r="AR27" s="772"/>
      <c r="AS27" s="772"/>
      <c r="AT27" s="773"/>
      <c r="AU27" s="771"/>
      <c r="AV27" s="772"/>
      <c r="AW27" s="772"/>
      <c r="AX27" s="772"/>
      <c r="AY27" s="773"/>
      <c r="AZ27" s="771"/>
      <c r="BA27" s="772"/>
      <c r="BB27" s="772"/>
      <c r="BC27" s="772"/>
      <c r="BD27" s="773"/>
      <c r="BE27" s="771"/>
      <c r="BF27" s="772"/>
      <c r="BG27" s="772"/>
      <c r="BH27" s="772"/>
      <c r="BI27" s="777"/>
      <c r="BJ27" s="214"/>
      <c r="BK27" s="214"/>
      <c r="BL27" s="214"/>
      <c r="BM27" s="214"/>
      <c r="BN27" s="214"/>
      <c r="BO27" s="223"/>
      <c r="BP27" s="223"/>
      <c r="BQ27" s="220">
        <v>21</v>
      </c>
      <c r="BR27" s="221"/>
      <c r="BS27" s="811"/>
      <c r="BT27" s="812"/>
      <c r="BU27" s="812"/>
      <c r="BV27" s="812"/>
      <c r="BW27" s="812"/>
      <c r="BX27" s="812"/>
      <c r="BY27" s="812"/>
      <c r="BZ27" s="812"/>
      <c r="CA27" s="812"/>
      <c r="CB27" s="812"/>
      <c r="CC27" s="812"/>
      <c r="CD27" s="812"/>
      <c r="CE27" s="812"/>
      <c r="CF27" s="812"/>
      <c r="CG27" s="813"/>
      <c r="CH27" s="814"/>
      <c r="CI27" s="815"/>
      <c r="CJ27" s="815"/>
      <c r="CK27" s="815"/>
      <c r="CL27" s="816"/>
      <c r="CM27" s="814"/>
      <c r="CN27" s="815"/>
      <c r="CO27" s="815"/>
      <c r="CP27" s="815"/>
      <c r="CQ27" s="816"/>
      <c r="CR27" s="814"/>
      <c r="CS27" s="815"/>
      <c r="CT27" s="815"/>
      <c r="CU27" s="815"/>
      <c r="CV27" s="816"/>
      <c r="CW27" s="814"/>
      <c r="CX27" s="815"/>
      <c r="CY27" s="815"/>
      <c r="CZ27" s="815"/>
      <c r="DA27" s="816"/>
      <c r="DB27" s="814"/>
      <c r="DC27" s="815"/>
      <c r="DD27" s="815"/>
      <c r="DE27" s="815"/>
      <c r="DF27" s="816"/>
      <c r="DG27" s="814"/>
      <c r="DH27" s="815"/>
      <c r="DI27" s="815"/>
      <c r="DJ27" s="815"/>
      <c r="DK27" s="816"/>
      <c r="DL27" s="814"/>
      <c r="DM27" s="815"/>
      <c r="DN27" s="815"/>
      <c r="DO27" s="815"/>
      <c r="DP27" s="816"/>
      <c r="DQ27" s="814"/>
      <c r="DR27" s="815"/>
      <c r="DS27" s="815"/>
      <c r="DT27" s="815"/>
      <c r="DU27" s="816"/>
      <c r="DV27" s="811"/>
      <c r="DW27" s="812"/>
      <c r="DX27" s="812"/>
      <c r="DY27" s="812"/>
      <c r="DZ27" s="817"/>
      <c r="EA27" s="212"/>
    </row>
    <row r="28" spans="1:131" ht="26.25" customHeight="1" thickTop="1" x14ac:dyDescent="0.15">
      <c r="A28" s="224">
        <v>1</v>
      </c>
      <c r="B28" s="784" t="s">
        <v>388</v>
      </c>
      <c r="C28" s="785"/>
      <c r="D28" s="785"/>
      <c r="E28" s="785"/>
      <c r="F28" s="785"/>
      <c r="G28" s="785"/>
      <c r="H28" s="785"/>
      <c r="I28" s="785"/>
      <c r="J28" s="785"/>
      <c r="K28" s="785"/>
      <c r="L28" s="785"/>
      <c r="M28" s="785"/>
      <c r="N28" s="785"/>
      <c r="O28" s="785"/>
      <c r="P28" s="786"/>
      <c r="Q28" s="787">
        <v>3316</v>
      </c>
      <c r="R28" s="788"/>
      <c r="S28" s="788"/>
      <c r="T28" s="788"/>
      <c r="U28" s="789"/>
      <c r="V28" s="790">
        <v>3050</v>
      </c>
      <c r="W28" s="788"/>
      <c r="X28" s="788"/>
      <c r="Y28" s="788"/>
      <c r="Z28" s="789"/>
      <c r="AA28" s="790">
        <v>266</v>
      </c>
      <c r="AB28" s="788"/>
      <c r="AC28" s="788"/>
      <c r="AD28" s="788"/>
      <c r="AE28" s="791"/>
      <c r="AF28" s="863">
        <v>266</v>
      </c>
      <c r="AG28" s="864"/>
      <c r="AH28" s="864"/>
      <c r="AI28" s="864"/>
      <c r="AJ28" s="865"/>
      <c r="AK28" s="866" t="s">
        <v>547</v>
      </c>
      <c r="AL28" s="867"/>
      <c r="AM28" s="867"/>
      <c r="AN28" s="867"/>
      <c r="AO28" s="867"/>
      <c r="AP28" s="867" t="s">
        <v>547</v>
      </c>
      <c r="AQ28" s="867"/>
      <c r="AR28" s="867"/>
      <c r="AS28" s="867"/>
      <c r="AT28" s="867"/>
      <c r="AU28" s="867" t="s">
        <v>547</v>
      </c>
      <c r="AV28" s="867"/>
      <c r="AW28" s="867"/>
      <c r="AX28" s="867"/>
      <c r="AY28" s="867"/>
      <c r="AZ28" s="868" t="s">
        <v>547</v>
      </c>
      <c r="BA28" s="868"/>
      <c r="BB28" s="868"/>
      <c r="BC28" s="868"/>
      <c r="BD28" s="868"/>
      <c r="BE28" s="861"/>
      <c r="BF28" s="861"/>
      <c r="BG28" s="861"/>
      <c r="BH28" s="861"/>
      <c r="BI28" s="862"/>
      <c r="BJ28" s="214"/>
      <c r="BK28" s="214"/>
      <c r="BL28" s="214"/>
      <c r="BM28" s="214"/>
      <c r="BN28" s="214"/>
      <c r="BO28" s="223"/>
      <c r="BP28" s="223"/>
      <c r="BQ28" s="220">
        <v>22</v>
      </c>
      <c r="BR28" s="221"/>
      <c r="BS28" s="811"/>
      <c r="BT28" s="812"/>
      <c r="BU28" s="812"/>
      <c r="BV28" s="812"/>
      <c r="BW28" s="812"/>
      <c r="BX28" s="812"/>
      <c r="BY28" s="812"/>
      <c r="BZ28" s="812"/>
      <c r="CA28" s="812"/>
      <c r="CB28" s="812"/>
      <c r="CC28" s="812"/>
      <c r="CD28" s="812"/>
      <c r="CE28" s="812"/>
      <c r="CF28" s="812"/>
      <c r="CG28" s="813"/>
      <c r="CH28" s="814"/>
      <c r="CI28" s="815"/>
      <c r="CJ28" s="815"/>
      <c r="CK28" s="815"/>
      <c r="CL28" s="816"/>
      <c r="CM28" s="814"/>
      <c r="CN28" s="815"/>
      <c r="CO28" s="815"/>
      <c r="CP28" s="815"/>
      <c r="CQ28" s="816"/>
      <c r="CR28" s="814"/>
      <c r="CS28" s="815"/>
      <c r="CT28" s="815"/>
      <c r="CU28" s="815"/>
      <c r="CV28" s="816"/>
      <c r="CW28" s="814"/>
      <c r="CX28" s="815"/>
      <c r="CY28" s="815"/>
      <c r="CZ28" s="815"/>
      <c r="DA28" s="816"/>
      <c r="DB28" s="814"/>
      <c r="DC28" s="815"/>
      <c r="DD28" s="815"/>
      <c r="DE28" s="815"/>
      <c r="DF28" s="816"/>
      <c r="DG28" s="814"/>
      <c r="DH28" s="815"/>
      <c r="DI28" s="815"/>
      <c r="DJ28" s="815"/>
      <c r="DK28" s="816"/>
      <c r="DL28" s="814"/>
      <c r="DM28" s="815"/>
      <c r="DN28" s="815"/>
      <c r="DO28" s="815"/>
      <c r="DP28" s="816"/>
      <c r="DQ28" s="814"/>
      <c r="DR28" s="815"/>
      <c r="DS28" s="815"/>
      <c r="DT28" s="815"/>
      <c r="DU28" s="816"/>
      <c r="DV28" s="811"/>
      <c r="DW28" s="812"/>
      <c r="DX28" s="812"/>
      <c r="DY28" s="812"/>
      <c r="DZ28" s="817"/>
      <c r="EA28" s="212"/>
    </row>
    <row r="29" spans="1:131" ht="26.25" customHeight="1" x14ac:dyDescent="0.15">
      <c r="A29" s="224">
        <v>2</v>
      </c>
      <c r="B29" s="818" t="s">
        <v>389</v>
      </c>
      <c r="C29" s="819"/>
      <c r="D29" s="819"/>
      <c r="E29" s="819"/>
      <c r="F29" s="819"/>
      <c r="G29" s="819"/>
      <c r="H29" s="819"/>
      <c r="I29" s="819"/>
      <c r="J29" s="819"/>
      <c r="K29" s="819"/>
      <c r="L29" s="819"/>
      <c r="M29" s="819"/>
      <c r="N29" s="819"/>
      <c r="O29" s="819"/>
      <c r="P29" s="820"/>
      <c r="Q29" s="859">
        <v>725</v>
      </c>
      <c r="R29" s="825"/>
      <c r="S29" s="825"/>
      <c r="T29" s="825"/>
      <c r="U29" s="860"/>
      <c r="V29" s="823">
        <v>700</v>
      </c>
      <c r="W29" s="825"/>
      <c r="X29" s="825"/>
      <c r="Y29" s="825"/>
      <c r="Z29" s="860"/>
      <c r="AA29" s="823">
        <v>25</v>
      </c>
      <c r="AB29" s="825"/>
      <c r="AC29" s="825"/>
      <c r="AD29" s="825"/>
      <c r="AE29" s="826"/>
      <c r="AF29" s="824">
        <v>25</v>
      </c>
      <c r="AG29" s="825"/>
      <c r="AH29" s="825"/>
      <c r="AI29" s="825"/>
      <c r="AJ29" s="826"/>
      <c r="AK29" s="873" t="s">
        <v>547</v>
      </c>
      <c r="AL29" s="869"/>
      <c r="AM29" s="869"/>
      <c r="AN29" s="869"/>
      <c r="AO29" s="869"/>
      <c r="AP29" s="869" t="s">
        <v>547</v>
      </c>
      <c r="AQ29" s="869"/>
      <c r="AR29" s="869"/>
      <c r="AS29" s="869"/>
      <c r="AT29" s="869"/>
      <c r="AU29" s="869" t="s">
        <v>547</v>
      </c>
      <c r="AV29" s="869"/>
      <c r="AW29" s="869"/>
      <c r="AX29" s="869"/>
      <c r="AY29" s="869"/>
      <c r="AZ29" s="870" t="s">
        <v>547</v>
      </c>
      <c r="BA29" s="870"/>
      <c r="BB29" s="870"/>
      <c r="BC29" s="870"/>
      <c r="BD29" s="870"/>
      <c r="BE29" s="871"/>
      <c r="BF29" s="871"/>
      <c r="BG29" s="871"/>
      <c r="BH29" s="871"/>
      <c r="BI29" s="872"/>
      <c r="BJ29" s="214"/>
      <c r="BK29" s="214"/>
      <c r="BL29" s="214"/>
      <c r="BM29" s="214"/>
      <c r="BN29" s="214"/>
      <c r="BO29" s="223"/>
      <c r="BP29" s="223"/>
      <c r="BQ29" s="220">
        <v>23</v>
      </c>
      <c r="BR29" s="221"/>
      <c r="BS29" s="811"/>
      <c r="BT29" s="812"/>
      <c r="BU29" s="812"/>
      <c r="BV29" s="812"/>
      <c r="BW29" s="812"/>
      <c r="BX29" s="812"/>
      <c r="BY29" s="812"/>
      <c r="BZ29" s="812"/>
      <c r="CA29" s="812"/>
      <c r="CB29" s="812"/>
      <c r="CC29" s="812"/>
      <c r="CD29" s="812"/>
      <c r="CE29" s="812"/>
      <c r="CF29" s="812"/>
      <c r="CG29" s="813"/>
      <c r="CH29" s="814"/>
      <c r="CI29" s="815"/>
      <c r="CJ29" s="815"/>
      <c r="CK29" s="815"/>
      <c r="CL29" s="816"/>
      <c r="CM29" s="814"/>
      <c r="CN29" s="815"/>
      <c r="CO29" s="815"/>
      <c r="CP29" s="815"/>
      <c r="CQ29" s="816"/>
      <c r="CR29" s="814"/>
      <c r="CS29" s="815"/>
      <c r="CT29" s="815"/>
      <c r="CU29" s="815"/>
      <c r="CV29" s="816"/>
      <c r="CW29" s="814"/>
      <c r="CX29" s="815"/>
      <c r="CY29" s="815"/>
      <c r="CZ29" s="815"/>
      <c r="DA29" s="816"/>
      <c r="DB29" s="814"/>
      <c r="DC29" s="815"/>
      <c r="DD29" s="815"/>
      <c r="DE29" s="815"/>
      <c r="DF29" s="816"/>
      <c r="DG29" s="814"/>
      <c r="DH29" s="815"/>
      <c r="DI29" s="815"/>
      <c r="DJ29" s="815"/>
      <c r="DK29" s="816"/>
      <c r="DL29" s="814"/>
      <c r="DM29" s="815"/>
      <c r="DN29" s="815"/>
      <c r="DO29" s="815"/>
      <c r="DP29" s="816"/>
      <c r="DQ29" s="814"/>
      <c r="DR29" s="815"/>
      <c r="DS29" s="815"/>
      <c r="DT29" s="815"/>
      <c r="DU29" s="816"/>
      <c r="DV29" s="811"/>
      <c r="DW29" s="812"/>
      <c r="DX29" s="812"/>
      <c r="DY29" s="812"/>
      <c r="DZ29" s="817"/>
      <c r="EA29" s="212"/>
    </row>
    <row r="30" spans="1:131" ht="26.25" customHeight="1" x14ac:dyDescent="0.15">
      <c r="A30" s="224">
        <v>3</v>
      </c>
      <c r="B30" s="818" t="s">
        <v>390</v>
      </c>
      <c r="C30" s="819"/>
      <c r="D30" s="819"/>
      <c r="E30" s="819"/>
      <c r="F30" s="819"/>
      <c r="G30" s="819"/>
      <c r="H30" s="819"/>
      <c r="I30" s="819"/>
      <c r="J30" s="819"/>
      <c r="K30" s="819"/>
      <c r="L30" s="819"/>
      <c r="M30" s="819"/>
      <c r="N30" s="819"/>
      <c r="O30" s="819"/>
      <c r="P30" s="820"/>
      <c r="Q30" s="859">
        <v>558</v>
      </c>
      <c r="R30" s="825"/>
      <c r="S30" s="825"/>
      <c r="T30" s="825"/>
      <c r="U30" s="860"/>
      <c r="V30" s="823">
        <v>528</v>
      </c>
      <c r="W30" s="825"/>
      <c r="X30" s="825"/>
      <c r="Y30" s="825"/>
      <c r="Z30" s="860"/>
      <c r="AA30" s="823">
        <v>31</v>
      </c>
      <c r="AB30" s="825"/>
      <c r="AC30" s="825"/>
      <c r="AD30" s="825"/>
      <c r="AE30" s="826"/>
      <c r="AF30" s="824">
        <v>307</v>
      </c>
      <c r="AG30" s="825"/>
      <c r="AH30" s="825"/>
      <c r="AI30" s="825"/>
      <c r="AJ30" s="826"/>
      <c r="AK30" s="873" t="s">
        <v>547</v>
      </c>
      <c r="AL30" s="869"/>
      <c r="AM30" s="869"/>
      <c r="AN30" s="869"/>
      <c r="AO30" s="869"/>
      <c r="AP30" s="874">
        <v>2367</v>
      </c>
      <c r="AQ30" s="875"/>
      <c r="AR30" s="875"/>
      <c r="AS30" s="875"/>
      <c r="AT30" s="873"/>
      <c r="AU30" s="869" t="s">
        <v>547</v>
      </c>
      <c r="AV30" s="869"/>
      <c r="AW30" s="869"/>
      <c r="AX30" s="869"/>
      <c r="AY30" s="869"/>
      <c r="AZ30" s="870" t="s">
        <v>547</v>
      </c>
      <c r="BA30" s="870"/>
      <c r="BB30" s="870"/>
      <c r="BC30" s="870"/>
      <c r="BD30" s="870"/>
      <c r="BE30" s="871" t="s">
        <v>391</v>
      </c>
      <c r="BF30" s="871"/>
      <c r="BG30" s="871"/>
      <c r="BH30" s="871"/>
      <c r="BI30" s="872"/>
      <c r="BJ30" s="214"/>
      <c r="BK30" s="214"/>
      <c r="BL30" s="214"/>
      <c r="BM30" s="214"/>
      <c r="BN30" s="214"/>
      <c r="BO30" s="223"/>
      <c r="BP30" s="223"/>
      <c r="BQ30" s="220">
        <v>24</v>
      </c>
      <c r="BR30" s="221"/>
      <c r="BS30" s="811"/>
      <c r="BT30" s="812"/>
      <c r="BU30" s="812"/>
      <c r="BV30" s="812"/>
      <c r="BW30" s="812"/>
      <c r="BX30" s="812"/>
      <c r="BY30" s="812"/>
      <c r="BZ30" s="812"/>
      <c r="CA30" s="812"/>
      <c r="CB30" s="812"/>
      <c r="CC30" s="812"/>
      <c r="CD30" s="812"/>
      <c r="CE30" s="812"/>
      <c r="CF30" s="812"/>
      <c r="CG30" s="813"/>
      <c r="CH30" s="814"/>
      <c r="CI30" s="815"/>
      <c r="CJ30" s="815"/>
      <c r="CK30" s="815"/>
      <c r="CL30" s="816"/>
      <c r="CM30" s="814"/>
      <c r="CN30" s="815"/>
      <c r="CO30" s="815"/>
      <c r="CP30" s="815"/>
      <c r="CQ30" s="816"/>
      <c r="CR30" s="814"/>
      <c r="CS30" s="815"/>
      <c r="CT30" s="815"/>
      <c r="CU30" s="815"/>
      <c r="CV30" s="816"/>
      <c r="CW30" s="814"/>
      <c r="CX30" s="815"/>
      <c r="CY30" s="815"/>
      <c r="CZ30" s="815"/>
      <c r="DA30" s="816"/>
      <c r="DB30" s="814"/>
      <c r="DC30" s="815"/>
      <c r="DD30" s="815"/>
      <c r="DE30" s="815"/>
      <c r="DF30" s="816"/>
      <c r="DG30" s="814"/>
      <c r="DH30" s="815"/>
      <c r="DI30" s="815"/>
      <c r="DJ30" s="815"/>
      <c r="DK30" s="816"/>
      <c r="DL30" s="814"/>
      <c r="DM30" s="815"/>
      <c r="DN30" s="815"/>
      <c r="DO30" s="815"/>
      <c r="DP30" s="816"/>
      <c r="DQ30" s="814"/>
      <c r="DR30" s="815"/>
      <c r="DS30" s="815"/>
      <c r="DT30" s="815"/>
      <c r="DU30" s="816"/>
      <c r="DV30" s="811"/>
      <c r="DW30" s="812"/>
      <c r="DX30" s="812"/>
      <c r="DY30" s="812"/>
      <c r="DZ30" s="817"/>
      <c r="EA30" s="212"/>
    </row>
    <row r="31" spans="1:131" ht="26.25" customHeight="1" x14ac:dyDescent="0.15">
      <c r="A31" s="224">
        <v>4</v>
      </c>
      <c r="B31" s="818" t="s">
        <v>392</v>
      </c>
      <c r="C31" s="819"/>
      <c r="D31" s="819"/>
      <c r="E31" s="819"/>
      <c r="F31" s="819"/>
      <c r="G31" s="819"/>
      <c r="H31" s="819"/>
      <c r="I31" s="819"/>
      <c r="J31" s="819"/>
      <c r="K31" s="819"/>
      <c r="L31" s="819"/>
      <c r="M31" s="819"/>
      <c r="N31" s="819"/>
      <c r="O31" s="819"/>
      <c r="P31" s="820"/>
      <c r="Q31" s="859">
        <v>852</v>
      </c>
      <c r="R31" s="825"/>
      <c r="S31" s="825"/>
      <c r="T31" s="825"/>
      <c r="U31" s="860"/>
      <c r="V31" s="823">
        <v>844</v>
      </c>
      <c r="W31" s="825"/>
      <c r="X31" s="825"/>
      <c r="Y31" s="825"/>
      <c r="Z31" s="860"/>
      <c r="AA31" s="823">
        <v>9</v>
      </c>
      <c r="AB31" s="825"/>
      <c r="AC31" s="825"/>
      <c r="AD31" s="825"/>
      <c r="AE31" s="826"/>
      <c r="AF31" s="824">
        <v>394</v>
      </c>
      <c r="AG31" s="825"/>
      <c r="AH31" s="825"/>
      <c r="AI31" s="825"/>
      <c r="AJ31" s="826"/>
      <c r="AK31" s="873" t="s">
        <v>547</v>
      </c>
      <c r="AL31" s="869"/>
      <c r="AM31" s="869"/>
      <c r="AN31" s="869"/>
      <c r="AO31" s="869"/>
      <c r="AP31" s="874">
        <v>4596</v>
      </c>
      <c r="AQ31" s="875"/>
      <c r="AR31" s="875"/>
      <c r="AS31" s="875"/>
      <c r="AT31" s="873"/>
      <c r="AU31" s="874">
        <v>1057</v>
      </c>
      <c r="AV31" s="875"/>
      <c r="AW31" s="875"/>
      <c r="AX31" s="875"/>
      <c r="AY31" s="873"/>
      <c r="AZ31" s="870" t="s">
        <v>547</v>
      </c>
      <c r="BA31" s="870"/>
      <c r="BB31" s="870"/>
      <c r="BC31" s="870"/>
      <c r="BD31" s="870"/>
      <c r="BE31" s="871" t="s">
        <v>391</v>
      </c>
      <c r="BF31" s="871"/>
      <c r="BG31" s="871"/>
      <c r="BH31" s="871"/>
      <c r="BI31" s="872"/>
      <c r="BJ31" s="214"/>
      <c r="BK31" s="214"/>
      <c r="BL31" s="214"/>
      <c r="BM31" s="214"/>
      <c r="BN31" s="214"/>
      <c r="BO31" s="223"/>
      <c r="BP31" s="223"/>
      <c r="BQ31" s="220">
        <v>25</v>
      </c>
      <c r="BR31" s="221"/>
      <c r="BS31" s="811"/>
      <c r="BT31" s="812"/>
      <c r="BU31" s="812"/>
      <c r="BV31" s="812"/>
      <c r="BW31" s="812"/>
      <c r="BX31" s="812"/>
      <c r="BY31" s="812"/>
      <c r="BZ31" s="812"/>
      <c r="CA31" s="812"/>
      <c r="CB31" s="812"/>
      <c r="CC31" s="812"/>
      <c r="CD31" s="812"/>
      <c r="CE31" s="812"/>
      <c r="CF31" s="812"/>
      <c r="CG31" s="813"/>
      <c r="CH31" s="814"/>
      <c r="CI31" s="815"/>
      <c r="CJ31" s="815"/>
      <c r="CK31" s="815"/>
      <c r="CL31" s="816"/>
      <c r="CM31" s="814"/>
      <c r="CN31" s="815"/>
      <c r="CO31" s="815"/>
      <c r="CP31" s="815"/>
      <c r="CQ31" s="816"/>
      <c r="CR31" s="814"/>
      <c r="CS31" s="815"/>
      <c r="CT31" s="815"/>
      <c r="CU31" s="815"/>
      <c r="CV31" s="816"/>
      <c r="CW31" s="814"/>
      <c r="CX31" s="815"/>
      <c r="CY31" s="815"/>
      <c r="CZ31" s="815"/>
      <c r="DA31" s="816"/>
      <c r="DB31" s="814"/>
      <c r="DC31" s="815"/>
      <c r="DD31" s="815"/>
      <c r="DE31" s="815"/>
      <c r="DF31" s="816"/>
      <c r="DG31" s="814"/>
      <c r="DH31" s="815"/>
      <c r="DI31" s="815"/>
      <c r="DJ31" s="815"/>
      <c r="DK31" s="816"/>
      <c r="DL31" s="814"/>
      <c r="DM31" s="815"/>
      <c r="DN31" s="815"/>
      <c r="DO31" s="815"/>
      <c r="DP31" s="816"/>
      <c r="DQ31" s="814"/>
      <c r="DR31" s="815"/>
      <c r="DS31" s="815"/>
      <c r="DT31" s="815"/>
      <c r="DU31" s="816"/>
      <c r="DV31" s="811"/>
      <c r="DW31" s="812"/>
      <c r="DX31" s="812"/>
      <c r="DY31" s="812"/>
      <c r="DZ31" s="817"/>
      <c r="EA31" s="212"/>
    </row>
    <row r="32" spans="1:131" ht="26.25" customHeight="1" x14ac:dyDescent="0.15">
      <c r="A32" s="224">
        <v>5</v>
      </c>
      <c r="B32" s="818"/>
      <c r="C32" s="819"/>
      <c r="D32" s="819"/>
      <c r="E32" s="819"/>
      <c r="F32" s="819"/>
      <c r="G32" s="819"/>
      <c r="H32" s="819"/>
      <c r="I32" s="819"/>
      <c r="J32" s="819"/>
      <c r="K32" s="819"/>
      <c r="L32" s="819"/>
      <c r="M32" s="819"/>
      <c r="N32" s="819"/>
      <c r="O32" s="819"/>
      <c r="P32" s="820"/>
      <c r="Q32" s="821"/>
      <c r="R32" s="822"/>
      <c r="S32" s="822"/>
      <c r="T32" s="822"/>
      <c r="U32" s="822"/>
      <c r="V32" s="822"/>
      <c r="W32" s="822"/>
      <c r="X32" s="822"/>
      <c r="Y32" s="822"/>
      <c r="Z32" s="822"/>
      <c r="AA32" s="822"/>
      <c r="AB32" s="822"/>
      <c r="AC32" s="822"/>
      <c r="AD32" s="822"/>
      <c r="AE32" s="823"/>
      <c r="AF32" s="824"/>
      <c r="AG32" s="825"/>
      <c r="AH32" s="825"/>
      <c r="AI32" s="825"/>
      <c r="AJ32" s="826"/>
      <c r="AK32" s="873"/>
      <c r="AL32" s="869"/>
      <c r="AM32" s="869"/>
      <c r="AN32" s="869"/>
      <c r="AO32" s="869"/>
      <c r="AP32" s="869"/>
      <c r="AQ32" s="869"/>
      <c r="AR32" s="869"/>
      <c r="AS32" s="869"/>
      <c r="AT32" s="869"/>
      <c r="AU32" s="869"/>
      <c r="AV32" s="869"/>
      <c r="AW32" s="869"/>
      <c r="AX32" s="869"/>
      <c r="AY32" s="869"/>
      <c r="AZ32" s="870"/>
      <c r="BA32" s="870"/>
      <c r="BB32" s="870"/>
      <c r="BC32" s="870"/>
      <c r="BD32" s="870"/>
      <c r="BE32" s="871"/>
      <c r="BF32" s="871"/>
      <c r="BG32" s="871"/>
      <c r="BH32" s="871"/>
      <c r="BI32" s="872"/>
      <c r="BJ32" s="214"/>
      <c r="BK32" s="214"/>
      <c r="BL32" s="214"/>
      <c r="BM32" s="214"/>
      <c r="BN32" s="214"/>
      <c r="BO32" s="223"/>
      <c r="BP32" s="223"/>
      <c r="BQ32" s="220">
        <v>26</v>
      </c>
      <c r="BR32" s="221"/>
      <c r="BS32" s="811"/>
      <c r="BT32" s="812"/>
      <c r="BU32" s="812"/>
      <c r="BV32" s="812"/>
      <c r="BW32" s="812"/>
      <c r="BX32" s="812"/>
      <c r="BY32" s="812"/>
      <c r="BZ32" s="812"/>
      <c r="CA32" s="812"/>
      <c r="CB32" s="812"/>
      <c r="CC32" s="812"/>
      <c r="CD32" s="812"/>
      <c r="CE32" s="812"/>
      <c r="CF32" s="812"/>
      <c r="CG32" s="813"/>
      <c r="CH32" s="814"/>
      <c r="CI32" s="815"/>
      <c r="CJ32" s="815"/>
      <c r="CK32" s="815"/>
      <c r="CL32" s="816"/>
      <c r="CM32" s="814"/>
      <c r="CN32" s="815"/>
      <c r="CO32" s="815"/>
      <c r="CP32" s="815"/>
      <c r="CQ32" s="816"/>
      <c r="CR32" s="814"/>
      <c r="CS32" s="815"/>
      <c r="CT32" s="815"/>
      <c r="CU32" s="815"/>
      <c r="CV32" s="816"/>
      <c r="CW32" s="814"/>
      <c r="CX32" s="815"/>
      <c r="CY32" s="815"/>
      <c r="CZ32" s="815"/>
      <c r="DA32" s="816"/>
      <c r="DB32" s="814"/>
      <c r="DC32" s="815"/>
      <c r="DD32" s="815"/>
      <c r="DE32" s="815"/>
      <c r="DF32" s="816"/>
      <c r="DG32" s="814"/>
      <c r="DH32" s="815"/>
      <c r="DI32" s="815"/>
      <c r="DJ32" s="815"/>
      <c r="DK32" s="816"/>
      <c r="DL32" s="814"/>
      <c r="DM32" s="815"/>
      <c r="DN32" s="815"/>
      <c r="DO32" s="815"/>
      <c r="DP32" s="816"/>
      <c r="DQ32" s="814"/>
      <c r="DR32" s="815"/>
      <c r="DS32" s="815"/>
      <c r="DT32" s="815"/>
      <c r="DU32" s="816"/>
      <c r="DV32" s="811"/>
      <c r="DW32" s="812"/>
      <c r="DX32" s="812"/>
      <c r="DY32" s="812"/>
      <c r="DZ32" s="817"/>
      <c r="EA32" s="212"/>
    </row>
    <row r="33" spans="1:131" ht="26.25" customHeight="1" x14ac:dyDescent="0.15">
      <c r="A33" s="224">
        <v>6</v>
      </c>
      <c r="B33" s="818"/>
      <c r="C33" s="819"/>
      <c r="D33" s="819"/>
      <c r="E33" s="819"/>
      <c r="F33" s="819"/>
      <c r="G33" s="819"/>
      <c r="H33" s="819"/>
      <c r="I33" s="819"/>
      <c r="J33" s="819"/>
      <c r="K33" s="819"/>
      <c r="L33" s="819"/>
      <c r="M33" s="819"/>
      <c r="N33" s="819"/>
      <c r="O33" s="819"/>
      <c r="P33" s="820"/>
      <c r="Q33" s="821"/>
      <c r="R33" s="822"/>
      <c r="S33" s="822"/>
      <c r="T33" s="822"/>
      <c r="U33" s="822"/>
      <c r="V33" s="822"/>
      <c r="W33" s="822"/>
      <c r="X33" s="822"/>
      <c r="Y33" s="822"/>
      <c r="Z33" s="822"/>
      <c r="AA33" s="822"/>
      <c r="AB33" s="822"/>
      <c r="AC33" s="822"/>
      <c r="AD33" s="822"/>
      <c r="AE33" s="823"/>
      <c r="AF33" s="824"/>
      <c r="AG33" s="825"/>
      <c r="AH33" s="825"/>
      <c r="AI33" s="825"/>
      <c r="AJ33" s="826"/>
      <c r="AK33" s="873"/>
      <c r="AL33" s="869"/>
      <c r="AM33" s="869"/>
      <c r="AN33" s="869"/>
      <c r="AO33" s="869"/>
      <c r="AP33" s="869"/>
      <c r="AQ33" s="869"/>
      <c r="AR33" s="869"/>
      <c r="AS33" s="869"/>
      <c r="AT33" s="869"/>
      <c r="AU33" s="869"/>
      <c r="AV33" s="869"/>
      <c r="AW33" s="869"/>
      <c r="AX33" s="869"/>
      <c r="AY33" s="869"/>
      <c r="AZ33" s="870"/>
      <c r="BA33" s="870"/>
      <c r="BB33" s="870"/>
      <c r="BC33" s="870"/>
      <c r="BD33" s="870"/>
      <c r="BE33" s="871"/>
      <c r="BF33" s="871"/>
      <c r="BG33" s="871"/>
      <c r="BH33" s="871"/>
      <c r="BI33" s="872"/>
      <c r="BJ33" s="214"/>
      <c r="BK33" s="214"/>
      <c r="BL33" s="214"/>
      <c r="BM33" s="214"/>
      <c r="BN33" s="214"/>
      <c r="BO33" s="223"/>
      <c r="BP33" s="223"/>
      <c r="BQ33" s="220">
        <v>27</v>
      </c>
      <c r="BR33" s="221"/>
      <c r="BS33" s="811"/>
      <c r="BT33" s="812"/>
      <c r="BU33" s="812"/>
      <c r="BV33" s="812"/>
      <c r="BW33" s="812"/>
      <c r="BX33" s="812"/>
      <c r="BY33" s="812"/>
      <c r="BZ33" s="812"/>
      <c r="CA33" s="812"/>
      <c r="CB33" s="812"/>
      <c r="CC33" s="812"/>
      <c r="CD33" s="812"/>
      <c r="CE33" s="812"/>
      <c r="CF33" s="812"/>
      <c r="CG33" s="813"/>
      <c r="CH33" s="814"/>
      <c r="CI33" s="815"/>
      <c r="CJ33" s="815"/>
      <c r="CK33" s="815"/>
      <c r="CL33" s="816"/>
      <c r="CM33" s="814"/>
      <c r="CN33" s="815"/>
      <c r="CO33" s="815"/>
      <c r="CP33" s="815"/>
      <c r="CQ33" s="816"/>
      <c r="CR33" s="814"/>
      <c r="CS33" s="815"/>
      <c r="CT33" s="815"/>
      <c r="CU33" s="815"/>
      <c r="CV33" s="816"/>
      <c r="CW33" s="814"/>
      <c r="CX33" s="815"/>
      <c r="CY33" s="815"/>
      <c r="CZ33" s="815"/>
      <c r="DA33" s="816"/>
      <c r="DB33" s="814"/>
      <c r="DC33" s="815"/>
      <c r="DD33" s="815"/>
      <c r="DE33" s="815"/>
      <c r="DF33" s="816"/>
      <c r="DG33" s="814"/>
      <c r="DH33" s="815"/>
      <c r="DI33" s="815"/>
      <c r="DJ33" s="815"/>
      <c r="DK33" s="816"/>
      <c r="DL33" s="814"/>
      <c r="DM33" s="815"/>
      <c r="DN33" s="815"/>
      <c r="DO33" s="815"/>
      <c r="DP33" s="816"/>
      <c r="DQ33" s="814"/>
      <c r="DR33" s="815"/>
      <c r="DS33" s="815"/>
      <c r="DT33" s="815"/>
      <c r="DU33" s="816"/>
      <c r="DV33" s="811"/>
      <c r="DW33" s="812"/>
      <c r="DX33" s="812"/>
      <c r="DY33" s="812"/>
      <c r="DZ33" s="817"/>
      <c r="EA33" s="212"/>
    </row>
    <row r="34" spans="1:131" ht="26.25" customHeight="1" x14ac:dyDescent="0.15">
      <c r="A34" s="224">
        <v>7</v>
      </c>
      <c r="B34" s="818"/>
      <c r="C34" s="819"/>
      <c r="D34" s="819"/>
      <c r="E34" s="819"/>
      <c r="F34" s="819"/>
      <c r="G34" s="819"/>
      <c r="H34" s="819"/>
      <c r="I34" s="819"/>
      <c r="J34" s="819"/>
      <c r="K34" s="819"/>
      <c r="L34" s="819"/>
      <c r="M34" s="819"/>
      <c r="N34" s="819"/>
      <c r="O34" s="819"/>
      <c r="P34" s="820"/>
      <c r="Q34" s="821"/>
      <c r="R34" s="822"/>
      <c r="S34" s="822"/>
      <c r="T34" s="822"/>
      <c r="U34" s="822"/>
      <c r="V34" s="822"/>
      <c r="W34" s="822"/>
      <c r="X34" s="822"/>
      <c r="Y34" s="822"/>
      <c r="Z34" s="822"/>
      <c r="AA34" s="822"/>
      <c r="AB34" s="822"/>
      <c r="AC34" s="822"/>
      <c r="AD34" s="822"/>
      <c r="AE34" s="823"/>
      <c r="AF34" s="824"/>
      <c r="AG34" s="825"/>
      <c r="AH34" s="825"/>
      <c r="AI34" s="825"/>
      <c r="AJ34" s="826"/>
      <c r="AK34" s="873"/>
      <c r="AL34" s="869"/>
      <c r="AM34" s="869"/>
      <c r="AN34" s="869"/>
      <c r="AO34" s="869"/>
      <c r="AP34" s="869"/>
      <c r="AQ34" s="869"/>
      <c r="AR34" s="869"/>
      <c r="AS34" s="869"/>
      <c r="AT34" s="869"/>
      <c r="AU34" s="869"/>
      <c r="AV34" s="869"/>
      <c r="AW34" s="869"/>
      <c r="AX34" s="869"/>
      <c r="AY34" s="869"/>
      <c r="AZ34" s="870"/>
      <c r="BA34" s="870"/>
      <c r="BB34" s="870"/>
      <c r="BC34" s="870"/>
      <c r="BD34" s="870"/>
      <c r="BE34" s="871"/>
      <c r="BF34" s="871"/>
      <c r="BG34" s="871"/>
      <c r="BH34" s="871"/>
      <c r="BI34" s="872"/>
      <c r="BJ34" s="214"/>
      <c r="BK34" s="214"/>
      <c r="BL34" s="214"/>
      <c r="BM34" s="214"/>
      <c r="BN34" s="214"/>
      <c r="BO34" s="223"/>
      <c r="BP34" s="223"/>
      <c r="BQ34" s="220">
        <v>28</v>
      </c>
      <c r="BR34" s="221"/>
      <c r="BS34" s="811"/>
      <c r="BT34" s="812"/>
      <c r="BU34" s="812"/>
      <c r="BV34" s="812"/>
      <c r="BW34" s="812"/>
      <c r="BX34" s="812"/>
      <c r="BY34" s="812"/>
      <c r="BZ34" s="812"/>
      <c r="CA34" s="812"/>
      <c r="CB34" s="812"/>
      <c r="CC34" s="812"/>
      <c r="CD34" s="812"/>
      <c r="CE34" s="812"/>
      <c r="CF34" s="812"/>
      <c r="CG34" s="813"/>
      <c r="CH34" s="814"/>
      <c r="CI34" s="815"/>
      <c r="CJ34" s="815"/>
      <c r="CK34" s="815"/>
      <c r="CL34" s="816"/>
      <c r="CM34" s="814"/>
      <c r="CN34" s="815"/>
      <c r="CO34" s="815"/>
      <c r="CP34" s="815"/>
      <c r="CQ34" s="816"/>
      <c r="CR34" s="814"/>
      <c r="CS34" s="815"/>
      <c r="CT34" s="815"/>
      <c r="CU34" s="815"/>
      <c r="CV34" s="816"/>
      <c r="CW34" s="814"/>
      <c r="CX34" s="815"/>
      <c r="CY34" s="815"/>
      <c r="CZ34" s="815"/>
      <c r="DA34" s="816"/>
      <c r="DB34" s="814"/>
      <c r="DC34" s="815"/>
      <c r="DD34" s="815"/>
      <c r="DE34" s="815"/>
      <c r="DF34" s="816"/>
      <c r="DG34" s="814"/>
      <c r="DH34" s="815"/>
      <c r="DI34" s="815"/>
      <c r="DJ34" s="815"/>
      <c r="DK34" s="816"/>
      <c r="DL34" s="814"/>
      <c r="DM34" s="815"/>
      <c r="DN34" s="815"/>
      <c r="DO34" s="815"/>
      <c r="DP34" s="816"/>
      <c r="DQ34" s="814"/>
      <c r="DR34" s="815"/>
      <c r="DS34" s="815"/>
      <c r="DT34" s="815"/>
      <c r="DU34" s="816"/>
      <c r="DV34" s="811"/>
      <c r="DW34" s="812"/>
      <c r="DX34" s="812"/>
      <c r="DY34" s="812"/>
      <c r="DZ34" s="817"/>
      <c r="EA34" s="212"/>
    </row>
    <row r="35" spans="1:131" ht="26.25" customHeight="1" x14ac:dyDescent="0.15">
      <c r="A35" s="224">
        <v>8</v>
      </c>
      <c r="B35" s="818"/>
      <c r="C35" s="819"/>
      <c r="D35" s="819"/>
      <c r="E35" s="819"/>
      <c r="F35" s="819"/>
      <c r="G35" s="819"/>
      <c r="H35" s="819"/>
      <c r="I35" s="819"/>
      <c r="J35" s="819"/>
      <c r="K35" s="819"/>
      <c r="L35" s="819"/>
      <c r="M35" s="819"/>
      <c r="N35" s="819"/>
      <c r="O35" s="819"/>
      <c r="P35" s="820"/>
      <c r="Q35" s="821"/>
      <c r="R35" s="822"/>
      <c r="S35" s="822"/>
      <c r="T35" s="822"/>
      <c r="U35" s="822"/>
      <c r="V35" s="822"/>
      <c r="W35" s="822"/>
      <c r="X35" s="822"/>
      <c r="Y35" s="822"/>
      <c r="Z35" s="822"/>
      <c r="AA35" s="822"/>
      <c r="AB35" s="822"/>
      <c r="AC35" s="822"/>
      <c r="AD35" s="822"/>
      <c r="AE35" s="823"/>
      <c r="AF35" s="824"/>
      <c r="AG35" s="825"/>
      <c r="AH35" s="825"/>
      <c r="AI35" s="825"/>
      <c r="AJ35" s="826"/>
      <c r="AK35" s="873"/>
      <c r="AL35" s="869"/>
      <c r="AM35" s="869"/>
      <c r="AN35" s="869"/>
      <c r="AO35" s="869"/>
      <c r="AP35" s="869"/>
      <c r="AQ35" s="869"/>
      <c r="AR35" s="869"/>
      <c r="AS35" s="869"/>
      <c r="AT35" s="869"/>
      <c r="AU35" s="869"/>
      <c r="AV35" s="869"/>
      <c r="AW35" s="869"/>
      <c r="AX35" s="869"/>
      <c r="AY35" s="869"/>
      <c r="AZ35" s="870"/>
      <c r="BA35" s="870"/>
      <c r="BB35" s="870"/>
      <c r="BC35" s="870"/>
      <c r="BD35" s="870"/>
      <c r="BE35" s="871"/>
      <c r="BF35" s="871"/>
      <c r="BG35" s="871"/>
      <c r="BH35" s="871"/>
      <c r="BI35" s="872"/>
      <c r="BJ35" s="214"/>
      <c r="BK35" s="214"/>
      <c r="BL35" s="214"/>
      <c r="BM35" s="214"/>
      <c r="BN35" s="214"/>
      <c r="BO35" s="223"/>
      <c r="BP35" s="223"/>
      <c r="BQ35" s="220">
        <v>29</v>
      </c>
      <c r="BR35" s="221"/>
      <c r="BS35" s="811"/>
      <c r="BT35" s="812"/>
      <c r="BU35" s="812"/>
      <c r="BV35" s="812"/>
      <c r="BW35" s="812"/>
      <c r="BX35" s="812"/>
      <c r="BY35" s="812"/>
      <c r="BZ35" s="812"/>
      <c r="CA35" s="812"/>
      <c r="CB35" s="812"/>
      <c r="CC35" s="812"/>
      <c r="CD35" s="812"/>
      <c r="CE35" s="812"/>
      <c r="CF35" s="812"/>
      <c r="CG35" s="813"/>
      <c r="CH35" s="814"/>
      <c r="CI35" s="815"/>
      <c r="CJ35" s="815"/>
      <c r="CK35" s="815"/>
      <c r="CL35" s="816"/>
      <c r="CM35" s="814"/>
      <c r="CN35" s="815"/>
      <c r="CO35" s="815"/>
      <c r="CP35" s="815"/>
      <c r="CQ35" s="816"/>
      <c r="CR35" s="814"/>
      <c r="CS35" s="815"/>
      <c r="CT35" s="815"/>
      <c r="CU35" s="815"/>
      <c r="CV35" s="816"/>
      <c r="CW35" s="814"/>
      <c r="CX35" s="815"/>
      <c r="CY35" s="815"/>
      <c r="CZ35" s="815"/>
      <c r="DA35" s="816"/>
      <c r="DB35" s="814"/>
      <c r="DC35" s="815"/>
      <c r="DD35" s="815"/>
      <c r="DE35" s="815"/>
      <c r="DF35" s="816"/>
      <c r="DG35" s="814"/>
      <c r="DH35" s="815"/>
      <c r="DI35" s="815"/>
      <c r="DJ35" s="815"/>
      <c r="DK35" s="816"/>
      <c r="DL35" s="814"/>
      <c r="DM35" s="815"/>
      <c r="DN35" s="815"/>
      <c r="DO35" s="815"/>
      <c r="DP35" s="816"/>
      <c r="DQ35" s="814"/>
      <c r="DR35" s="815"/>
      <c r="DS35" s="815"/>
      <c r="DT35" s="815"/>
      <c r="DU35" s="816"/>
      <c r="DV35" s="811"/>
      <c r="DW35" s="812"/>
      <c r="DX35" s="812"/>
      <c r="DY35" s="812"/>
      <c r="DZ35" s="817"/>
      <c r="EA35" s="212"/>
    </row>
    <row r="36" spans="1:131" ht="26.25" customHeight="1" x14ac:dyDescent="0.15">
      <c r="A36" s="224">
        <v>9</v>
      </c>
      <c r="B36" s="818"/>
      <c r="C36" s="819"/>
      <c r="D36" s="819"/>
      <c r="E36" s="819"/>
      <c r="F36" s="819"/>
      <c r="G36" s="819"/>
      <c r="H36" s="819"/>
      <c r="I36" s="819"/>
      <c r="J36" s="819"/>
      <c r="K36" s="819"/>
      <c r="L36" s="819"/>
      <c r="M36" s="819"/>
      <c r="N36" s="819"/>
      <c r="O36" s="819"/>
      <c r="P36" s="820"/>
      <c r="Q36" s="821"/>
      <c r="R36" s="822"/>
      <c r="S36" s="822"/>
      <c r="T36" s="822"/>
      <c r="U36" s="822"/>
      <c r="V36" s="822"/>
      <c r="W36" s="822"/>
      <c r="X36" s="822"/>
      <c r="Y36" s="822"/>
      <c r="Z36" s="822"/>
      <c r="AA36" s="822"/>
      <c r="AB36" s="822"/>
      <c r="AC36" s="822"/>
      <c r="AD36" s="822"/>
      <c r="AE36" s="823"/>
      <c r="AF36" s="824"/>
      <c r="AG36" s="825"/>
      <c r="AH36" s="825"/>
      <c r="AI36" s="825"/>
      <c r="AJ36" s="826"/>
      <c r="AK36" s="873"/>
      <c r="AL36" s="869"/>
      <c r="AM36" s="869"/>
      <c r="AN36" s="869"/>
      <c r="AO36" s="869"/>
      <c r="AP36" s="869"/>
      <c r="AQ36" s="869"/>
      <c r="AR36" s="869"/>
      <c r="AS36" s="869"/>
      <c r="AT36" s="869"/>
      <c r="AU36" s="869"/>
      <c r="AV36" s="869"/>
      <c r="AW36" s="869"/>
      <c r="AX36" s="869"/>
      <c r="AY36" s="869"/>
      <c r="AZ36" s="870"/>
      <c r="BA36" s="870"/>
      <c r="BB36" s="870"/>
      <c r="BC36" s="870"/>
      <c r="BD36" s="870"/>
      <c r="BE36" s="871"/>
      <c r="BF36" s="871"/>
      <c r="BG36" s="871"/>
      <c r="BH36" s="871"/>
      <c r="BI36" s="872"/>
      <c r="BJ36" s="214"/>
      <c r="BK36" s="214"/>
      <c r="BL36" s="214"/>
      <c r="BM36" s="214"/>
      <c r="BN36" s="214"/>
      <c r="BO36" s="223"/>
      <c r="BP36" s="223"/>
      <c r="BQ36" s="220">
        <v>30</v>
      </c>
      <c r="BR36" s="221"/>
      <c r="BS36" s="811"/>
      <c r="BT36" s="812"/>
      <c r="BU36" s="812"/>
      <c r="BV36" s="812"/>
      <c r="BW36" s="812"/>
      <c r="BX36" s="812"/>
      <c r="BY36" s="812"/>
      <c r="BZ36" s="812"/>
      <c r="CA36" s="812"/>
      <c r="CB36" s="812"/>
      <c r="CC36" s="812"/>
      <c r="CD36" s="812"/>
      <c r="CE36" s="812"/>
      <c r="CF36" s="812"/>
      <c r="CG36" s="813"/>
      <c r="CH36" s="814"/>
      <c r="CI36" s="815"/>
      <c r="CJ36" s="815"/>
      <c r="CK36" s="815"/>
      <c r="CL36" s="816"/>
      <c r="CM36" s="814"/>
      <c r="CN36" s="815"/>
      <c r="CO36" s="815"/>
      <c r="CP36" s="815"/>
      <c r="CQ36" s="816"/>
      <c r="CR36" s="814"/>
      <c r="CS36" s="815"/>
      <c r="CT36" s="815"/>
      <c r="CU36" s="815"/>
      <c r="CV36" s="816"/>
      <c r="CW36" s="814"/>
      <c r="CX36" s="815"/>
      <c r="CY36" s="815"/>
      <c r="CZ36" s="815"/>
      <c r="DA36" s="816"/>
      <c r="DB36" s="814"/>
      <c r="DC36" s="815"/>
      <c r="DD36" s="815"/>
      <c r="DE36" s="815"/>
      <c r="DF36" s="816"/>
      <c r="DG36" s="814"/>
      <c r="DH36" s="815"/>
      <c r="DI36" s="815"/>
      <c r="DJ36" s="815"/>
      <c r="DK36" s="816"/>
      <c r="DL36" s="814"/>
      <c r="DM36" s="815"/>
      <c r="DN36" s="815"/>
      <c r="DO36" s="815"/>
      <c r="DP36" s="816"/>
      <c r="DQ36" s="814"/>
      <c r="DR36" s="815"/>
      <c r="DS36" s="815"/>
      <c r="DT36" s="815"/>
      <c r="DU36" s="816"/>
      <c r="DV36" s="811"/>
      <c r="DW36" s="812"/>
      <c r="DX36" s="812"/>
      <c r="DY36" s="812"/>
      <c r="DZ36" s="817"/>
      <c r="EA36" s="212"/>
    </row>
    <row r="37" spans="1:131" ht="26.25" customHeight="1" x14ac:dyDescent="0.15">
      <c r="A37" s="224">
        <v>10</v>
      </c>
      <c r="B37" s="818"/>
      <c r="C37" s="819"/>
      <c r="D37" s="819"/>
      <c r="E37" s="819"/>
      <c r="F37" s="819"/>
      <c r="G37" s="819"/>
      <c r="H37" s="819"/>
      <c r="I37" s="819"/>
      <c r="J37" s="819"/>
      <c r="K37" s="819"/>
      <c r="L37" s="819"/>
      <c r="M37" s="819"/>
      <c r="N37" s="819"/>
      <c r="O37" s="819"/>
      <c r="P37" s="820"/>
      <c r="Q37" s="821"/>
      <c r="R37" s="822"/>
      <c r="S37" s="822"/>
      <c r="T37" s="822"/>
      <c r="U37" s="822"/>
      <c r="V37" s="822"/>
      <c r="W37" s="822"/>
      <c r="X37" s="822"/>
      <c r="Y37" s="822"/>
      <c r="Z37" s="822"/>
      <c r="AA37" s="822"/>
      <c r="AB37" s="822"/>
      <c r="AC37" s="822"/>
      <c r="AD37" s="822"/>
      <c r="AE37" s="823"/>
      <c r="AF37" s="824"/>
      <c r="AG37" s="825"/>
      <c r="AH37" s="825"/>
      <c r="AI37" s="825"/>
      <c r="AJ37" s="826"/>
      <c r="AK37" s="873"/>
      <c r="AL37" s="869"/>
      <c r="AM37" s="869"/>
      <c r="AN37" s="869"/>
      <c r="AO37" s="869"/>
      <c r="AP37" s="869"/>
      <c r="AQ37" s="869"/>
      <c r="AR37" s="869"/>
      <c r="AS37" s="869"/>
      <c r="AT37" s="869"/>
      <c r="AU37" s="869"/>
      <c r="AV37" s="869"/>
      <c r="AW37" s="869"/>
      <c r="AX37" s="869"/>
      <c r="AY37" s="869"/>
      <c r="AZ37" s="870"/>
      <c r="BA37" s="870"/>
      <c r="BB37" s="870"/>
      <c r="BC37" s="870"/>
      <c r="BD37" s="870"/>
      <c r="BE37" s="871"/>
      <c r="BF37" s="871"/>
      <c r="BG37" s="871"/>
      <c r="BH37" s="871"/>
      <c r="BI37" s="872"/>
      <c r="BJ37" s="214"/>
      <c r="BK37" s="214"/>
      <c r="BL37" s="214"/>
      <c r="BM37" s="214"/>
      <c r="BN37" s="214"/>
      <c r="BO37" s="223"/>
      <c r="BP37" s="223"/>
      <c r="BQ37" s="220">
        <v>31</v>
      </c>
      <c r="BR37" s="221"/>
      <c r="BS37" s="811"/>
      <c r="BT37" s="812"/>
      <c r="BU37" s="812"/>
      <c r="BV37" s="812"/>
      <c r="BW37" s="812"/>
      <c r="BX37" s="812"/>
      <c r="BY37" s="812"/>
      <c r="BZ37" s="812"/>
      <c r="CA37" s="812"/>
      <c r="CB37" s="812"/>
      <c r="CC37" s="812"/>
      <c r="CD37" s="812"/>
      <c r="CE37" s="812"/>
      <c r="CF37" s="812"/>
      <c r="CG37" s="813"/>
      <c r="CH37" s="814"/>
      <c r="CI37" s="815"/>
      <c r="CJ37" s="815"/>
      <c r="CK37" s="815"/>
      <c r="CL37" s="816"/>
      <c r="CM37" s="814"/>
      <c r="CN37" s="815"/>
      <c r="CO37" s="815"/>
      <c r="CP37" s="815"/>
      <c r="CQ37" s="816"/>
      <c r="CR37" s="814"/>
      <c r="CS37" s="815"/>
      <c r="CT37" s="815"/>
      <c r="CU37" s="815"/>
      <c r="CV37" s="816"/>
      <c r="CW37" s="814"/>
      <c r="CX37" s="815"/>
      <c r="CY37" s="815"/>
      <c r="CZ37" s="815"/>
      <c r="DA37" s="816"/>
      <c r="DB37" s="814"/>
      <c r="DC37" s="815"/>
      <c r="DD37" s="815"/>
      <c r="DE37" s="815"/>
      <c r="DF37" s="816"/>
      <c r="DG37" s="814"/>
      <c r="DH37" s="815"/>
      <c r="DI37" s="815"/>
      <c r="DJ37" s="815"/>
      <c r="DK37" s="816"/>
      <c r="DL37" s="814"/>
      <c r="DM37" s="815"/>
      <c r="DN37" s="815"/>
      <c r="DO37" s="815"/>
      <c r="DP37" s="816"/>
      <c r="DQ37" s="814"/>
      <c r="DR37" s="815"/>
      <c r="DS37" s="815"/>
      <c r="DT37" s="815"/>
      <c r="DU37" s="816"/>
      <c r="DV37" s="811"/>
      <c r="DW37" s="812"/>
      <c r="DX37" s="812"/>
      <c r="DY37" s="812"/>
      <c r="DZ37" s="817"/>
      <c r="EA37" s="212"/>
    </row>
    <row r="38" spans="1:131" ht="26.25" customHeight="1" x14ac:dyDescent="0.15">
      <c r="A38" s="224">
        <v>11</v>
      </c>
      <c r="B38" s="818"/>
      <c r="C38" s="819"/>
      <c r="D38" s="819"/>
      <c r="E38" s="819"/>
      <c r="F38" s="819"/>
      <c r="G38" s="819"/>
      <c r="H38" s="819"/>
      <c r="I38" s="819"/>
      <c r="J38" s="819"/>
      <c r="K38" s="819"/>
      <c r="L38" s="819"/>
      <c r="M38" s="819"/>
      <c r="N38" s="819"/>
      <c r="O38" s="819"/>
      <c r="P38" s="820"/>
      <c r="Q38" s="821"/>
      <c r="R38" s="822"/>
      <c r="S38" s="822"/>
      <c r="T38" s="822"/>
      <c r="U38" s="822"/>
      <c r="V38" s="822"/>
      <c r="W38" s="822"/>
      <c r="X38" s="822"/>
      <c r="Y38" s="822"/>
      <c r="Z38" s="822"/>
      <c r="AA38" s="822"/>
      <c r="AB38" s="822"/>
      <c r="AC38" s="822"/>
      <c r="AD38" s="822"/>
      <c r="AE38" s="823"/>
      <c r="AF38" s="824"/>
      <c r="AG38" s="825"/>
      <c r="AH38" s="825"/>
      <c r="AI38" s="825"/>
      <c r="AJ38" s="826"/>
      <c r="AK38" s="873"/>
      <c r="AL38" s="869"/>
      <c r="AM38" s="869"/>
      <c r="AN38" s="869"/>
      <c r="AO38" s="869"/>
      <c r="AP38" s="869"/>
      <c r="AQ38" s="869"/>
      <c r="AR38" s="869"/>
      <c r="AS38" s="869"/>
      <c r="AT38" s="869"/>
      <c r="AU38" s="869"/>
      <c r="AV38" s="869"/>
      <c r="AW38" s="869"/>
      <c r="AX38" s="869"/>
      <c r="AY38" s="869"/>
      <c r="AZ38" s="870"/>
      <c r="BA38" s="870"/>
      <c r="BB38" s="870"/>
      <c r="BC38" s="870"/>
      <c r="BD38" s="870"/>
      <c r="BE38" s="871"/>
      <c r="BF38" s="871"/>
      <c r="BG38" s="871"/>
      <c r="BH38" s="871"/>
      <c r="BI38" s="872"/>
      <c r="BJ38" s="214"/>
      <c r="BK38" s="214"/>
      <c r="BL38" s="214"/>
      <c r="BM38" s="214"/>
      <c r="BN38" s="214"/>
      <c r="BO38" s="223"/>
      <c r="BP38" s="223"/>
      <c r="BQ38" s="220">
        <v>32</v>
      </c>
      <c r="BR38" s="221"/>
      <c r="BS38" s="811"/>
      <c r="BT38" s="812"/>
      <c r="BU38" s="812"/>
      <c r="BV38" s="812"/>
      <c r="BW38" s="812"/>
      <c r="BX38" s="812"/>
      <c r="BY38" s="812"/>
      <c r="BZ38" s="812"/>
      <c r="CA38" s="812"/>
      <c r="CB38" s="812"/>
      <c r="CC38" s="812"/>
      <c r="CD38" s="812"/>
      <c r="CE38" s="812"/>
      <c r="CF38" s="812"/>
      <c r="CG38" s="813"/>
      <c r="CH38" s="814"/>
      <c r="CI38" s="815"/>
      <c r="CJ38" s="815"/>
      <c r="CK38" s="815"/>
      <c r="CL38" s="816"/>
      <c r="CM38" s="814"/>
      <c r="CN38" s="815"/>
      <c r="CO38" s="815"/>
      <c r="CP38" s="815"/>
      <c r="CQ38" s="816"/>
      <c r="CR38" s="814"/>
      <c r="CS38" s="815"/>
      <c r="CT38" s="815"/>
      <c r="CU38" s="815"/>
      <c r="CV38" s="816"/>
      <c r="CW38" s="814"/>
      <c r="CX38" s="815"/>
      <c r="CY38" s="815"/>
      <c r="CZ38" s="815"/>
      <c r="DA38" s="816"/>
      <c r="DB38" s="814"/>
      <c r="DC38" s="815"/>
      <c r="DD38" s="815"/>
      <c r="DE38" s="815"/>
      <c r="DF38" s="816"/>
      <c r="DG38" s="814"/>
      <c r="DH38" s="815"/>
      <c r="DI38" s="815"/>
      <c r="DJ38" s="815"/>
      <c r="DK38" s="816"/>
      <c r="DL38" s="814"/>
      <c r="DM38" s="815"/>
      <c r="DN38" s="815"/>
      <c r="DO38" s="815"/>
      <c r="DP38" s="816"/>
      <c r="DQ38" s="814"/>
      <c r="DR38" s="815"/>
      <c r="DS38" s="815"/>
      <c r="DT38" s="815"/>
      <c r="DU38" s="816"/>
      <c r="DV38" s="811"/>
      <c r="DW38" s="812"/>
      <c r="DX38" s="812"/>
      <c r="DY38" s="812"/>
      <c r="DZ38" s="817"/>
      <c r="EA38" s="212"/>
    </row>
    <row r="39" spans="1:131" ht="26.25" customHeight="1" x14ac:dyDescent="0.15">
      <c r="A39" s="224">
        <v>12</v>
      </c>
      <c r="B39" s="818"/>
      <c r="C39" s="819"/>
      <c r="D39" s="819"/>
      <c r="E39" s="819"/>
      <c r="F39" s="819"/>
      <c r="G39" s="819"/>
      <c r="H39" s="819"/>
      <c r="I39" s="819"/>
      <c r="J39" s="819"/>
      <c r="K39" s="819"/>
      <c r="L39" s="819"/>
      <c r="M39" s="819"/>
      <c r="N39" s="819"/>
      <c r="O39" s="819"/>
      <c r="P39" s="820"/>
      <c r="Q39" s="821"/>
      <c r="R39" s="822"/>
      <c r="S39" s="822"/>
      <c r="T39" s="822"/>
      <c r="U39" s="822"/>
      <c r="V39" s="822"/>
      <c r="W39" s="822"/>
      <c r="X39" s="822"/>
      <c r="Y39" s="822"/>
      <c r="Z39" s="822"/>
      <c r="AA39" s="822"/>
      <c r="AB39" s="822"/>
      <c r="AC39" s="822"/>
      <c r="AD39" s="822"/>
      <c r="AE39" s="823"/>
      <c r="AF39" s="824"/>
      <c r="AG39" s="825"/>
      <c r="AH39" s="825"/>
      <c r="AI39" s="825"/>
      <c r="AJ39" s="826"/>
      <c r="AK39" s="873"/>
      <c r="AL39" s="869"/>
      <c r="AM39" s="869"/>
      <c r="AN39" s="869"/>
      <c r="AO39" s="869"/>
      <c r="AP39" s="869"/>
      <c r="AQ39" s="869"/>
      <c r="AR39" s="869"/>
      <c r="AS39" s="869"/>
      <c r="AT39" s="869"/>
      <c r="AU39" s="869"/>
      <c r="AV39" s="869"/>
      <c r="AW39" s="869"/>
      <c r="AX39" s="869"/>
      <c r="AY39" s="869"/>
      <c r="AZ39" s="870"/>
      <c r="BA39" s="870"/>
      <c r="BB39" s="870"/>
      <c r="BC39" s="870"/>
      <c r="BD39" s="870"/>
      <c r="BE39" s="871"/>
      <c r="BF39" s="871"/>
      <c r="BG39" s="871"/>
      <c r="BH39" s="871"/>
      <c r="BI39" s="872"/>
      <c r="BJ39" s="214"/>
      <c r="BK39" s="214"/>
      <c r="BL39" s="214"/>
      <c r="BM39" s="214"/>
      <c r="BN39" s="214"/>
      <c r="BO39" s="223"/>
      <c r="BP39" s="223"/>
      <c r="BQ39" s="220">
        <v>33</v>
      </c>
      <c r="BR39" s="221"/>
      <c r="BS39" s="811"/>
      <c r="BT39" s="812"/>
      <c r="BU39" s="812"/>
      <c r="BV39" s="812"/>
      <c r="BW39" s="812"/>
      <c r="BX39" s="812"/>
      <c r="BY39" s="812"/>
      <c r="BZ39" s="812"/>
      <c r="CA39" s="812"/>
      <c r="CB39" s="812"/>
      <c r="CC39" s="812"/>
      <c r="CD39" s="812"/>
      <c r="CE39" s="812"/>
      <c r="CF39" s="812"/>
      <c r="CG39" s="813"/>
      <c r="CH39" s="814"/>
      <c r="CI39" s="815"/>
      <c r="CJ39" s="815"/>
      <c r="CK39" s="815"/>
      <c r="CL39" s="816"/>
      <c r="CM39" s="814"/>
      <c r="CN39" s="815"/>
      <c r="CO39" s="815"/>
      <c r="CP39" s="815"/>
      <c r="CQ39" s="816"/>
      <c r="CR39" s="814"/>
      <c r="CS39" s="815"/>
      <c r="CT39" s="815"/>
      <c r="CU39" s="815"/>
      <c r="CV39" s="816"/>
      <c r="CW39" s="814"/>
      <c r="CX39" s="815"/>
      <c r="CY39" s="815"/>
      <c r="CZ39" s="815"/>
      <c r="DA39" s="816"/>
      <c r="DB39" s="814"/>
      <c r="DC39" s="815"/>
      <c r="DD39" s="815"/>
      <c r="DE39" s="815"/>
      <c r="DF39" s="816"/>
      <c r="DG39" s="814"/>
      <c r="DH39" s="815"/>
      <c r="DI39" s="815"/>
      <c r="DJ39" s="815"/>
      <c r="DK39" s="816"/>
      <c r="DL39" s="814"/>
      <c r="DM39" s="815"/>
      <c r="DN39" s="815"/>
      <c r="DO39" s="815"/>
      <c r="DP39" s="816"/>
      <c r="DQ39" s="814"/>
      <c r="DR39" s="815"/>
      <c r="DS39" s="815"/>
      <c r="DT39" s="815"/>
      <c r="DU39" s="816"/>
      <c r="DV39" s="811"/>
      <c r="DW39" s="812"/>
      <c r="DX39" s="812"/>
      <c r="DY39" s="812"/>
      <c r="DZ39" s="817"/>
      <c r="EA39" s="212"/>
    </row>
    <row r="40" spans="1:131" ht="26.25" customHeight="1" x14ac:dyDescent="0.15">
      <c r="A40" s="220">
        <v>13</v>
      </c>
      <c r="B40" s="818"/>
      <c r="C40" s="819"/>
      <c r="D40" s="819"/>
      <c r="E40" s="819"/>
      <c r="F40" s="819"/>
      <c r="G40" s="819"/>
      <c r="H40" s="819"/>
      <c r="I40" s="819"/>
      <c r="J40" s="819"/>
      <c r="K40" s="819"/>
      <c r="L40" s="819"/>
      <c r="M40" s="819"/>
      <c r="N40" s="819"/>
      <c r="O40" s="819"/>
      <c r="P40" s="820"/>
      <c r="Q40" s="821"/>
      <c r="R40" s="822"/>
      <c r="S40" s="822"/>
      <c r="T40" s="822"/>
      <c r="U40" s="822"/>
      <c r="V40" s="822"/>
      <c r="W40" s="822"/>
      <c r="X40" s="822"/>
      <c r="Y40" s="822"/>
      <c r="Z40" s="822"/>
      <c r="AA40" s="822"/>
      <c r="AB40" s="822"/>
      <c r="AC40" s="822"/>
      <c r="AD40" s="822"/>
      <c r="AE40" s="823"/>
      <c r="AF40" s="824"/>
      <c r="AG40" s="825"/>
      <c r="AH40" s="825"/>
      <c r="AI40" s="825"/>
      <c r="AJ40" s="826"/>
      <c r="AK40" s="873"/>
      <c r="AL40" s="869"/>
      <c r="AM40" s="869"/>
      <c r="AN40" s="869"/>
      <c r="AO40" s="869"/>
      <c r="AP40" s="869"/>
      <c r="AQ40" s="869"/>
      <c r="AR40" s="869"/>
      <c r="AS40" s="869"/>
      <c r="AT40" s="869"/>
      <c r="AU40" s="869"/>
      <c r="AV40" s="869"/>
      <c r="AW40" s="869"/>
      <c r="AX40" s="869"/>
      <c r="AY40" s="869"/>
      <c r="AZ40" s="870"/>
      <c r="BA40" s="870"/>
      <c r="BB40" s="870"/>
      <c r="BC40" s="870"/>
      <c r="BD40" s="870"/>
      <c r="BE40" s="871"/>
      <c r="BF40" s="871"/>
      <c r="BG40" s="871"/>
      <c r="BH40" s="871"/>
      <c r="BI40" s="872"/>
      <c r="BJ40" s="214"/>
      <c r="BK40" s="214"/>
      <c r="BL40" s="214"/>
      <c r="BM40" s="214"/>
      <c r="BN40" s="214"/>
      <c r="BO40" s="223"/>
      <c r="BP40" s="223"/>
      <c r="BQ40" s="220">
        <v>34</v>
      </c>
      <c r="BR40" s="221"/>
      <c r="BS40" s="811"/>
      <c r="BT40" s="812"/>
      <c r="BU40" s="812"/>
      <c r="BV40" s="812"/>
      <c r="BW40" s="812"/>
      <c r="BX40" s="812"/>
      <c r="BY40" s="812"/>
      <c r="BZ40" s="812"/>
      <c r="CA40" s="812"/>
      <c r="CB40" s="812"/>
      <c r="CC40" s="812"/>
      <c r="CD40" s="812"/>
      <c r="CE40" s="812"/>
      <c r="CF40" s="812"/>
      <c r="CG40" s="813"/>
      <c r="CH40" s="814"/>
      <c r="CI40" s="815"/>
      <c r="CJ40" s="815"/>
      <c r="CK40" s="815"/>
      <c r="CL40" s="816"/>
      <c r="CM40" s="814"/>
      <c r="CN40" s="815"/>
      <c r="CO40" s="815"/>
      <c r="CP40" s="815"/>
      <c r="CQ40" s="816"/>
      <c r="CR40" s="814"/>
      <c r="CS40" s="815"/>
      <c r="CT40" s="815"/>
      <c r="CU40" s="815"/>
      <c r="CV40" s="816"/>
      <c r="CW40" s="814"/>
      <c r="CX40" s="815"/>
      <c r="CY40" s="815"/>
      <c r="CZ40" s="815"/>
      <c r="DA40" s="816"/>
      <c r="DB40" s="814"/>
      <c r="DC40" s="815"/>
      <c r="DD40" s="815"/>
      <c r="DE40" s="815"/>
      <c r="DF40" s="816"/>
      <c r="DG40" s="814"/>
      <c r="DH40" s="815"/>
      <c r="DI40" s="815"/>
      <c r="DJ40" s="815"/>
      <c r="DK40" s="816"/>
      <c r="DL40" s="814"/>
      <c r="DM40" s="815"/>
      <c r="DN40" s="815"/>
      <c r="DO40" s="815"/>
      <c r="DP40" s="816"/>
      <c r="DQ40" s="814"/>
      <c r="DR40" s="815"/>
      <c r="DS40" s="815"/>
      <c r="DT40" s="815"/>
      <c r="DU40" s="816"/>
      <c r="DV40" s="811"/>
      <c r="DW40" s="812"/>
      <c r="DX40" s="812"/>
      <c r="DY40" s="812"/>
      <c r="DZ40" s="817"/>
      <c r="EA40" s="212"/>
    </row>
    <row r="41" spans="1:131" ht="26.25" customHeight="1" x14ac:dyDescent="0.15">
      <c r="A41" s="220">
        <v>14</v>
      </c>
      <c r="B41" s="818"/>
      <c r="C41" s="819"/>
      <c r="D41" s="819"/>
      <c r="E41" s="819"/>
      <c r="F41" s="819"/>
      <c r="G41" s="819"/>
      <c r="H41" s="819"/>
      <c r="I41" s="819"/>
      <c r="J41" s="819"/>
      <c r="K41" s="819"/>
      <c r="L41" s="819"/>
      <c r="M41" s="819"/>
      <c r="N41" s="819"/>
      <c r="O41" s="819"/>
      <c r="P41" s="820"/>
      <c r="Q41" s="821"/>
      <c r="R41" s="822"/>
      <c r="S41" s="822"/>
      <c r="T41" s="822"/>
      <c r="U41" s="822"/>
      <c r="V41" s="822"/>
      <c r="W41" s="822"/>
      <c r="X41" s="822"/>
      <c r="Y41" s="822"/>
      <c r="Z41" s="822"/>
      <c r="AA41" s="822"/>
      <c r="AB41" s="822"/>
      <c r="AC41" s="822"/>
      <c r="AD41" s="822"/>
      <c r="AE41" s="823"/>
      <c r="AF41" s="824"/>
      <c r="AG41" s="825"/>
      <c r="AH41" s="825"/>
      <c r="AI41" s="825"/>
      <c r="AJ41" s="826"/>
      <c r="AK41" s="873"/>
      <c r="AL41" s="869"/>
      <c r="AM41" s="869"/>
      <c r="AN41" s="869"/>
      <c r="AO41" s="869"/>
      <c r="AP41" s="869"/>
      <c r="AQ41" s="869"/>
      <c r="AR41" s="869"/>
      <c r="AS41" s="869"/>
      <c r="AT41" s="869"/>
      <c r="AU41" s="869"/>
      <c r="AV41" s="869"/>
      <c r="AW41" s="869"/>
      <c r="AX41" s="869"/>
      <c r="AY41" s="869"/>
      <c r="AZ41" s="870"/>
      <c r="BA41" s="870"/>
      <c r="BB41" s="870"/>
      <c r="BC41" s="870"/>
      <c r="BD41" s="870"/>
      <c r="BE41" s="871"/>
      <c r="BF41" s="871"/>
      <c r="BG41" s="871"/>
      <c r="BH41" s="871"/>
      <c r="BI41" s="872"/>
      <c r="BJ41" s="214"/>
      <c r="BK41" s="214"/>
      <c r="BL41" s="214"/>
      <c r="BM41" s="214"/>
      <c r="BN41" s="214"/>
      <c r="BO41" s="223"/>
      <c r="BP41" s="223"/>
      <c r="BQ41" s="220">
        <v>35</v>
      </c>
      <c r="BR41" s="221"/>
      <c r="BS41" s="811"/>
      <c r="BT41" s="812"/>
      <c r="BU41" s="812"/>
      <c r="BV41" s="812"/>
      <c r="BW41" s="812"/>
      <c r="BX41" s="812"/>
      <c r="BY41" s="812"/>
      <c r="BZ41" s="812"/>
      <c r="CA41" s="812"/>
      <c r="CB41" s="812"/>
      <c r="CC41" s="812"/>
      <c r="CD41" s="812"/>
      <c r="CE41" s="812"/>
      <c r="CF41" s="812"/>
      <c r="CG41" s="813"/>
      <c r="CH41" s="814"/>
      <c r="CI41" s="815"/>
      <c r="CJ41" s="815"/>
      <c r="CK41" s="815"/>
      <c r="CL41" s="816"/>
      <c r="CM41" s="814"/>
      <c r="CN41" s="815"/>
      <c r="CO41" s="815"/>
      <c r="CP41" s="815"/>
      <c r="CQ41" s="816"/>
      <c r="CR41" s="814"/>
      <c r="CS41" s="815"/>
      <c r="CT41" s="815"/>
      <c r="CU41" s="815"/>
      <c r="CV41" s="816"/>
      <c r="CW41" s="814"/>
      <c r="CX41" s="815"/>
      <c r="CY41" s="815"/>
      <c r="CZ41" s="815"/>
      <c r="DA41" s="816"/>
      <c r="DB41" s="814"/>
      <c r="DC41" s="815"/>
      <c r="DD41" s="815"/>
      <c r="DE41" s="815"/>
      <c r="DF41" s="816"/>
      <c r="DG41" s="814"/>
      <c r="DH41" s="815"/>
      <c r="DI41" s="815"/>
      <c r="DJ41" s="815"/>
      <c r="DK41" s="816"/>
      <c r="DL41" s="814"/>
      <c r="DM41" s="815"/>
      <c r="DN41" s="815"/>
      <c r="DO41" s="815"/>
      <c r="DP41" s="816"/>
      <c r="DQ41" s="814"/>
      <c r="DR41" s="815"/>
      <c r="DS41" s="815"/>
      <c r="DT41" s="815"/>
      <c r="DU41" s="816"/>
      <c r="DV41" s="811"/>
      <c r="DW41" s="812"/>
      <c r="DX41" s="812"/>
      <c r="DY41" s="812"/>
      <c r="DZ41" s="817"/>
      <c r="EA41" s="212"/>
    </row>
    <row r="42" spans="1:131" ht="26.25" customHeight="1" x14ac:dyDescent="0.15">
      <c r="A42" s="220">
        <v>15</v>
      </c>
      <c r="B42" s="818"/>
      <c r="C42" s="819"/>
      <c r="D42" s="819"/>
      <c r="E42" s="819"/>
      <c r="F42" s="819"/>
      <c r="G42" s="819"/>
      <c r="H42" s="819"/>
      <c r="I42" s="819"/>
      <c r="J42" s="819"/>
      <c r="K42" s="819"/>
      <c r="L42" s="819"/>
      <c r="M42" s="819"/>
      <c r="N42" s="819"/>
      <c r="O42" s="819"/>
      <c r="P42" s="820"/>
      <c r="Q42" s="821"/>
      <c r="R42" s="822"/>
      <c r="S42" s="822"/>
      <c r="T42" s="822"/>
      <c r="U42" s="822"/>
      <c r="V42" s="822"/>
      <c r="W42" s="822"/>
      <c r="X42" s="822"/>
      <c r="Y42" s="822"/>
      <c r="Z42" s="822"/>
      <c r="AA42" s="822"/>
      <c r="AB42" s="822"/>
      <c r="AC42" s="822"/>
      <c r="AD42" s="822"/>
      <c r="AE42" s="823"/>
      <c r="AF42" s="824"/>
      <c r="AG42" s="825"/>
      <c r="AH42" s="825"/>
      <c r="AI42" s="825"/>
      <c r="AJ42" s="826"/>
      <c r="AK42" s="873"/>
      <c r="AL42" s="869"/>
      <c r="AM42" s="869"/>
      <c r="AN42" s="869"/>
      <c r="AO42" s="869"/>
      <c r="AP42" s="869"/>
      <c r="AQ42" s="869"/>
      <c r="AR42" s="869"/>
      <c r="AS42" s="869"/>
      <c r="AT42" s="869"/>
      <c r="AU42" s="869"/>
      <c r="AV42" s="869"/>
      <c r="AW42" s="869"/>
      <c r="AX42" s="869"/>
      <c r="AY42" s="869"/>
      <c r="AZ42" s="870"/>
      <c r="BA42" s="870"/>
      <c r="BB42" s="870"/>
      <c r="BC42" s="870"/>
      <c r="BD42" s="870"/>
      <c r="BE42" s="871"/>
      <c r="BF42" s="871"/>
      <c r="BG42" s="871"/>
      <c r="BH42" s="871"/>
      <c r="BI42" s="872"/>
      <c r="BJ42" s="214"/>
      <c r="BK42" s="214"/>
      <c r="BL42" s="214"/>
      <c r="BM42" s="214"/>
      <c r="BN42" s="214"/>
      <c r="BO42" s="223"/>
      <c r="BP42" s="223"/>
      <c r="BQ42" s="220">
        <v>36</v>
      </c>
      <c r="BR42" s="221"/>
      <c r="BS42" s="811"/>
      <c r="BT42" s="812"/>
      <c r="BU42" s="812"/>
      <c r="BV42" s="812"/>
      <c r="BW42" s="812"/>
      <c r="BX42" s="812"/>
      <c r="BY42" s="812"/>
      <c r="BZ42" s="812"/>
      <c r="CA42" s="812"/>
      <c r="CB42" s="812"/>
      <c r="CC42" s="812"/>
      <c r="CD42" s="812"/>
      <c r="CE42" s="812"/>
      <c r="CF42" s="812"/>
      <c r="CG42" s="813"/>
      <c r="CH42" s="814"/>
      <c r="CI42" s="815"/>
      <c r="CJ42" s="815"/>
      <c r="CK42" s="815"/>
      <c r="CL42" s="816"/>
      <c r="CM42" s="814"/>
      <c r="CN42" s="815"/>
      <c r="CO42" s="815"/>
      <c r="CP42" s="815"/>
      <c r="CQ42" s="816"/>
      <c r="CR42" s="814"/>
      <c r="CS42" s="815"/>
      <c r="CT42" s="815"/>
      <c r="CU42" s="815"/>
      <c r="CV42" s="816"/>
      <c r="CW42" s="814"/>
      <c r="CX42" s="815"/>
      <c r="CY42" s="815"/>
      <c r="CZ42" s="815"/>
      <c r="DA42" s="816"/>
      <c r="DB42" s="814"/>
      <c r="DC42" s="815"/>
      <c r="DD42" s="815"/>
      <c r="DE42" s="815"/>
      <c r="DF42" s="816"/>
      <c r="DG42" s="814"/>
      <c r="DH42" s="815"/>
      <c r="DI42" s="815"/>
      <c r="DJ42" s="815"/>
      <c r="DK42" s="816"/>
      <c r="DL42" s="814"/>
      <c r="DM42" s="815"/>
      <c r="DN42" s="815"/>
      <c r="DO42" s="815"/>
      <c r="DP42" s="816"/>
      <c r="DQ42" s="814"/>
      <c r="DR42" s="815"/>
      <c r="DS42" s="815"/>
      <c r="DT42" s="815"/>
      <c r="DU42" s="816"/>
      <c r="DV42" s="811"/>
      <c r="DW42" s="812"/>
      <c r="DX42" s="812"/>
      <c r="DY42" s="812"/>
      <c r="DZ42" s="817"/>
      <c r="EA42" s="212"/>
    </row>
    <row r="43" spans="1:131" ht="26.25" customHeight="1" x14ac:dyDescent="0.15">
      <c r="A43" s="220">
        <v>16</v>
      </c>
      <c r="B43" s="818"/>
      <c r="C43" s="819"/>
      <c r="D43" s="819"/>
      <c r="E43" s="819"/>
      <c r="F43" s="819"/>
      <c r="G43" s="819"/>
      <c r="H43" s="819"/>
      <c r="I43" s="819"/>
      <c r="J43" s="819"/>
      <c r="K43" s="819"/>
      <c r="L43" s="819"/>
      <c r="M43" s="819"/>
      <c r="N43" s="819"/>
      <c r="O43" s="819"/>
      <c r="P43" s="820"/>
      <c r="Q43" s="821"/>
      <c r="R43" s="822"/>
      <c r="S43" s="822"/>
      <c r="T43" s="822"/>
      <c r="U43" s="822"/>
      <c r="V43" s="822"/>
      <c r="W43" s="822"/>
      <c r="X43" s="822"/>
      <c r="Y43" s="822"/>
      <c r="Z43" s="822"/>
      <c r="AA43" s="822"/>
      <c r="AB43" s="822"/>
      <c r="AC43" s="822"/>
      <c r="AD43" s="822"/>
      <c r="AE43" s="823"/>
      <c r="AF43" s="824"/>
      <c r="AG43" s="825"/>
      <c r="AH43" s="825"/>
      <c r="AI43" s="825"/>
      <c r="AJ43" s="826"/>
      <c r="AK43" s="873"/>
      <c r="AL43" s="869"/>
      <c r="AM43" s="869"/>
      <c r="AN43" s="869"/>
      <c r="AO43" s="869"/>
      <c r="AP43" s="869"/>
      <c r="AQ43" s="869"/>
      <c r="AR43" s="869"/>
      <c r="AS43" s="869"/>
      <c r="AT43" s="869"/>
      <c r="AU43" s="869"/>
      <c r="AV43" s="869"/>
      <c r="AW43" s="869"/>
      <c r="AX43" s="869"/>
      <c r="AY43" s="869"/>
      <c r="AZ43" s="870"/>
      <c r="BA43" s="870"/>
      <c r="BB43" s="870"/>
      <c r="BC43" s="870"/>
      <c r="BD43" s="870"/>
      <c r="BE43" s="871"/>
      <c r="BF43" s="871"/>
      <c r="BG43" s="871"/>
      <c r="BH43" s="871"/>
      <c r="BI43" s="872"/>
      <c r="BJ43" s="214"/>
      <c r="BK43" s="214"/>
      <c r="BL43" s="214"/>
      <c r="BM43" s="214"/>
      <c r="BN43" s="214"/>
      <c r="BO43" s="223"/>
      <c r="BP43" s="223"/>
      <c r="BQ43" s="220">
        <v>37</v>
      </c>
      <c r="BR43" s="221"/>
      <c r="BS43" s="811"/>
      <c r="BT43" s="812"/>
      <c r="BU43" s="812"/>
      <c r="BV43" s="812"/>
      <c r="BW43" s="812"/>
      <c r="BX43" s="812"/>
      <c r="BY43" s="812"/>
      <c r="BZ43" s="812"/>
      <c r="CA43" s="812"/>
      <c r="CB43" s="812"/>
      <c r="CC43" s="812"/>
      <c r="CD43" s="812"/>
      <c r="CE43" s="812"/>
      <c r="CF43" s="812"/>
      <c r="CG43" s="813"/>
      <c r="CH43" s="814"/>
      <c r="CI43" s="815"/>
      <c r="CJ43" s="815"/>
      <c r="CK43" s="815"/>
      <c r="CL43" s="816"/>
      <c r="CM43" s="814"/>
      <c r="CN43" s="815"/>
      <c r="CO43" s="815"/>
      <c r="CP43" s="815"/>
      <c r="CQ43" s="816"/>
      <c r="CR43" s="814"/>
      <c r="CS43" s="815"/>
      <c r="CT43" s="815"/>
      <c r="CU43" s="815"/>
      <c r="CV43" s="816"/>
      <c r="CW43" s="814"/>
      <c r="CX43" s="815"/>
      <c r="CY43" s="815"/>
      <c r="CZ43" s="815"/>
      <c r="DA43" s="816"/>
      <c r="DB43" s="814"/>
      <c r="DC43" s="815"/>
      <c r="DD43" s="815"/>
      <c r="DE43" s="815"/>
      <c r="DF43" s="816"/>
      <c r="DG43" s="814"/>
      <c r="DH43" s="815"/>
      <c r="DI43" s="815"/>
      <c r="DJ43" s="815"/>
      <c r="DK43" s="816"/>
      <c r="DL43" s="814"/>
      <c r="DM43" s="815"/>
      <c r="DN43" s="815"/>
      <c r="DO43" s="815"/>
      <c r="DP43" s="816"/>
      <c r="DQ43" s="814"/>
      <c r="DR43" s="815"/>
      <c r="DS43" s="815"/>
      <c r="DT43" s="815"/>
      <c r="DU43" s="816"/>
      <c r="DV43" s="811"/>
      <c r="DW43" s="812"/>
      <c r="DX43" s="812"/>
      <c r="DY43" s="812"/>
      <c r="DZ43" s="817"/>
      <c r="EA43" s="212"/>
    </row>
    <row r="44" spans="1:131" ht="26.25" customHeight="1" x14ac:dyDescent="0.15">
      <c r="A44" s="220">
        <v>17</v>
      </c>
      <c r="B44" s="818"/>
      <c r="C44" s="819"/>
      <c r="D44" s="819"/>
      <c r="E44" s="819"/>
      <c r="F44" s="819"/>
      <c r="G44" s="819"/>
      <c r="H44" s="819"/>
      <c r="I44" s="819"/>
      <c r="J44" s="819"/>
      <c r="K44" s="819"/>
      <c r="L44" s="819"/>
      <c r="M44" s="819"/>
      <c r="N44" s="819"/>
      <c r="O44" s="819"/>
      <c r="P44" s="820"/>
      <c r="Q44" s="821"/>
      <c r="R44" s="822"/>
      <c r="S44" s="822"/>
      <c r="T44" s="822"/>
      <c r="U44" s="822"/>
      <c r="V44" s="822"/>
      <c r="W44" s="822"/>
      <c r="X44" s="822"/>
      <c r="Y44" s="822"/>
      <c r="Z44" s="822"/>
      <c r="AA44" s="822"/>
      <c r="AB44" s="822"/>
      <c r="AC44" s="822"/>
      <c r="AD44" s="822"/>
      <c r="AE44" s="823"/>
      <c r="AF44" s="824"/>
      <c r="AG44" s="825"/>
      <c r="AH44" s="825"/>
      <c r="AI44" s="825"/>
      <c r="AJ44" s="826"/>
      <c r="AK44" s="873"/>
      <c r="AL44" s="869"/>
      <c r="AM44" s="869"/>
      <c r="AN44" s="869"/>
      <c r="AO44" s="869"/>
      <c r="AP44" s="869"/>
      <c r="AQ44" s="869"/>
      <c r="AR44" s="869"/>
      <c r="AS44" s="869"/>
      <c r="AT44" s="869"/>
      <c r="AU44" s="869"/>
      <c r="AV44" s="869"/>
      <c r="AW44" s="869"/>
      <c r="AX44" s="869"/>
      <c r="AY44" s="869"/>
      <c r="AZ44" s="870"/>
      <c r="BA44" s="870"/>
      <c r="BB44" s="870"/>
      <c r="BC44" s="870"/>
      <c r="BD44" s="870"/>
      <c r="BE44" s="871"/>
      <c r="BF44" s="871"/>
      <c r="BG44" s="871"/>
      <c r="BH44" s="871"/>
      <c r="BI44" s="872"/>
      <c r="BJ44" s="214"/>
      <c r="BK44" s="214"/>
      <c r="BL44" s="214"/>
      <c r="BM44" s="214"/>
      <c r="BN44" s="214"/>
      <c r="BO44" s="223"/>
      <c r="BP44" s="223"/>
      <c r="BQ44" s="220">
        <v>38</v>
      </c>
      <c r="BR44" s="221"/>
      <c r="BS44" s="811"/>
      <c r="BT44" s="812"/>
      <c r="BU44" s="812"/>
      <c r="BV44" s="812"/>
      <c r="BW44" s="812"/>
      <c r="BX44" s="812"/>
      <c r="BY44" s="812"/>
      <c r="BZ44" s="812"/>
      <c r="CA44" s="812"/>
      <c r="CB44" s="812"/>
      <c r="CC44" s="812"/>
      <c r="CD44" s="812"/>
      <c r="CE44" s="812"/>
      <c r="CF44" s="812"/>
      <c r="CG44" s="813"/>
      <c r="CH44" s="814"/>
      <c r="CI44" s="815"/>
      <c r="CJ44" s="815"/>
      <c r="CK44" s="815"/>
      <c r="CL44" s="816"/>
      <c r="CM44" s="814"/>
      <c r="CN44" s="815"/>
      <c r="CO44" s="815"/>
      <c r="CP44" s="815"/>
      <c r="CQ44" s="816"/>
      <c r="CR44" s="814"/>
      <c r="CS44" s="815"/>
      <c r="CT44" s="815"/>
      <c r="CU44" s="815"/>
      <c r="CV44" s="816"/>
      <c r="CW44" s="814"/>
      <c r="CX44" s="815"/>
      <c r="CY44" s="815"/>
      <c r="CZ44" s="815"/>
      <c r="DA44" s="816"/>
      <c r="DB44" s="814"/>
      <c r="DC44" s="815"/>
      <c r="DD44" s="815"/>
      <c r="DE44" s="815"/>
      <c r="DF44" s="816"/>
      <c r="DG44" s="814"/>
      <c r="DH44" s="815"/>
      <c r="DI44" s="815"/>
      <c r="DJ44" s="815"/>
      <c r="DK44" s="816"/>
      <c r="DL44" s="814"/>
      <c r="DM44" s="815"/>
      <c r="DN44" s="815"/>
      <c r="DO44" s="815"/>
      <c r="DP44" s="816"/>
      <c r="DQ44" s="814"/>
      <c r="DR44" s="815"/>
      <c r="DS44" s="815"/>
      <c r="DT44" s="815"/>
      <c r="DU44" s="816"/>
      <c r="DV44" s="811"/>
      <c r="DW44" s="812"/>
      <c r="DX44" s="812"/>
      <c r="DY44" s="812"/>
      <c r="DZ44" s="817"/>
      <c r="EA44" s="212"/>
    </row>
    <row r="45" spans="1:131" ht="26.25" customHeight="1" x14ac:dyDescent="0.15">
      <c r="A45" s="220">
        <v>18</v>
      </c>
      <c r="B45" s="818"/>
      <c r="C45" s="819"/>
      <c r="D45" s="819"/>
      <c r="E45" s="819"/>
      <c r="F45" s="819"/>
      <c r="G45" s="819"/>
      <c r="H45" s="819"/>
      <c r="I45" s="819"/>
      <c r="J45" s="819"/>
      <c r="K45" s="819"/>
      <c r="L45" s="819"/>
      <c r="M45" s="819"/>
      <c r="N45" s="819"/>
      <c r="O45" s="819"/>
      <c r="P45" s="820"/>
      <c r="Q45" s="821"/>
      <c r="R45" s="822"/>
      <c r="S45" s="822"/>
      <c r="T45" s="822"/>
      <c r="U45" s="822"/>
      <c r="V45" s="822"/>
      <c r="W45" s="822"/>
      <c r="X45" s="822"/>
      <c r="Y45" s="822"/>
      <c r="Z45" s="822"/>
      <c r="AA45" s="822"/>
      <c r="AB45" s="822"/>
      <c r="AC45" s="822"/>
      <c r="AD45" s="822"/>
      <c r="AE45" s="823"/>
      <c r="AF45" s="824"/>
      <c r="AG45" s="825"/>
      <c r="AH45" s="825"/>
      <c r="AI45" s="825"/>
      <c r="AJ45" s="826"/>
      <c r="AK45" s="873"/>
      <c r="AL45" s="869"/>
      <c r="AM45" s="869"/>
      <c r="AN45" s="869"/>
      <c r="AO45" s="869"/>
      <c r="AP45" s="869"/>
      <c r="AQ45" s="869"/>
      <c r="AR45" s="869"/>
      <c r="AS45" s="869"/>
      <c r="AT45" s="869"/>
      <c r="AU45" s="869"/>
      <c r="AV45" s="869"/>
      <c r="AW45" s="869"/>
      <c r="AX45" s="869"/>
      <c r="AY45" s="869"/>
      <c r="AZ45" s="870"/>
      <c r="BA45" s="870"/>
      <c r="BB45" s="870"/>
      <c r="BC45" s="870"/>
      <c r="BD45" s="870"/>
      <c r="BE45" s="871"/>
      <c r="BF45" s="871"/>
      <c r="BG45" s="871"/>
      <c r="BH45" s="871"/>
      <c r="BI45" s="872"/>
      <c r="BJ45" s="214"/>
      <c r="BK45" s="214"/>
      <c r="BL45" s="214"/>
      <c r="BM45" s="214"/>
      <c r="BN45" s="214"/>
      <c r="BO45" s="223"/>
      <c r="BP45" s="223"/>
      <c r="BQ45" s="220">
        <v>39</v>
      </c>
      <c r="BR45" s="221"/>
      <c r="BS45" s="811"/>
      <c r="BT45" s="812"/>
      <c r="BU45" s="812"/>
      <c r="BV45" s="812"/>
      <c r="BW45" s="812"/>
      <c r="BX45" s="812"/>
      <c r="BY45" s="812"/>
      <c r="BZ45" s="812"/>
      <c r="CA45" s="812"/>
      <c r="CB45" s="812"/>
      <c r="CC45" s="812"/>
      <c r="CD45" s="812"/>
      <c r="CE45" s="812"/>
      <c r="CF45" s="812"/>
      <c r="CG45" s="813"/>
      <c r="CH45" s="814"/>
      <c r="CI45" s="815"/>
      <c r="CJ45" s="815"/>
      <c r="CK45" s="815"/>
      <c r="CL45" s="816"/>
      <c r="CM45" s="814"/>
      <c r="CN45" s="815"/>
      <c r="CO45" s="815"/>
      <c r="CP45" s="815"/>
      <c r="CQ45" s="816"/>
      <c r="CR45" s="814"/>
      <c r="CS45" s="815"/>
      <c r="CT45" s="815"/>
      <c r="CU45" s="815"/>
      <c r="CV45" s="816"/>
      <c r="CW45" s="814"/>
      <c r="CX45" s="815"/>
      <c r="CY45" s="815"/>
      <c r="CZ45" s="815"/>
      <c r="DA45" s="816"/>
      <c r="DB45" s="814"/>
      <c r="DC45" s="815"/>
      <c r="DD45" s="815"/>
      <c r="DE45" s="815"/>
      <c r="DF45" s="816"/>
      <c r="DG45" s="814"/>
      <c r="DH45" s="815"/>
      <c r="DI45" s="815"/>
      <c r="DJ45" s="815"/>
      <c r="DK45" s="816"/>
      <c r="DL45" s="814"/>
      <c r="DM45" s="815"/>
      <c r="DN45" s="815"/>
      <c r="DO45" s="815"/>
      <c r="DP45" s="816"/>
      <c r="DQ45" s="814"/>
      <c r="DR45" s="815"/>
      <c r="DS45" s="815"/>
      <c r="DT45" s="815"/>
      <c r="DU45" s="816"/>
      <c r="DV45" s="811"/>
      <c r="DW45" s="812"/>
      <c r="DX45" s="812"/>
      <c r="DY45" s="812"/>
      <c r="DZ45" s="817"/>
      <c r="EA45" s="212"/>
    </row>
    <row r="46" spans="1:131" ht="26.25" customHeight="1" x14ac:dyDescent="0.15">
      <c r="A46" s="220">
        <v>19</v>
      </c>
      <c r="B46" s="818"/>
      <c r="C46" s="819"/>
      <c r="D46" s="819"/>
      <c r="E46" s="819"/>
      <c r="F46" s="819"/>
      <c r="G46" s="819"/>
      <c r="H46" s="819"/>
      <c r="I46" s="819"/>
      <c r="J46" s="819"/>
      <c r="K46" s="819"/>
      <c r="L46" s="819"/>
      <c r="M46" s="819"/>
      <c r="N46" s="819"/>
      <c r="O46" s="819"/>
      <c r="P46" s="820"/>
      <c r="Q46" s="821"/>
      <c r="R46" s="822"/>
      <c r="S46" s="822"/>
      <c r="T46" s="822"/>
      <c r="U46" s="822"/>
      <c r="V46" s="822"/>
      <c r="W46" s="822"/>
      <c r="X46" s="822"/>
      <c r="Y46" s="822"/>
      <c r="Z46" s="822"/>
      <c r="AA46" s="822"/>
      <c r="AB46" s="822"/>
      <c r="AC46" s="822"/>
      <c r="AD46" s="822"/>
      <c r="AE46" s="823"/>
      <c r="AF46" s="824"/>
      <c r="AG46" s="825"/>
      <c r="AH46" s="825"/>
      <c r="AI46" s="825"/>
      <c r="AJ46" s="826"/>
      <c r="AK46" s="873"/>
      <c r="AL46" s="869"/>
      <c r="AM46" s="869"/>
      <c r="AN46" s="869"/>
      <c r="AO46" s="869"/>
      <c r="AP46" s="869"/>
      <c r="AQ46" s="869"/>
      <c r="AR46" s="869"/>
      <c r="AS46" s="869"/>
      <c r="AT46" s="869"/>
      <c r="AU46" s="869"/>
      <c r="AV46" s="869"/>
      <c r="AW46" s="869"/>
      <c r="AX46" s="869"/>
      <c r="AY46" s="869"/>
      <c r="AZ46" s="870"/>
      <c r="BA46" s="870"/>
      <c r="BB46" s="870"/>
      <c r="BC46" s="870"/>
      <c r="BD46" s="870"/>
      <c r="BE46" s="871"/>
      <c r="BF46" s="871"/>
      <c r="BG46" s="871"/>
      <c r="BH46" s="871"/>
      <c r="BI46" s="872"/>
      <c r="BJ46" s="214"/>
      <c r="BK46" s="214"/>
      <c r="BL46" s="214"/>
      <c r="BM46" s="214"/>
      <c r="BN46" s="214"/>
      <c r="BO46" s="223"/>
      <c r="BP46" s="223"/>
      <c r="BQ46" s="220">
        <v>40</v>
      </c>
      <c r="BR46" s="221"/>
      <c r="BS46" s="811"/>
      <c r="BT46" s="812"/>
      <c r="BU46" s="812"/>
      <c r="BV46" s="812"/>
      <c r="BW46" s="812"/>
      <c r="BX46" s="812"/>
      <c r="BY46" s="812"/>
      <c r="BZ46" s="812"/>
      <c r="CA46" s="812"/>
      <c r="CB46" s="812"/>
      <c r="CC46" s="812"/>
      <c r="CD46" s="812"/>
      <c r="CE46" s="812"/>
      <c r="CF46" s="812"/>
      <c r="CG46" s="813"/>
      <c r="CH46" s="814"/>
      <c r="CI46" s="815"/>
      <c r="CJ46" s="815"/>
      <c r="CK46" s="815"/>
      <c r="CL46" s="816"/>
      <c r="CM46" s="814"/>
      <c r="CN46" s="815"/>
      <c r="CO46" s="815"/>
      <c r="CP46" s="815"/>
      <c r="CQ46" s="816"/>
      <c r="CR46" s="814"/>
      <c r="CS46" s="815"/>
      <c r="CT46" s="815"/>
      <c r="CU46" s="815"/>
      <c r="CV46" s="816"/>
      <c r="CW46" s="814"/>
      <c r="CX46" s="815"/>
      <c r="CY46" s="815"/>
      <c r="CZ46" s="815"/>
      <c r="DA46" s="816"/>
      <c r="DB46" s="814"/>
      <c r="DC46" s="815"/>
      <c r="DD46" s="815"/>
      <c r="DE46" s="815"/>
      <c r="DF46" s="816"/>
      <c r="DG46" s="814"/>
      <c r="DH46" s="815"/>
      <c r="DI46" s="815"/>
      <c r="DJ46" s="815"/>
      <c r="DK46" s="816"/>
      <c r="DL46" s="814"/>
      <c r="DM46" s="815"/>
      <c r="DN46" s="815"/>
      <c r="DO46" s="815"/>
      <c r="DP46" s="816"/>
      <c r="DQ46" s="814"/>
      <c r="DR46" s="815"/>
      <c r="DS46" s="815"/>
      <c r="DT46" s="815"/>
      <c r="DU46" s="816"/>
      <c r="DV46" s="811"/>
      <c r="DW46" s="812"/>
      <c r="DX46" s="812"/>
      <c r="DY46" s="812"/>
      <c r="DZ46" s="817"/>
      <c r="EA46" s="212"/>
    </row>
    <row r="47" spans="1:131" ht="26.25" customHeight="1" x14ac:dyDescent="0.15">
      <c r="A47" s="220">
        <v>20</v>
      </c>
      <c r="B47" s="818"/>
      <c r="C47" s="819"/>
      <c r="D47" s="819"/>
      <c r="E47" s="819"/>
      <c r="F47" s="819"/>
      <c r="G47" s="819"/>
      <c r="H47" s="819"/>
      <c r="I47" s="819"/>
      <c r="J47" s="819"/>
      <c r="K47" s="819"/>
      <c r="L47" s="819"/>
      <c r="M47" s="819"/>
      <c r="N47" s="819"/>
      <c r="O47" s="819"/>
      <c r="P47" s="820"/>
      <c r="Q47" s="821"/>
      <c r="R47" s="822"/>
      <c r="S47" s="822"/>
      <c r="T47" s="822"/>
      <c r="U47" s="822"/>
      <c r="V47" s="822"/>
      <c r="W47" s="822"/>
      <c r="X47" s="822"/>
      <c r="Y47" s="822"/>
      <c r="Z47" s="822"/>
      <c r="AA47" s="822"/>
      <c r="AB47" s="822"/>
      <c r="AC47" s="822"/>
      <c r="AD47" s="822"/>
      <c r="AE47" s="823"/>
      <c r="AF47" s="824"/>
      <c r="AG47" s="825"/>
      <c r="AH47" s="825"/>
      <c r="AI47" s="825"/>
      <c r="AJ47" s="826"/>
      <c r="AK47" s="873"/>
      <c r="AL47" s="869"/>
      <c r="AM47" s="869"/>
      <c r="AN47" s="869"/>
      <c r="AO47" s="869"/>
      <c r="AP47" s="869"/>
      <c r="AQ47" s="869"/>
      <c r="AR47" s="869"/>
      <c r="AS47" s="869"/>
      <c r="AT47" s="869"/>
      <c r="AU47" s="869"/>
      <c r="AV47" s="869"/>
      <c r="AW47" s="869"/>
      <c r="AX47" s="869"/>
      <c r="AY47" s="869"/>
      <c r="AZ47" s="870"/>
      <c r="BA47" s="870"/>
      <c r="BB47" s="870"/>
      <c r="BC47" s="870"/>
      <c r="BD47" s="870"/>
      <c r="BE47" s="871"/>
      <c r="BF47" s="871"/>
      <c r="BG47" s="871"/>
      <c r="BH47" s="871"/>
      <c r="BI47" s="872"/>
      <c r="BJ47" s="214"/>
      <c r="BK47" s="214"/>
      <c r="BL47" s="214"/>
      <c r="BM47" s="214"/>
      <c r="BN47" s="214"/>
      <c r="BO47" s="223"/>
      <c r="BP47" s="223"/>
      <c r="BQ47" s="220">
        <v>41</v>
      </c>
      <c r="BR47" s="221"/>
      <c r="BS47" s="811"/>
      <c r="BT47" s="812"/>
      <c r="BU47" s="812"/>
      <c r="BV47" s="812"/>
      <c r="BW47" s="812"/>
      <c r="BX47" s="812"/>
      <c r="BY47" s="812"/>
      <c r="BZ47" s="812"/>
      <c r="CA47" s="812"/>
      <c r="CB47" s="812"/>
      <c r="CC47" s="812"/>
      <c r="CD47" s="812"/>
      <c r="CE47" s="812"/>
      <c r="CF47" s="812"/>
      <c r="CG47" s="813"/>
      <c r="CH47" s="814"/>
      <c r="CI47" s="815"/>
      <c r="CJ47" s="815"/>
      <c r="CK47" s="815"/>
      <c r="CL47" s="816"/>
      <c r="CM47" s="814"/>
      <c r="CN47" s="815"/>
      <c r="CO47" s="815"/>
      <c r="CP47" s="815"/>
      <c r="CQ47" s="816"/>
      <c r="CR47" s="814"/>
      <c r="CS47" s="815"/>
      <c r="CT47" s="815"/>
      <c r="CU47" s="815"/>
      <c r="CV47" s="816"/>
      <c r="CW47" s="814"/>
      <c r="CX47" s="815"/>
      <c r="CY47" s="815"/>
      <c r="CZ47" s="815"/>
      <c r="DA47" s="816"/>
      <c r="DB47" s="814"/>
      <c r="DC47" s="815"/>
      <c r="DD47" s="815"/>
      <c r="DE47" s="815"/>
      <c r="DF47" s="816"/>
      <c r="DG47" s="814"/>
      <c r="DH47" s="815"/>
      <c r="DI47" s="815"/>
      <c r="DJ47" s="815"/>
      <c r="DK47" s="816"/>
      <c r="DL47" s="814"/>
      <c r="DM47" s="815"/>
      <c r="DN47" s="815"/>
      <c r="DO47" s="815"/>
      <c r="DP47" s="816"/>
      <c r="DQ47" s="814"/>
      <c r="DR47" s="815"/>
      <c r="DS47" s="815"/>
      <c r="DT47" s="815"/>
      <c r="DU47" s="816"/>
      <c r="DV47" s="811"/>
      <c r="DW47" s="812"/>
      <c r="DX47" s="812"/>
      <c r="DY47" s="812"/>
      <c r="DZ47" s="817"/>
      <c r="EA47" s="212"/>
    </row>
    <row r="48" spans="1:131" ht="26.25" customHeight="1" x14ac:dyDescent="0.15">
      <c r="A48" s="220">
        <v>21</v>
      </c>
      <c r="B48" s="818"/>
      <c r="C48" s="819"/>
      <c r="D48" s="819"/>
      <c r="E48" s="819"/>
      <c r="F48" s="819"/>
      <c r="G48" s="819"/>
      <c r="H48" s="819"/>
      <c r="I48" s="819"/>
      <c r="J48" s="819"/>
      <c r="K48" s="819"/>
      <c r="L48" s="819"/>
      <c r="M48" s="819"/>
      <c r="N48" s="819"/>
      <c r="O48" s="819"/>
      <c r="P48" s="820"/>
      <c r="Q48" s="821"/>
      <c r="R48" s="822"/>
      <c r="S48" s="822"/>
      <c r="T48" s="822"/>
      <c r="U48" s="822"/>
      <c r="V48" s="822"/>
      <c r="W48" s="822"/>
      <c r="X48" s="822"/>
      <c r="Y48" s="822"/>
      <c r="Z48" s="822"/>
      <c r="AA48" s="822"/>
      <c r="AB48" s="822"/>
      <c r="AC48" s="822"/>
      <c r="AD48" s="822"/>
      <c r="AE48" s="823"/>
      <c r="AF48" s="824"/>
      <c r="AG48" s="825"/>
      <c r="AH48" s="825"/>
      <c r="AI48" s="825"/>
      <c r="AJ48" s="826"/>
      <c r="AK48" s="873"/>
      <c r="AL48" s="869"/>
      <c r="AM48" s="869"/>
      <c r="AN48" s="869"/>
      <c r="AO48" s="869"/>
      <c r="AP48" s="869"/>
      <c r="AQ48" s="869"/>
      <c r="AR48" s="869"/>
      <c r="AS48" s="869"/>
      <c r="AT48" s="869"/>
      <c r="AU48" s="869"/>
      <c r="AV48" s="869"/>
      <c r="AW48" s="869"/>
      <c r="AX48" s="869"/>
      <c r="AY48" s="869"/>
      <c r="AZ48" s="870"/>
      <c r="BA48" s="870"/>
      <c r="BB48" s="870"/>
      <c r="BC48" s="870"/>
      <c r="BD48" s="870"/>
      <c r="BE48" s="871"/>
      <c r="BF48" s="871"/>
      <c r="BG48" s="871"/>
      <c r="BH48" s="871"/>
      <c r="BI48" s="872"/>
      <c r="BJ48" s="214"/>
      <c r="BK48" s="214"/>
      <c r="BL48" s="214"/>
      <c r="BM48" s="214"/>
      <c r="BN48" s="214"/>
      <c r="BO48" s="223"/>
      <c r="BP48" s="223"/>
      <c r="BQ48" s="220">
        <v>42</v>
      </c>
      <c r="BR48" s="221"/>
      <c r="BS48" s="811"/>
      <c r="BT48" s="812"/>
      <c r="BU48" s="812"/>
      <c r="BV48" s="812"/>
      <c r="BW48" s="812"/>
      <c r="BX48" s="812"/>
      <c r="BY48" s="812"/>
      <c r="BZ48" s="812"/>
      <c r="CA48" s="812"/>
      <c r="CB48" s="812"/>
      <c r="CC48" s="812"/>
      <c r="CD48" s="812"/>
      <c r="CE48" s="812"/>
      <c r="CF48" s="812"/>
      <c r="CG48" s="813"/>
      <c r="CH48" s="814"/>
      <c r="CI48" s="815"/>
      <c r="CJ48" s="815"/>
      <c r="CK48" s="815"/>
      <c r="CL48" s="816"/>
      <c r="CM48" s="814"/>
      <c r="CN48" s="815"/>
      <c r="CO48" s="815"/>
      <c r="CP48" s="815"/>
      <c r="CQ48" s="816"/>
      <c r="CR48" s="814"/>
      <c r="CS48" s="815"/>
      <c r="CT48" s="815"/>
      <c r="CU48" s="815"/>
      <c r="CV48" s="816"/>
      <c r="CW48" s="814"/>
      <c r="CX48" s="815"/>
      <c r="CY48" s="815"/>
      <c r="CZ48" s="815"/>
      <c r="DA48" s="816"/>
      <c r="DB48" s="814"/>
      <c r="DC48" s="815"/>
      <c r="DD48" s="815"/>
      <c r="DE48" s="815"/>
      <c r="DF48" s="816"/>
      <c r="DG48" s="814"/>
      <c r="DH48" s="815"/>
      <c r="DI48" s="815"/>
      <c r="DJ48" s="815"/>
      <c r="DK48" s="816"/>
      <c r="DL48" s="814"/>
      <c r="DM48" s="815"/>
      <c r="DN48" s="815"/>
      <c r="DO48" s="815"/>
      <c r="DP48" s="816"/>
      <c r="DQ48" s="814"/>
      <c r="DR48" s="815"/>
      <c r="DS48" s="815"/>
      <c r="DT48" s="815"/>
      <c r="DU48" s="816"/>
      <c r="DV48" s="811"/>
      <c r="DW48" s="812"/>
      <c r="DX48" s="812"/>
      <c r="DY48" s="812"/>
      <c r="DZ48" s="817"/>
      <c r="EA48" s="212"/>
    </row>
    <row r="49" spans="1:131" ht="26.25" customHeight="1" x14ac:dyDescent="0.15">
      <c r="A49" s="220">
        <v>22</v>
      </c>
      <c r="B49" s="818"/>
      <c r="C49" s="819"/>
      <c r="D49" s="819"/>
      <c r="E49" s="819"/>
      <c r="F49" s="819"/>
      <c r="G49" s="819"/>
      <c r="H49" s="819"/>
      <c r="I49" s="819"/>
      <c r="J49" s="819"/>
      <c r="K49" s="819"/>
      <c r="L49" s="819"/>
      <c r="M49" s="819"/>
      <c r="N49" s="819"/>
      <c r="O49" s="819"/>
      <c r="P49" s="820"/>
      <c r="Q49" s="821"/>
      <c r="R49" s="822"/>
      <c r="S49" s="822"/>
      <c r="T49" s="822"/>
      <c r="U49" s="822"/>
      <c r="V49" s="822"/>
      <c r="W49" s="822"/>
      <c r="X49" s="822"/>
      <c r="Y49" s="822"/>
      <c r="Z49" s="822"/>
      <c r="AA49" s="822"/>
      <c r="AB49" s="822"/>
      <c r="AC49" s="822"/>
      <c r="AD49" s="822"/>
      <c r="AE49" s="823"/>
      <c r="AF49" s="824"/>
      <c r="AG49" s="825"/>
      <c r="AH49" s="825"/>
      <c r="AI49" s="825"/>
      <c r="AJ49" s="826"/>
      <c r="AK49" s="873"/>
      <c r="AL49" s="869"/>
      <c r="AM49" s="869"/>
      <c r="AN49" s="869"/>
      <c r="AO49" s="869"/>
      <c r="AP49" s="869"/>
      <c r="AQ49" s="869"/>
      <c r="AR49" s="869"/>
      <c r="AS49" s="869"/>
      <c r="AT49" s="869"/>
      <c r="AU49" s="869"/>
      <c r="AV49" s="869"/>
      <c r="AW49" s="869"/>
      <c r="AX49" s="869"/>
      <c r="AY49" s="869"/>
      <c r="AZ49" s="870"/>
      <c r="BA49" s="870"/>
      <c r="BB49" s="870"/>
      <c r="BC49" s="870"/>
      <c r="BD49" s="870"/>
      <c r="BE49" s="871"/>
      <c r="BF49" s="871"/>
      <c r="BG49" s="871"/>
      <c r="BH49" s="871"/>
      <c r="BI49" s="872"/>
      <c r="BJ49" s="214"/>
      <c r="BK49" s="214"/>
      <c r="BL49" s="214"/>
      <c r="BM49" s="214"/>
      <c r="BN49" s="214"/>
      <c r="BO49" s="223"/>
      <c r="BP49" s="223"/>
      <c r="BQ49" s="220">
        <v>43</v>
      </c>
      <c r="BR49" s="221"/>
      <c r="BS49" s="811"/>
      <c r="BT49" s="812"/>
      <c r="BU49" s="812"/>
      <c r="BV49" s="812"/>
      <c r="BW49" s="812"/>
      <c r="BX49" s="812"/>
      <c r="BY49" s="812"/>
      <c r="BZ49" s="812"/>
      <c r="CA49" s="812"/>
      <c r="CB49" s="812"/>
      <c r="CC49" s="812"/>
      <c r="CD49" s="812"/>
      <c r="CE49" s="812"/>
      <c r="CF49" s="812"/>
      <c r="CG49" s="813"/>
      <c r="CH49" s="814"/>
      <c r="CI49" s="815"/>
      <c r="CJ49" s="815"/>
      <c r="CK49" s="815"/>
      <c r="CL49" s="816"/>
      <c r="CM49" s="814"/>
      <c r="CN49" s="815"/>
      <c r="CO49" s="815"/>
      <c r="CP49" s="815"/>
      <c r="CQ49" s="816"/>
      <c r="CR49" s="814"/>
      <c r="CS49" s="815"/>
      <c r="CT49" s="815"/>
      <c r="CU49" s="815"/>
      <c r="CV49" s="816"/>
      <c r="CW49" s="814"/>
      <c r="CX49" s="815"/>
      <c r="CY49" s="815"/>
      <c r="CZ49" s="815"/>
      <c r="DA49" s="816"/>
      <c r="DB49" s="814"/>
      <c r="DC49" s="815"/>
      <c r="DD49" s="815"/>
      <c r="DE49" s="815"/>
      <c r="DF49" s="816"/>
      <c r="DG49" s="814"/>
      <c r="DH49" s="815"/>
      <c r="DI49" s="815"/>
      <c r="DJ49" s="815"/>
      <c r="DK49" s="816"/>
      <c r="DL49" s="814"/>
      <c r="DM49" s="815"/>
      <c r="DN49" s="815"/>
      <c r="DO49" s="815"/>
      <c r="DP49" s="816"/>
      <c r="DQ49" s="814"/>
      <c r="DR49" s="815"/>
      <c r="DS49" s="815"/>
      <c r="DT49" s="815"/>
      <c r="DU49" s="816"/>
      <c r="DV49" s="811"/>
      <c r="DW49" s="812"/>
      <c r="DX49" s="812"/>
      <c r="DY49" s="812"/>
      <c r="DZ49" s="817"/>
      <c r="EA49" s="212"/>
    </row>
    <row r="50" spans="1:131" ht="26.25" customHeight="1" x14ac:dyDescent="0.15">
      <c r="A50" s="220">
        <v>23</v>
      </c>
      <c r="B50" s="818"/>
      <c r="C50" s="819"/>
      <c r="D50" s="819"/>
      <c r="E50" s="819"/>
      <c r="F50" s="819"/>
      <c r="G50" s="819"/>
      <c r="H50" s="819"/>
      <c r="I50" s="819"/>
      <c r="J50" s="819"/>
      <c r="K50" s="819"/>
      <c r="L50" s="819"/>
      <c r="M50" s="819"/>
      <c r="N50" s="819"/>
      <c r="O50" s="819"/>
      <c r="P50" s="820"/>
      <c r="Q50" s="876"/>
      <c r="R50" s="877"/>
      <c r="S50" s="877"/>
      <c r="T50" s="877"/>
      <c r="U50" s="877"/>
      <c r="V50" s="877"/>
      <c r="W50" s="877"/>
      <c r="X50" s="877"/>
      <c r="Y50" s="877"/>
      <c r="Z50" s="877"/>
      <c r="AA50" s="877"/>
      <c r="AB50" s="877"/>
      <c r="AC50" s="877"/>
      <c r="AD50" s="877"/>
      <c r="AE50" s="878"/>
      <c r="AF50" s="824"/>
      <c r="AG50" s="825"/>
      <c r="AH50" s="825"/>
      <c r="AI50" s="825"/>
      <c r="AJ50" s="826"/>
      <c r="AK50" s="880"/>
      <c r="AL50" s="877"/>
      <c r="AM50" s="877"/>
      <c r="AN50" s="877"/>
      <c r="AO50" s="877"/>
      <c r="AP50" s="877"/>
      <c r="AQ50" s="877"/>
      <c r="AR50" s="877"/>
      <c r="AS50" s="877"/>
      <c r="AT50" s="877"/>
      <c r="AU50" s="877"/>
      <c r="AV50" s="877"/>
      <c r="AW50" s="877"/>
      <c r="AX50" s="877"/>
      <c r="AY50" s="877"/>
      <c r="AZ50" s="879"/>
      <c r="BA50" s="879"/>
      <c r="BB50" s="879"/>
      <c r="BC50" s="879"/>
      <c r="BD50" s="879"/>
      <c r="BE50" s="871"/>
      <c r="BF50" s="871"/>
      <c r="BG50" s="871"/>
      <c r="BH50" s="871"/>
      <c r="BI50" s="872"/>
      <c r="BJ50" s="214"/>
      <c r="BK50" s="214"/>
      <c r="BL50" s="214"/>
      <c r="BM50" s="214"/>
      <c r="BN50" s="214"/>
      <c r="BO50" s="223"/>
      <c r="BP50" s="223"/>
      <c r="BQ50" s="220">
        <v>44</v>
      </c>
      <c r="BR50" s="221"/>
      <c r="BS50" s="811"/>
      <c r="BT50" s="812"/>
      <c r="BU50" s="812"/>
      <c r="BV50" s="812"/>
      <c r="BW50" s="812"/>
      <c r="BX50" s="812"/>
      <c r="BY50" s="812"/>
      <c r="BZ50" s="812"/>
      <c r="CA50" s="812"/>
      <c r="CB50" s="812"/>
      <c r="CC50" s="812"/>
      <c r="CD50" s="812"/>
      <c r="CE50" s="812"/>
      <c r="CF50" s="812"/>
      <c r="CG50" s="813"/>
      <c r="CH50" s="814"/>
      <c r="CI50" s="815"/>
      <c r="CJ50" s="815"/>
      <c r="CK50" s="815"/>
      <c r="CL50" s="816"/>
      <c r="CM50" s="814"/>
      <c r="CN50" s="815"/>
      <c r="CO50" s="815"/>
      <c r="CP50" s="815"/>
      <c r="CQ50" s="816"/>
      <c r="CR50" s="814"/>
      <c r="CS50" s="815"/>
      <c r="CT50" s="815"/>
      <c r="CU50" s="815"/>
      <c r="CV50" s="816"/>
      <c r="CW50" s="814"/>
      <c r="CX50" s="815"/>
      <c r="CY50" s="815"/>
      <c r="CZ50" s="815"/>
      <c r="DA50" s="816"/>
      <c r="DB50" s="814"/>
      <c r="DC50" s="815"/>
      <c r="DD50" s="815"/>
      <c r="DE50" s="815"/>
      <c r="DF50" s="816"/>
      <c r="DG50" s="814"/>
      <c r="DH50" s="815"/>
      <c r="DI50" s="815"/>
      <c r="DJ50" s="815"/>
      <c r="DK50" s="816"/>
      <c r="DL50" s="814"/>
      <c r="DM50" s="815"/>
      <c r="DN50" s="815"/>
      <c r="DO50" s="815"/>
      <c r="DP50" s="816"/>
      <c r="DQ50" s="814"/>
      <c r="DR50" s="815"/>
      <c r="DS50" s="815"/>
      <c r="DT50" s="815"/>
      <c r="DU50" s="816"/>
      <c r="DV50" s="811"/>
      <c r="DW50" s="812"/>
      <c r="DX50" s="812"/>
      <c r="DY50" s="812"/>
      <c r="DZ50" s="817"/>
      <c r="EA50" s="212"/>
    </row>
    <row r="51" spans="1:131" ht="26.25" customHeight="1" x14ac:dyDescent="0.15">
      <c r="A51" s="220">
        <v>24</v>
      </c>
      <c r="B51" s="818"/>
      <c r="C51" s="819"/>
      <c r="D51" s="819"/>
      <c r="E51" s="819"/>
      <c r="F51" s="819"/>
      <c r="G51" s="819"/>
      <c r="H51" s="819"/>
      <c r="I51" s="819"/>
      <c r="J51" s="819"/>
      <c r="K51" s="819"/>
      <c r="L51" s="819"/>
      <c r="M51" s="819"/>
      <c r="N51" s="819"/>
      <c r="O51" s="819"/>
      <c r="P51" s="820"/>
      <c r="Q51" s="876"/>
      <c r="R51" s="877"/>
      <c r="S51" s="877"/>
      <c r="T51" s="877"/>
      <c r="U51" s="877"/>
      <c r="V51" s="877"/>
      <c r="W51" s="877"/>
      <c r="X51" s="877"/>
      <c r="Y51" s="877"/>
      <c r="Z51" s="877"/>
      <c r="AA51" s="877"/>
      <c r="AB51" s="877"/>
      <c r="AC51" s="877"/>
      <c r="AD51" s="877"/>
      <c r="AE51" s="878"/>
      <c r="AF51" s="824"/>
      <c r="AG51" s="825"/>
      <c r="AH51" s="825"/>
      <c r="AI51" s="825"/>
      <c r="AJ51" s="826"/>
      <c r="AK51" s="880"/>
      <c r="AL51" s="877"/>
      <c r="AM51" s="877"/>
      <c r="AN51" s="877"/>
      <c r="AO51" s="877"/>
      <c r="AP51" s="877"/>
      <c r="AQ51" s="877"/>
      <c r="AR51" s="877"/>
      <c r="AS51" s="877"/>
      <c r="AT51" s="877"/>
      <c r="AU51" s="877"/>
      <c r="AV51" s="877"/>
      <c r="AW51" s="877"/>
      <c r="AX51" s="877"/>
      <c r="AY51" s="877"/>
      <c r="AZ51" s="879"/>
      <c r="BA51" s="879"/>
      <c r="BB51" s="879"/>
      <c r="BC51" s="879"/>
      <c r="BD51" s="879"/>
      <c r="BE51" s="871"/>
      <c r="BF51" s="871"/>
      <c r="BG51" s="871"/>
      <c r="BH51" s="871"/>
      <c r="BI51" s="872"/>
      <c r="BJ51" s="214"/>
      <c r="BK51" s="214"/>
      <c r="BL51" s="214"/>
      <c r="BM51" s="214"/>
      <c r="BN51" s="214"/>
      <c r="BO51" s="223"/>
      <c r="BP51" s="223"/>
      <c r="BQ51" s="220">
        <v>45</v>
      </c>
      <c r="BR51" s="221"/>
      <c r="BS51" s="811"/>
      <c r="BT51" s="812"/>
      <c r="BU51" s="812"/>
      <c r="BV51" s="812"/>
      <c r="BW51" s="812"/>
      <c r="BX51" s="812"/>
      <c r="BY51" s="812"/>
      <c r="BZ51" s="812"/>
      <c r="CA51" s="812"/>
      <c r="CB51" s="812"/>
      <c r="CC51" s="812"/>
      <c r="CD51" s="812"/>
      <c r="CE51" s="812"/>
      <c r="CF51" s="812"/>
      <c r="CG51" s="813"/>
      <c r="CH51" s="814"/>
      <c r="CI51" s="815"/>
      <c r="CJ51" s="815"/>
      <c r="CK51" s="815"/>
      <c r="CL51" s="816"/>
      <c r="CM51" s="814"/>
      <c r="CN51" s="815"/>
      <c r="CO51" s="815"/>
      <c r="CP51" s="815"/>
      <c r="CQ51" s="816"/>
      <c r="CR51" s="814"/>
      <c r="CS51" s="815"/>
      <c r="CT51" s="815"/>
      <c r="CU51" s="815"/>
      <c r="CV51" s="816"/>
      <c r="CW51" s="814"/>
      <c r="CX51" s="815"/>
      <c r="CY51" s="815"/>
      <c r="CZ51" s="815"/>
      <c r="DA51" s="816"/>
      <c r="DB51" s="814"/>
      <c r="DC51" s="815"/>
      <c r="DD51" s="815"/>
      <c r="DE51" s="815"/>
      <c r="DF51" s="816"/>
      <c r="DG51" s="814"/>
      <c r="DH51" s="815"/>
      <c r="DI51" s="815"/>
      <c r="DJ51" s="815"/>
      <c r="DK51" s="816"/>
      <c r="DL51" s="814"/>
      <c r="DM51" s="815"/>
      <c r="DN51" s="815"/>
      <c r="DO51" s="815"/>
      <c r="DP51" s="816"/>
      <c r="DQ51" s="814"/>
      <c r="DR51" s="815"/>
      <c r="DS51" s="815"/>
      <c r="DT51" s="815"/>
      <c r="DU51" s="816"/>
      <c r="DV51" s="811"/>
      <c r="DW51" s="812"/>
      <c r="DX51" s="812"/>
      <c r="DY51" s="812"/>
      <c r="DZ51" s="817"/>
      <c r="EA51" s="212"/>
    </row>
    <row r="52" spans="1:131" ht="26.25" customHeight="1" x14ac:dyDescent="0.15">
      <c r="A52" s="220">
        <v>25</v>
      </c>
      <c r="B52" s="818"/>
      <c r="C52" s="819"/>
      <c r="D52" s="819"/>
      <c r="E52" s="819"/>
      <c r="F52" s="819"/>
      <c r="G52" s="819"/>
      <c r="H52" s="819"/>
      <c r="I52" s="819"/>
      <c r="J52" s="819"/>
      <c r="K52" s="819"/>
      <c r="L52" s="819"/>
      <c r="M52" s="819"/>
      <c r="N52" s="819"/>
      <c r="O52" s="819"/>
      <c r="P52" s="820"/>
      <c r="Q52" s="876"/>
      <c r="R52" s="877"/>
      <c r="S52" s="877"/>
      <c r="T52" s="877"/>
      <c r="U52" s="877"/>
      <c r="V52" s="877"/>
      <c r="W52" s="877"/>
      <c r="X52" s="877"/>
      <c r="Y52" s="877"/>
      <c r="Z52" s="877"/>
      <c r="AA52" s="877"/>
      <c r="AB52" s="877"/>
      <c r="AC52" s="877"/>
      <c r="AD52" s="877"/>
      <c r="AE52" s="878"/>
      <c r="AF52" s="824"/>
      <c r="AG52" s="825"/>
      <c r="AH52" s="825"/>
      <c r="AI52" s="825"/>
      <c r="AJ52" s="826"/>
      <c r="AK52" s="880"/>
      <c r="AL52" s="877"/>
      <c r="AM52" s="877"/>
      <c r="AN52" s="877"/>
      <c r="AO52" s="877"/>
      <c r="AP52" s="877"/>
      <c r="AQ52" s="877"/>
      <c r="AR52" s="877"/>
      <c r="AS52" s="877"/>
      <c r="AT52" s="877"/>
      <c r="AU52" s="877"/>
      <c r="AV52" s="877"/>
      <c r="AW52" s="877"/>
      <c r="AX52" s="877"/>
      <c r="AY52" s="877"/>
      <c r="AZ52" s="879"/>
      <c r="BA52" s="879"/>
      <c r="BB52" s="879"/>
      <c r="BC52" s="879"/>
      <c r="BD52" s="879"/>
      <c r="BE52" s="871"/>
      <c r="BF52" s="871"/>
      <c r="BG52" s="871"/>
      <c r="BH52" s="871"/>
      <c r="BI52" s="872"/>
      <c r="BJ52" s="214"/>
      <c r="BK52" s="214"/>
      <c r="BL52" s="214"/>
      <c r="BM52" s="214"/>
      <c r="BN52" s="214"/>
      <c r="BO52" s="223"/>
      <c r="BP52" s="223"/>
      <c r="BQ52" s="220">
        <v>46</v>
      </c>
      <c r="BR52" s="221"/>
      <c r="BS52" s="811"/>
      <c r="BT52" s="812"/>
      <c r="BU52" s="812"/>
      <c r="BV52" s="812"/>
      <c r="BW52" s="812"/>
      <c r="BX52" s="812"/>
      <c r="BY52" s="812"/>
      <c r="BZ52" s="812"/>
      <c r="CA52" s="812"/>
      <c r="CB52" s="812"/>
      <c r="CC52" s="812"/>
      <c r="CD52" s="812"/>
      <c r="CE52" s="812"/>
      <c r="CF52" s="812"/>
      <c r="CG52" s="813"/>
      <c r="CH52" s="814"/>
      <c r="CI52" s="815"/>
      <c r="CJ52" s="815"/>
      <c r="CK52" s="815"/>
      <c r="CL52" s="816"/>
      <c r="CM52" s="814"/>
      <c r="CN52" s="815"/>
      <c r="CO52" s="815"/>
      <c r="CP52" s="815"/>
      <c r="CQ52" s="816"/>
      <c r="CR52" s="814"/>
      <c r="CS52" s="815"/>
      <c r="CT52" s="815"/>
      <c r="CU52" s="815"/>
      <c r="CV52" s="816"/>
      <c r="CW52" s="814"/>
      <c r="CX52" s="815"/>
      <c r="CY52" s="815"/>
      <c r="CZ52" s="815"/>
      <c r="DA52" s="816"/>
      <c r="DB52" s="814"/>
      <c r="DC52" s="815"/>
      <c r="DD52" s="815"/>
      <c r="DE52" s="815"/>
      <c r="DF52" s="816"/>
      <c r="DG52" s="814"/>
      <c r="DH52" s="815"/>
      <c r="DI52" s="815"/>
      <c r="DJ52" s="815"/>
      <c r="DK52" s="816"/>
      <c r="DL52" s="814"/>
      <c r="DM52" s="815"/>
      <c r="DN52" s="815"/>
      <c r="DO52" s="815"/>
      <c r="DP52" s="816"/>
      <c r="DQ52" s="814"/>
      <c r="DR52" s="815"/>
      <c r="DS52" s="815"/>
      <c r="DT52" s="815"/>
      <c r="DU52" s="816"/>
      <c r="DV52" s="811"/>
      <c r="DW52" s="812"/>
      <c r="DX52" s="812"/>
      <c r="DY52" s="812"/>
      <c r="DZ52" s="817"/>
      <c r="EA52" s="212"/>
    </row>
    <row r="53" spans="1:131" ht="26.25" customHeight="1" x14ac:dyDescent="0.15">
      <c r="A53" s="220">
        <v>26</v>
      </c>
      <c r="B53" s="818"/>
      <c r="C53" s="819"/>
      <c r="D53" s="819"/>
      <c r="E53" s="819"/>
      <c r="F53" s="819"/>
      <c r="G53" s="819"/>
      <c r="H53" s="819"/>
      <c r="I53" s="819"/>
      <c r="J53" s="819"/>
      <c r="K53" s="819"/>
      <c r="L53" s="819"/>
      <c r="M53" s="819"/>
      <c r="N53" s="819"/>
      <c r="O53" s="819"/>
      <c r="P53" s="820"/>
      <c r="Q53" s="876"/>
      <c r="R53" s="877"/>
      <c r="S53" s="877"/>
      <c r="T53" s="877"/>
      <c r="U53" s="877"/>
      <c r="V53" s="877"/>
      <c r="W53" s="877"/>
      <c r="X53" s="877"/>
      <c r="Y53" s="877"/>
      <c r="Z53" s="877"/>
      <c r="AA53" s="877"/>
      <c r="AB53" s="877"/>
      <c r="AC53" s="877"/>
      <c r="AD53" s="877"/>
      <c r="AE53" s="878"/>
      <c r="AF53" s="824"/>
      <c r="AG53" s="825"/>
      <c r="AH53" s="825"/>
      <c r="AI53" s="825"/>
      <c r="AJ53" s="826"/>
      <c r="AK53" s="880"/>
      <c r="AL53" s="877"/>
      <c r="AM53" s="877"/>
      <c r="AN53" s="877"/>
      <c r="AO53" s="877"/>
      <c r="AP53" s="877"/>
      <c r="AQ53" s="877"/>
      <c r="AR53" s="877"/>
      <c r="AS53" s="877"/>
      <c r="AT53" s="877"/>
      <c r="AU53" s="877"/>
      <c r="AV53" s="877"/>
      <c r="AW53" s="877"/>
      <c r="AX53" s="877"/>
      <c r="AY53" s="877"/>
      <c r="AZ53" s="879"/>
      <c r="BA53" s="879"/>
      <c r="BB53" s="879"/>
      <c r="BC53" s="879"/>
      <c r="BD53" s="879"/>
      <c r="BE53" s="871"/>
      <c r="BF53" s="871"/>
      <c r="BG53" s="871"/>
      <c r="BH53" s="871"/>
      <c r="BI53" s="872"/>
      <c r="BJ53" s="214"/>
      <c r="BK53" s="214"/>
      <c r="BL53" s="214"/>
      <c r="BM53" s="214"/>
      <c r="BN53" s="214"/>
      <c r="BO53" s="223"/>
      <c r="BP53" s="223"/>
      <c r="BQ53" s="220">
        <v>47</v>
      </c>
      <c r="BR53" s="221"/>
      <c r="BS53" s="811"/>
      <c r="BT53" s="812"/>
      <c r="BU53" s="812"/>
      <c r="BV53" s="812"/>
      <c r="BW53" s="812"/>
      <c r="BX53" s="812"/>
      <c r="BY53" s="812"/>
      <c r="BZ53" s="812"/>
      <c r="CA53" s="812"/>
      <c r="CB53" s="812"/>
      <c r="CC53" s="812"/>
      <c r="CD53" s="812"/>
      <c r="CE53" s="812"/>
      <c r="CF53" s="812"/>
      <c r="CG53" s="813"/>
      <c r="CH53" s="814"/>
      <c r="CI53" s="815"/>
      <c r="CJ53" s="815"/>
      <c r="CK53" s="815"/>
      <c r="CL53" s="816"/>
      <c r="CM53" s="814"/>
      <c r="CN53" s="815"/>
      <c r="CO53" s="815"/>
      <c r="CP53" s="815"/>
      <c r="CQ53" s="816"/>
      <c r="CR53" s="814"/>
      <c r="CS53" s="815"/>
      <c r="CT53" s="815"/>
      <c r="CU53" s="815"/>
      <c r="CV53" s="816"/>
      <c r="CW53" s="814"/>
      <c r="CX53" s="815"/>
      <c r="CY53" s="815"/>
      <c r="CZ53" s="815"/>
      <c r="DA53" s="816"/>
      <c r="DB53" s="814"/>
      <c r="DC53" s="815"/>
      <c r="DD53" s="815"/>
      <c r="DE53" s="815"/>
      <c r="DF53" s="816"/>
      <c r="DG53" s="814"/>
      <c r="DH53" s="815"/>
      <c r="DI53" s="815"/>
      <c r="DJ53" s="815"/>
      <c r="DK53" s="816"/>
      <c r="DL53" s="814"/>
      <c r="DM53" s="815"/>
      <c r="DN53" s="815"/>
      <c r="DO53" s="815"/>
      <c r="DP53" s="816"/>
      <c r="DQ53" s="814"/>
      <c r="DR53" s="815"/>
      <c r="DS53" s="815"/>
      <c r="DT53" s="815"/>
      <c r="DU53" s="816"/>
      <c r="DV53" s="811"/>
      <c r="DW53" s="812"/>
      <c r="DX53" s="812"/>
      <c r="DY53" s="812"/>
      <c r="DZ53" s="817"/>
      <c r="EA53" s="212"/>
    </row>
    <row r="54" spans="1:131" ht="26.25" customHeight="1" x14ac:dyDescent="0.15">
      <c r="A54" s="220">
        <v>27</v>
      </c>
      <c r="B54" s="818"/>
      <c r="C54" s="819"/>
      <c r="D54" s="819"/>
      <c r="E54" s="819"/>
      <c r="F54" s="819"/>
      <c r="G54" s="819"/>
      <c r="H54" s="819"/>
      <c r="I54" s="819"/>
      <c r="J54" s="819"/>
      <c r="K54" s="819"/>
      <c r="L54" s="819"/>
      <c r="M54" s="819"/>
      <c r="N54" s="819"/>
      <c r="O54" s="819"/>
      <c r="P54" s="820"/>
      <c r="Q54" s="876"/>
      <c r="R54" s="877"/>
      <c r="S54" s="877"/>
      <c r="T54" s="877"/>
      <c r="U54" s="877"/>
      <c r="V54" s="877"/>
      <c r="W54" s="877"/>
      <c r="X54" s="877"/>
      <c r="Y54" s="877"/>
      <c r="Z54" s="877"/>
      <c r="AA54" s="877"/>
      <c r="AB54" s="877"/>
      <c r="AC54" s="877"/>
      <c r="AD54" s="877"/>
      <c r="AE54" s="878"/>
      <c r="AF54" s="824"/>
      <c r="AG54" s="825"/>
      <c r="AH54" s="825"/>
      <c r="AI54" s="825"/>
      <c r="AJ54" s="826"/>
      <c r="AK54" s="880"/>
      <c r="AL54" s="877"/>
      <c r="AM54" s="877"/>
      <c r="AN54" s="877"/>
      <c r="AO54" s="877"/>
      <c r="AP54" s="877"/>
      <c r="AQ54" s="877"/>
      <c r="AR54" s="877"/>
      <c r="AS54" s="877"/>
      <c r="AT54" s="877"/>
      <c r="AU54" s="877"/>
      <c r="AV54" s="877"/>
      <c r="AW54" s="877"/>
      <c r="AX54" s="877"/>
      <c r="AY54" s="877"/>
      <c r="AZ54" s="879"/>
      <c r="BA54" s="879"/>
      <c r="BB54" s="879"/>
      <c r="BC54" s="879"/>
      <c r="BD54" s="879"/>
      <c r="BE54" s="871"/>
      <c r="BF54" s="871"/>
      <c r="BG54" s="871"/>
      <c r="BH54" s="871"/>
      <c r="BI54" s="872"/>
      <c r="BJ54" s="214"/>
      <c r="BK54" s="214"/>
      <c r="BL54" s="214"/>
      <c r="BM54" s="214"/>
      <c r="BN54" s="214"/>
      <c r="BO54" s="223"/>
      <c r="BP54" s="223"/>
      <c r="BQ54" s="220">
        <v>48</v>
      </c>
      <c r="BR54" s="221"/>
      <c r="BS54" s="811"/>
      <c r="BT54" s="812"/>
      <c r="BU54" s="812"/>
      <c r="BV54" s="812"/>
      <c r="BW54" s="812"/>
      <c r="BX54" s="812"/>
      <c r="BY54" s="812"/>
      <c r="BZ54" s="812"/>
      <c r="CA54" s="812"/>
      <c r="CB54" s="812"/>
      <c r="CC54" s="812"/>
      <c r="CD54" s="812"/>
      <c r="CE54" s="812"/>
      <c r="CF54" s="812"/>
      <c r="CG54" s="813"/>
      <c r="CH54" s="814"/>
      <c r="CI54" s="815"/>
      <c r="CJ54" s="815"/>
      <c r="CK54" s="815"/>
      <c r="CL54" s="816"/>
      <c r="CM54" s="814"/>
      <c r="CN54" s="815"/>
      <c r="CO54" s="815"/>
      <c r="CP54" s="815"/>
      <c r="CQ54" s="816"/>
      <c r="CR54" s="814"/>
      <c r="CS54" s="815"/>
      <c r="CT54" s="815"/>
      <c r="CU54" s="815"/>
      <c r="CV54" s="816"/>
      <c r="CW54" s="814"/>
      <c r="CX54" s="815"/>
      <c r="CY54" s="815"/>
      <c r="CZ54" s="815"/>
      <c r="DA54" s="816"/>
      <c r="DB54" s="814"/>
      <c r="DC54" s="815"/>
      <c r="DD54" s="815"/>
      <c r="DE54" s="815"/>
      <c r="DF54" s="816"/>
      <c r="DG54" s="814"/>
      <c r="DH54" s="815"/>
      <c r="DI54" s="815"/>
      <c r="DJ54" s="815"/>
      <c r="DK54" s="816"/>
      <c r="DL54" s="814"/>
      <c r="DM54" s="815"/>
      <c r="DN54" s="815"/>
      <c r="DO54" s="815"/>
      <c r="DP54" s="816"/>
      <c r="DQ54" s="814"/>
      <c r="DR54" s="815"/>
      <c r="DS54" s="815"/>
      <c r="DT54" s="815"/>
      <c r="DU54" s="816"/>
      <c r="DV54" s="811"/>
      <c r="DW54" s="812"/>
      <c r="DX54" s="812"/>
      <c r="DY54" s="812"/>
      <c r="DZ54" s="817"/>
      <c r="EA54" s="212"/>
    </row>
    <row r="55" spans="1:131" ht="26.25" customHeight="1" x14ac:dyDescent="0.15">
      <c r="A55" s="220">
        <v>28</v>
      </c>
      <c r="B55" s="818"/>
      <c r="C55" s="819"/>
      <c r="D55" s="819"/>
      <c r="E55" s="819"/>
      <c r="F55" s="819"/>
      <c r="G55" s="819"/>
      <c r="H55" s="819"/>
      <c r="I55" s="819"/>
      <c r="J55" s="819"/>
      <c r="K55" s="819"/>
      <c r="L55" s="819"/>
      <c r="M55" s="819"/>
      <c r="N55" s="819"/>
      <c r="O55" s="819"/>
      <c r="P55" s="820"/>
      <c r="Q55" s="876"/>
      <c r="R55" s="877"/>
      <c r="S55" s="877"/>
      <c r="T55" s="877"/>
      <c r="U55" s="877"/>
      <c r="V55" s="877"/>
      <c r="W55" s="877"/>
      <c r="X55" s="877"/>
      <c r="Y55" s="877"/>
      <c r="Z55" s="877"/>
      <c r="AA55" s="877"/>
      <c r="AB55" s="877"/>
      <c r="AC55" s="877"/>
      <c r="AD55" s="877"/>
      <c r="AE55" s="878"/>
      <c r="AF55" s="824"/>
      <c r="AG55" s="825"/>
      <c r="AH55" s="825"/>
      <c r="AI55" s="825"/>
      <c r="AJ55" s="826"/>
      <c r="AK55" s="880"/>
      <c r="AL55" s="877"/>
      <c r="AM55" s="877"/>
      <c r="AN55" s="877"/>
      <c r="AO55" s="877"/>
      <c r="AP55" s="877"/>
      <c r="AQ55" s="877"/>
      <c r="AR55" s="877"/>
      <c r="AS55" s="877"/>
      <c r="AT55" s="877"/>
      <c r="AU55" s="877"/>
      <c r="AV55" s="877"/>
      <c r="AW55" s="877"/>
      <c r="AX55" s="877"/>
      <c r="AY55" s="877"/>
      <c r="AZ55" s="879"/>
      <c r="BA55" s="879"/>
      <c r="BB55" s="879"/>
      <c r="BC55" s="879"/>
      <c r="BD55" s="879"/>
      <c r="BE55" s="871"/>
      <c r="BF55" s="871"/>
      <c r="BG55" s="871"/>
      <c r="BH55" s="871"/>
      <c r="BI55" s="872"/>
      <c r="BJ55" s="214"/>
      <c r="BK55" s="214"/>
      <c r="BL55" s="214"/>
      <c r="BM55" s="214"/>
      <c r="BN55" s="214"/>
      <c r="BO55" s="223"/>
      <c r="BP55" s="223"/>
      <c r="BQ55" s="220">
        <v>49</v>
      </c>
      <c r="BR55" s="221"/>
      <c r="BS55" s="811"/>
      <c r="BT55" s="812"/>
      <c r="BU55" s="812"/>
      <c r="BV55" s="812"/>
      <c r="BW55" s="812"/>
      <c r="BX55" s="812"/>
      <c r="BY55" s="812"/>
      <c r="BZ55" s="812"/>
      <c r="CA55" s="812"/>
      <c r="CB55" s="812"/>
      <c r="CC55" s="812"/>
      <c r="CD55" s="812"/>
      <c r="CE55" s="812"/>
      <c r="CF55" s="812"/>
      <c r="CG55" s="813"/>
      <c r="CH55" s="814"/>
      <c r="CI55" s="815"/>
      <c r="CJ55" s="815"/>
      <c r="CK55" s="815"/>
      <c r="CL55" s="816"/>
      <c r="CM55" s="814"/>
      <c r="CN55" s="815"/>
      <c r="CO55" s="815"/>
      <c r="CP55" s="815"/>
      <c r="CQ55" s="816"/>
      <c r="CR55" s="814"/>
      <c r="CS55" s="815"/>
      <c r="CT55" s="815"/>
      <c r="CU55" s="815"/>
      <c r="CV55" s="816"/>
      <c r="CW55" s="814"/>
      <c r="CX55" s="815"/>
      <c r="CY55" s="815"/>
      <c r="CZ55" s="815"/>
      <c r="DA55" s="816"/>
      <c r="DB55" s="814"/>
      <c r="DC55" s="815"/>
      <c r="DD55" s="815"/>
      <c r="DE55" s="815"/>
      <c r="DF55" s="816"/>
      <c r="DG55" s="814"/>
      <c r="DH55" s="815"/>
      <c r="DI55" s="815"/>
      <c r="DJ55" s="815"/>
      <c r="DK55" s="816"/>
      <c r="DL55" s="814"/>
      <c r="DM55" s="815"/>
      <c r="DN55" s="815"/>
      <c r="DO55" s="815"/>
      <c r="DP55" s="816"/>
      <c r="DQ55" s="814"/>
      <c r="DR55" s="815"/>
      <c r="DS55" s="815"/>
      <c r="DT55" s="815"/>
      <c r="DU55" s="816"/>
      <c r="DV55" s="811"/>
      <c r="DW55" s="812"/>
      <c r="DX55" s="812"/>
      <c r="DY55" s="812"/>
      <c r="DZ55" s="817"/>
      <c r="EA55" s="212"/>
    </row>
    <row r="56" spans="1:131" ht="26.25" customHeight="1" x14ac:dyDescent="0.15">
      <c r="A56" s="220">
        <v>29</v>
      </c>
      <c r="B56" s="818"/>
      <c r="C56" s="819"/>
      <c r="D56" s="819"/>
      <c r="E56" s="819"/>
      <c r="F56" s="819"/>
      <c r="G56" s="819"/>
      <c r="H56" s="819"/>
      <c r="I56" s="819"/>
      <c r="J56" s="819"/>
      <c r="K56" s="819"/>
      <c r="L56" s="819"/>
      <c r="M56" s="819"/>
      <c r="N56" s="819"/>
      <c r="O56" s="819"/>
      <c r="P56" s="820"/>
      <c r="Q56" s="876"/>
      <c r="R56" s="877"/>
      <c r="S56" s="877"/>
      <c r="T56" s="877"/>
      <c r="U56" s="877"/>
      <c r="V56" s="877"/>
      <c r="W56" s="877"/>
      <c r="X56" s="877"/>
      <c r="Y56" s="877"/>
      <c r="Z56" s="877"/>
      <c r="AA56" s="877"/>
      <c r="AB56" s="877"/>
      <c r="AC56" s="877"/>
      <c r="AD56" s="877"/>
      <c r="AE56" s="878"/>
      <c r="AF56" s="824"/>
      <c r="AG56" s="825"/>
      <c r="AH56" s="825"/>
      <c r="AI56" s="825"/>
      <c r="AJ56" s="826"/>
      <c r="AK56" s="880"/>
      <c r="AL56" s="877"/>
      <c r="AM56" s="877"/>
      <c r="AN56" s="877"/>
      <c r="AO56" s="877"/>
      <c r="AP56" s="877"/>
      <c r="AQ56" s="877"/>
      <c r="AR56" s="877"/>
      <c r="AS56" s="877"/>
      <c r="AT56" s="877"/>
      <c r="AU56" s="877"/>
      <c r="AV56" s="877"/>
      <c r="AW56" s="877"/>
      <c r="AX56" s="877"/>
      <c r="AY56" s="877"/>
      <c r="AZ56" s="879"/>
      <c r="BA56" s="879"/>
      <c r="BB56" s="879"/>
      <c r="BC56" s="879"/>
      <c r="BD56" s="879"/>
      <c r="BE56" s="871"/>
      <c r="BF56" s="871"/>
      <c r="BG56" s="871"/>
      <c r="BH56" s="871"/>
      <c r="BI56" s="872"/>
      <c r="BJ56" s="214"/>
      <c r="BK56" s="214"/>
      <c r="BL56" s="214"/>
      <c r="BM56" s="214"/>
      <c r="BN56" s="214"/>
      <c r="BO56" s="223"/>
      <c r="BP56" s="223"/>
      <c r="BQ56" s="220">
        <v>50</v>
      </c>
      <c r="BR56" s="221"/>
      <c r="BS56" s="811"/>
      <c r="BT56" s="812"/>
      <c r="BU56" s="812"/>
      <c r="BV56" s="812"/>
      <c r="BW56" s="812"/>
      <c r="BX56" s="812"/>
      <c r="BY56" s="812"/>
      <c r="BZ56" s="812"/>
      <c r="CA56" s="812"/>
      <c r="CB56" s="812"/>
      <c r="CC56" s="812"/>
      <c r="CD56" s="812"/>
      <c r="CE56" s="812"/>
      <c r="CF56" s="812"/>
      <c r="CG56" s="813"/>
      <c r="CH56" s="814"/>
      <c r="CI56" s="815"/>
      <c r="CJ56" s="815"/>
      <c r="CK56" s="815"/>
      <c r="CL56" s="816"/>
      <c r="CM56" s="814"/>
      <c r="CN56" s="815"/>
      <c r="CO56" s="815"/>
      <c r="CP56" s="815"/>
      <c r="CQ56" s="816"/>
      <c r="CR56" s="814"/>
      <c r="CS56" s="815"/>
      <c r="CT56" s="815"/>
      <c r="CU56" s="815"/>
      <c r="CV56" s="816"/>
      <c r="CW56" s="814"/>
      <c r="CX56" s="815"/>
      <c r="CY56" s="815"/>
      <c r="CZ56" s="815"/>
      <c r="DA56" s="816"/>
      <c r="DB56" s="814"/>
      <c r="DC56" s="815"/>
      <c r="DD56" s="815"/>
      <c r="DE56" s="815"/>
      <c r="DF56" s="816"/>
      <c r="DG56" s="814"/>
      <c r="DH56" s="815"/>
      <c r="DI56" s="815"/>
      <c r="DJ56" s="815"/>
      <c r="DK56" s="816"/>
      <c r="DL56" s="814"/>
      <c r="DM56" s="815"/>
      <c r="DN56" s="815"/>
      <c r="DO56" s="815"/>
      <c r="DP56" s="816"/>
      <c r="DQ56" s="814"/>
      <c r="DR56" s="815"/>
      <c r="DS56" s="815"/>
      <c r="DT56" s="815"/>
      <c r="DU56" s="816"/>
      <c r="DV56" s="811"/>
      <c r="DW56" s="812"/>
      <c r="DX56" s="812"/>
      <c r="DY56" s="812"/>
      <c r="DZ56" s="817"/>
      <c r="EA56" s="212"/>
    </row>
    <row r="57" spans="1:131" ht="26.25" customHeight="1" x14ac:dyDescent="0.15">
      <c r="A57" s="220">
        <v>30</v>
      </c>
      <c r="B57" s="818"/>
      <c r="C57" s="819"/>
      <c r="D57" s="819"/>
      <c r="E57" s="819"/>
      <c r="F57" s="819"/>
      <c r="G57" s="819"/>
      <c r="H57" s="819"/>
      <c r="I57" s="819"/>
      <c r="J57" s="819"/>
      <c r="K57" s="819"/>
      <c r="L57" s="819"/>
      <c r="M57" s="819"/>
      <c r="N57" s="819"/>
      <c r="O57" s="819"/>
      <c r="P57" s="820"/>
      <c r="Q57" s="876"/>
      <c r="R57" s="877"/>
      <c r="S57" s="877"/>
      <c r="T57" s="877"/>
      <c r="U57" s="877"/>
      <c r="V57" s="877"/>
      <c r="W57" s="877"/>
      <c r="X57" s="877"/>
      <c r="Y57" s="877"/>
      <c r="Z57" s="877"/>
      <c r="AA57" s="877"/>
      <c r="AB57" s="877"/>
      <c r="AC57" s="877"/>
      <c r="AD57" s="877"/>
      <c r="AE57" s="878"/>
      <c r="AF57" s="824"/>
      <c r="AG57" s="825"/>
      <c r="AH57" s="825"/>
      <c r="AI57" s="825"/>
      <c r="AJ57" s="826"/>
      <c r="AK57" s="880"/>
      <c r="AL57" s="877"/>
      <c r="AM57" s="877"/>
      <c r="AN57" s="877"/>
      <c r="AO57" s="877"/>
      <c r="AP57" s="877"/>
      <c r="AQ57" s="877"/>
      <c r="AR57" s="877"/>
      <c r="AS57" s="877"/>
      <c r="AT57" s="877"/>
      <c r="AU57" s="877"/>
      <c r="AV57" s="877"/>
      <c r="AW57" s="877"/>
      <c r="AX57" s="877"/>
      <c r="AY57" s="877"/>
      <c r="AZ57" s="879"/>
      <c r="BA57" s="879"/>
      <c r="BB57" s="879"/>
      <c r="BC57" s="879"/>
      <c r="BD57" s="879"/>
      <c r="BE57" s="871"/>
      <c r="BF57" s="871"/>
      <c r="BG57" s="871"/>
      <c r="BH57" s="871"/>
      <c r="BI57" s="872"/>
      <c r="BJ57" s="214"/>
      <c r="BK57" s="214"/>
      <c r="BL57" s="214"/>
      <c r="BM57" s="214"/>
      <c r="BN57" s="214"/>
      <c r="BO57" s="223"/>
      <c r="BP57" s="223"/>
      <c r="BQ57" s="220">
        <v>51</v>
      </c>
      <c r="BR57" s="221"/>
      <c r="BS57" s="811"/>
      <c r="BT57" s="812"/>
      <c r="BU57" s="812"/>
      <c r="BV57" s="812"/>
      <c r="BW57" s="812"/>
      <c r="BX57" s="812"/>
      <c r="BY57" s="812"/>
      <c r="BZ57" s="812"/>
      <c r="CA57" s="812"/>
      <c r="CB57" s="812"/>
      <c r="CC57" s="812"/>
      <c r="CD57" s="812"/>
      <c r="CE57" s="812"/>
      <c r="CF57" s="812"/>
      <c r="CG57" s="813"/>
      <c r="CH57" s="814"/>
      <c r="CI57" s="815"/>
      <c r="CJ57" s="815"/>
      <c r="CK57" s="815"/>
      <c r="CL57" s="816"/>
      <c r="CM57" s="814"/>
      <c r="CN57" s="815"/>
      <c r="CO57" s="815"/>
      <c r="CP57" s="815"/>
      <c r="CQ57" s="816"/>
      <c r="CR57" s="814"/>
      <c r="CS57" s="815"/>
      <c r="CT57" s="815"/>
      <c r="CU57" s="815"/>
      <c r="CV57" s="816"/>
      <c r="CW57" s="814"/>
      <c r="CX57" s="815"/>
      <c r="CY57" s="815"/>
      <c r="CZ57" s="815"/>
      <c r="DA57" s="816"/>
      <c r="DB57" s="814"/>
      <c r="DC57" s="815"/>
      <c r="DD57" s="815"/>
      <c r="DE57" s="815"/>
      <c r="DF57" s="816"/>
      <c r="DG57" s="814"/>
      <c r="DH57" s="815"/>
      <c r="DI57" s="815"/>
      <c r="DJ57" s="815"/>
      <c r="DK57" s="816"/>
      <c r="DL57" s="814"/>
      <c r="DM57" s="815"/>
      <c r="DN57" s="815"/>
      <c r="DO57" s="815"/>
      <c r="DP57" s="816"/>
      <c r="DQ57" s="814"/>
      <c r="DR57" s="815"/>
      <c r="DS57" s="815"/>
      <c r="DT57" s="815"/>
      <c r="DU57" s="816"/>
      <c r="DV57" s="811"/>
      <c r="DW57" s="812"/>
      <c r="DX57" s="812"/>
      <c r="DY57" s="812"/>
      <c r="DZ57" s="817"/>
      <c r="EA57" s="212"/>
    </row>
    <row r="58" spans="1:131" ht="26.25" customHeight="1" x14ac:dyDescent="0.15">
      <c r="A58" s="220">
        <v>31</v>
      </c>
      <c r="B58" s="818"/>
      <c r="C58" s="819"/>
      <c r="D58" s="819"/>
      <c r="E58" s="819"/>
      <c r="F58" s="819"/>
      <c r="G58" s="819"/>
      <c r="H58" s="819"/>
      <c r="I58" s="819"/>
      <c r="J58" s="819"/>
      <c r="K58" s="819"/>
      <c r="L58" s="819"/>
      <c r="M58" s="819"/>
      <c r="N58" s="819"/>
      <c r="O58" s="819"/>
      <c r="P58" s="820"/>
      <c r="Q58" s="876"/>
      <c r="R58" s="877"/>
      <c r="S58" s="877"/>
      <c r="T58" s="877"/>
      <c r="U58" s="877"/>
      <c r="V58" s="877"/>
      <c r="W58" s="877"/>
      <c r="X58" s="877"/>
      <c r="Y58" s="877"/>
      <c r="Z58" s="877"/>
      <c r="AA58" s="877"/>
      <c r="AB58" s="877"/>
      <c r="AC58" s="877"/>
      <c r="AD58" s="877"/>
      <c r="AE58" s="878"/>
      <c r="AF58" s="824"/>
      <c r="AG58" s="825"/>
      <c r="AH58" s="825"/>
      <c r="AI58" s="825"/>
      <c r="AJ58" s="826"/>
      <c r="AK58" s="880"/>
      <c r="AL58" s="877"/>
      <c r="AM58" s="877"/>
      <c r="AN58" s="877"/>
      <c r="AO58" s="877"/>
      <c r="AP58" s="877"/>
      <c r="AQ58" s="877"/>
      <c r="AR58" s="877"/>
      <c r="AS58" s="877"/>
      <c r="AT58" s="877"/>
      <c r="AU58" s="877"/>
      <c r="AV58" s="877"/>
      <c r="AW58" s="877"/>
      <c r="AX58" s="877"/>
      <c r="AY58" s="877"/>
      <c r="AZ58" s="879"/>
      <c r="BA58" s="879"/>
      <c r="BB58" s="879"/>
      <c r="BC58" s="879"/>
      <c r="BD58" s="879"/>
      <c r="BE58" s="871"/>
      <c r="BF58" s="871"/>
      <c r="BG58" s="871"/>
      <c r="BH58" s="871"/>
      <c r="BI58" s="872"/>
      <c r="BJ58" s="214"/>
      <c r="BK58" s="214"/>
      <c r="BL58" s="214"/>
      <c r="BM58" s="214"/>
      <c r="BN58" s="214"/>
      <c r="BO58" s="223"/>
      <c r="BP58" s="223"/>
      <c r="BQ58" s="220">
        <v>52</v>
      </c>
      <c r="BR58" s="221"/>
      <c r="BS58" s="811"/>
      <c r="BT58" s="812"/>
      <c r="BU58" s="812"/>
      <c r="BV58" s="812"/>
      <c r="BW58" s="812"/>
      <c r="BX58" s="812"/>
      <c r="BY58" s="812"/>
      <c r="BZ58" s="812"/>
      <c r="CA58" s="812"/>
      <c r="CB58" s="812"/>
      <c r="CC58" s="812"/>
      <c r="CD58" s="812"/>
      <c r="CE58" s="812"/>
      <c r="CF58" s="812"/>
      <c r="CG58" s="813"/>
      <c r="CH58" s="814"/>
      <c r="CI58" s="815"/>
      <c r="CJ58" s="815"/>
      <c r="CK58" s="815"/>
      <c r="CL58" s="816"/>
      <c r="CM58" s="814"/>
      <c r="CN58" s="815"/>
      <c r="CO58" s="815"/>
      <c r="CP58" s="815"/>
      <c r="CQ58" s="816"/>
      <c r="CR58" s="814"/>
      <c r="CS58" s="815"/>
      <c r="CT58" s="815"/>
      <c r="CU58" s="815"/>
      <c r="CV58" s="816"/>
      <c r="CW58" s="814"/>
      <c r="CX58" s="815"/>
      <c r="CY58" s="815"/>
      <c r="CZ58" s="815"/>
      <c r="DA58" s="816"/>
      <c r="DB58" s="814"/>
      <c r="DC58" s="815"/>
      <c r="DD58" s="815"/>
      <c r="DE58" s="815"/>
      <c r="DF58" s="816"/>
      <c r="DG58" s="814"/>
      <c r="DH58" s="815"/>
      <c r="DI58" s="815"/>
      <c r="DJ58" s="815"/>
      <c r="DK58" s="816"/>
      <c r="DL58" s="814"/>
      <c r="DM58" s="815"/>
      <c r="DN58" s="815"/>
      <c r="DO58" s="815"/>
      <c r="DP58" s="816"/>
      <c r="DQ58" s="814"/>
      <c r="DR58" s="815"/>
      <c r="DS58" s="815"/>
      <c r="DT58" s="815"/>
      <c r="DU58" s="816"/>
      <c r="DV58" s="811"/>
      <c r="DW58" s="812"/>
      <c r="DX58" s="812"/>
      <c r="DY58" s="812"/>
      <c r="DZ58" s="817"/>
      <c r="EA58" s="212"/>
    </row>
    <row r="59" spans="1:131" ht="26.25" customHeight="1" x14ac:dyDescent="0.15">
      <c r="A59" s="220">
        <v>32</v>
      </c>
      <c r="B59" s="818"/>
      <c r="C59" s="819"/>
      <c r="D59" s="819"/>
      <c r="E59" s="819"/>
      <c r="F59" s="819"/>
      <c r="G59" s="819"/>
      <c r="H59" s="819"/>
      <c r="I59" s="819"/>
      <c r="J59" s="819"/>
      <c r="K59" s="819"/>
      <c r="L59" s="819"/>
      <c r="M59" s="819"/>
      <c r="N59" s="819"/>
      <c r="O59" s="819"/>
      <c r="P59" s="820"/>
      <c r="Q59" s="876"/>
      <c r="R59" s="877"/>
      <c r="S59" s="877"/>
      <c r="T59" s="877"/>
      <c r="U59" s="877"/>
      <c r="V59" s="877"/>
      <c r="W59" s="877"/>
      <c r="X59" s="877"/>
      <c r="Y59" s="877"/>
      <c r="Z59" s="877"/>
      <c r="AA59" s="877"/>
      <c r="AB59" s="877"/>
      <c r="AC59" s="877"/>
      <c r="AD59" s="877"/>
      <c r="AE59" s="878"/>
      <c r="AF59" s="824"/>
      <c r="AG59" s="825"/>
      <c r="AH59" s="825"/>
      <c r="AI59" s="825"/>
      <c r="AJ59" s="826"/>
      <c r="AK59" s="880"/>
      <c r="AL59" s="877"/>
      <c r="AM59" s="877"/>
      <c r="AN59" s="877"/>
      <c r="AO59" s="877"/>
      <c r="AP59" s="877"/>
      <c r="AQ59" s="877"/>
      <c r="AR59" s="877"/>
      <c r="AS59" s="877"/>
      <c r="AT59" s="877"/>
      <c r="AU59" s="877"/>
      <c r="AV59" s="877"/>
      <c r="AW59" s="877"/>
      <c r="AX59" s="877"/>
      <c r="AY59" s="877"/>
      <c r="AZ59" s="879"/>
      <c r="BA59" s="879"/>
      <c r="BB59" s="879"/>
      <c r="BC59" s="879"/>
      <c r="BD59" s="879"/>
      <c r="BE59" s="871"/>
      <c r="BF59" s="871"/>
      <c r="BG59" s="871"/>
      <c r="BH59" s="871"/>
      <c r="BI59" s="872"/>
      <c r="BJ59" s="214"/>
      <c r="BK59" s="214"/>
      <c r="BL59" s="214"/>
      <c r="BM59" s="214"/>
      <c r="BN59" s="214"/>
      <c r="BO59" s="223"/>
      <c r="BP59" s="223"/>
      <c r="BQ59" s="220">
        <v>53</v>
      </c>
      <c r="BR59" s="221"/>
      <c r="BS59" s="811"/>
      <c r="BT59" s="812"/>
      <c r="BU59" s="812"/>
      <c r="BV59" s="812"/>
      <c r="BW59" s="812"/>
      <c r="BX59" s="812"/>
      <c r="BY59" s="812"/>
      <c r="BZ59" s="812"/>
      <c r="CA59" s="812"/>
      <c r="CB59" s="812"/>
      <c r="CC59" s="812"/>
      <c r="CD59" s="812"/>
      <c r="CE59" s="812"/>
      <c r="CF59" s="812"/>
      <c r="CG59" s="813"/>
      <c r="CH59" s="814"/>
      <c r="CI59" s="815"/>
      <c r="CJ59" s="815"/>
      <c r="CK59" s="815"/>
      <c r="CL59" s="816"/>
      <c r="CM59" s="814"/>
      <c r="CN59" s="815"/>
      <c r="CO59" s="815"/>
      <c r="CP59" s="815"/>
      <c r="CQ59" s="816"/>
      <c r="CR59" s="814"/>
      <c r="CS59" s="815"/>
      <c r="CT59" s="815"/>
      <c r="CU59" s="815"/>
      <c r="CV59" s="816"/>
      <c r="CW59" s="814"/>
      <c r="CX59" s="815"/>
      <c r="CY59" s="815"/>
      <c r="CZ59" s="815"/>
      <c r="DA59" s="816"/>
      <c r="DB59" s="814"/>
      <c r="DC59" s="815"/>
      <c r="DD59" s="815"/>
      <c r="DE59" s="815"/>
      <c r="DF59" s="816"/>
      <c r="DG59" s="814"/>
      <c r="DH59" s="815"/>
      <c r="DI59" s="815"/>
      <c r="DJ59" s="815"/>
      <c r="DK59" s="816"/>
      <c r="DL59" s="814"/>
      <c r="DM59" s="815"/>
      <c r="DN59" s="815"/>
      <c r="DO59" s="815"/>
      <c r="DP59" s="816"/>
      <c r="DQ59" s="814"/>
      <c r="DR59" s="815"/>
      <c r="DS59" s="815"/>
      <c r="DT59" s="815"/>
      <c r="DU59" s="816"/>
      <c r="DV59" s="811"/>
      <c r="DW59" s="812"/>
      <c r="DX59" s="812"/>
      <c r="DY59" s="812"/>
      <c r="DZ59" s="817"/>
      <c r="EA59" s="212"/>
    </row>
    <row r="60" spans="1:131" ht="26.25" customHeight="1" x14ac:dyDescent="0.15">
      <c r="A60" s="220">
        <v>33</v>
      </c>
      <c r="B60" s="818"/>
      <c r="C60" s="819"/>
      <c r="D60" s="819"/>
      <c r="E60" s="819"/>
      <c r="F60" s="819"/>
      <c r="G60" s="819"/>
      <c r="H60" s="819"/>
      <c r="I60" s="819"/>
      <c r="J60" s="819"/>
      <c r="K60" s="819"/>
      <c r="L60" s="819"/>
      <c r="M60" s="819"/>
      <c r="N60" s="819"/>
      <c r="O60" s="819"/>
      <c r="P60" s="820"/>
      <c r="Q60" s="876"/>
      <c r="R60" s="877"/>
      <c r="S60" s="877"/>
      <c r="T60" s="877"/>
      <c r="U60" s="877"/>
      <c r="V60" s="877"/>
      <c r="W60" s="877"/>
      <c r="X60" s="877"/>
      <c r="Y60" s="877"/>
      <c r="Z60" s="877"/>
      <c r="AA60" s="877"/>
      <c r="AB60" s="877"/>
      <c r="AC60" s="877"/>
      <c r="AD60" s="877"/>
      <c r="AE60" s="878"/>
      <c r="AF60" s="824"/>
      <c r="AG60" s="825"/>
      <c r="AH60" s="825"/>
      <c r="AI60" s="825"/>
      <c r="AJ60" s="826"/>
      <c r="AK60" s="880"/>
      <c r="AL60" s="877"/>
      <c r="AM60" s="877"/>
      <c r="AN60" s="877"/>
      <c r="AO60" s="877"/>
      <c r="AP60" s="877"/>
      <c r="AQ60" s="877"/>
      <c r="AR60" s="877"/>
      <c r="AS60" s="877"/>
      <c r="AT60" s="877"/>
      <c r="AU60" s="877"/>
      <c r="AV60" s="877"/>
      <c r="AW60" s="877"/>
      <c r="AX60" s="877"/>
      <c r="AY60" s="877"/>
      <c r="AZ60" s="879"/>
      <c r="BA60" s="879"/>
      <c r="BB60" s="879"/>
      <c r="BC60" s="879"/>
      <c r="BD60" s="879"/>
      <c r="BE60" s="871"/>
      <c r="BF60" s="871"/>
      <c r="BG60" s="871"/>
      <c r="BH60" s="871"/>
      <c r="BI60" s="872"/>
      <c r="BJ60" s="214"/>
      <c r="BK60" s="214"/>
      <c r="BL60" s="214"/>
      <c r="BM60" s="214"/>
      <c r="BN60" s="214"/>
      <c r="BO60" s="223"/>
      <c r="BP60" s="223"/>
      <c r="BQ60" s="220">
        <v>54</v>
      </c>
      <c r="BR60" s="221"/>
      <c r="BS60" s="811"/>
      <c r="BT60" s="812"/>
      <c r="BU60" s="812"/>
      <c r="BV60" s="812"/>
      <c r="BW60" s="812"/>
      <c r="BX60" s="812"/>
      <c r="BY60" s="812"/>
      <c r="BZ60" s="812"/>
      <c r="CA60" s="812"/>
      <c r="CB60" s="812"/>
      <c r="CC60" s="812"/>
      <c r="CD60" s="812"/>
      <c r="CE60" s="812"/>
      <c r="CF60" s="812"/>
      <c r="CG60" s="813"/>
      <c r="CH60" s="814"/>
      <c r="CI60" s="815"/>
      <c r="CJ60" s="815"/>
      <c r="CK60" s="815"/>
      <c r="CL60" s="816"/>
      <c r="CM60" s="814"/>
      <c r="CN60" s="815"/>
      <c r="CO60" s="815"/>
      <c r="CP60" s="815"/>
      <c r="CQ60" s="816"/>
      <c r="CR60" s="814"/>
      <c r="CS60" s="815"/>
      <c r="CT60" s="815"/>
      <c r="CU60" s="815"/>
      <c r="CV60" s="816"/>
      <c r="CW60" s="814"/>
      <c r="CX60" s="815"/>
      <c r="CY60" s="815"/>
      <c r="CZ60" s="815"/>
      <c r="DA60" s="816"/>
      <c r="DB60" s="814"/>
      <c r="DC60" s="815"/>
      <c r="DD60" s="815"/>
      <c r="DE60" s="815"/>
      <c r="DF60" s="816"/>
      <c r="DG60" s="814"/>
      <c r="DH60" s="815"/>
      <c r="DI60" s="815"/>
      <c r="DJ60" s="815"/>
      <c r="DK60" s="816"/>
      <c r="DL60" s="814"/>
      <c r="DM60" s="815"/>
      <c r="DN60" s="815"/>
      <c r="DO60" s="815"/>
      <c r="DP60" s="816"/>
      <c r="DQ60" s="814"/>
      <c r="DR60" s="815"/>
      <c r="DS60" s="815"/>
      <c r="DT60" s="815"/>
      <c r="DU60" s="816"/>
      <c r="DV60" s="811"/>
      <c r="DW60" s="812"/>
      <c r="DX60" s="812"/>
      <c r="DY60" s="812"/>
      <c r="DZ60" s="817"/>
      <c r="EA60" s="212"/>
    </row>
    <row r="61" spans="1:131" ht="26.25" customHeight="1" thickBot="1" x14ac:dyDescent="0.2">
      <c r="A61" s="220">
        <v>34</v>
      </c>
      <c r="B61" s="818"/>
      <c r="C61" s="819"/>
      <c r="D61" s="819"/>
      <c r="E61" s="819"/>
      <c r="F61" s="819"/>
      <c r="G61" s="819"/>
      <c r="H61" s="819"/>
      <c r="I61" s="819"/>
      <c r="J61" s="819"/>
      <c r="K61" s="819"/>
      <c r="L61" s="819"/>
      <c r="M61" s="819"/>
      <c r="N61" s="819"/>
      <c r="O61" s="819"/>
      <c r="P61" s="820"/>
      <c r="Q61" s="876"/>
      <c r="R61" s="877"/>
      <c r="S61" s="877"/>
      <c r="T61" s="877"/>
      <c r="U61" s="877"/>
      <c r="V61" s="877"/>
      <c r="W61" s="877"/>
      <c r="X61" s="877"/>
      <c r="Y61" s="877"/>
      <c r="Z61" s="877"/>
      <c r="AA61" s="877"/>
      <c r="AB61" s="877"/>
      <c r="AC61" s="877"/>
      <c r="AD61" s="877"/>
      <c r="AE61" s="878"/>
      <c r="AF61" s="824"/>
      <c r="AG61" s="825"/>
      <c r="AH61" s="825"/>
      <c r="AI61" s="825"/>
      <c r="AJ61" s="826"/>
      <c r="AK61" s="880"/>
      <c r="AL61" s="877"/>
      <c r="AM61" s="877"/>
      <c r="AN61" s="877"/>
      <c r="AO61" s="877"/>
      <c r="AP61" s="877"/>
      <c r="AQ61" s="877"/>
      <c r="AR61" s="877"/>
      <c r="AS61" s="877"/>
      <c r="AT61" s="877"/>
      <c r="AU61" s="877"/>
      <c r="AV61" s="877"/>
      <c r="AW61" s="877"/>
      <c r="AX61" s="877"/>
      <c r="AY61" s="877"/>
      <c r="AZ61" s="879"/>
      <c r="BA61" s="879"/>
      <c r="BB61" s="879"/>
      <c r="BC61" s="879"/>
      <c r="BD61" s="879"/>
      <c r="BE61" s="871"/>
      <c r="BF61" s="871"/>
      <c r="BG61" s="871"/>
      <c r="BH61" s="871"/>
      <c r="BI61" s="872"/>
      <c r="BJ61" s="214"/>
      <c r="BK61" s="214"/>
      <c r="BL61" s="214"/>
      <c r="BM61" s="214"/>
      <c r="BN61" s="214"/>
      <c r="BO61" s="223"/>
      <c r="BP61" s="223"/>
      <c r="BQ61" s="220">
        <v>55</v>
      </c>
      <c r="BR61" s="221"/>
      <c r="BS61" s="811"/>
      <c r="BT61" s="812"/>
      <c r="BU61" s="812"/>
      <c r="BV61" s="812"/>
      <c r="BW61" s="812"/>
      <c r="BX61" s="812"/>
      <c r="BY61" s="812"/>
      <c r="BZ61" s="812"/>
      <c r="CA61" s="812"/>
      <c r="CB61" s="812"/>
      <c r="CC61" s="812"/>
      <c r="CD61" s="812"/>
      <c r="CE61" s="812"/>
      <c r="CF61" s="812"/>
      <c r="CG61" s="813"/>
      <c r="CH61" s="814"/>
      <c r="CI61" s="815"/>
      <c r="CJ61" s="815"/>
      <c r="CK61" s="815"/>
      <c r="CL61" s="816"/>
      <c r="CM61" s="814"/>
      <c r="CN61" s="815"/>
      <c r="CO61" s="815"/>
      <c r="CP61" s="815"/>
      <c r="CQ61" s="816"/>
      <c r="CR61" s="814"/>
      <c r="CS61" s="815"/>
      <c r="CT61" s="815"/>
      <c r="CU61" s="815"/>
      <c r="CV61" s="816"/>
      <c r="CW61" s="814"/>
      <c r="CX61" s="815"/>
      <c r="CY61" s="815"/>
      <c r="CZ61" s="815"/>
      <c r="DA61" s="816"/>
      <c r="DB61" s="814"/>
      <c r="DC61" s="815"/>
      <c r="DD61" s="815"/>
      <c r="DE61" s="815"/>
      <c r="DF61" s="816"/>
      <c r="DG61" s="814"/>
      <c r="DH61" s="815"/>
      <c r="DI61" s="815"/>
      <c r="DJ61" s="815"/>
      <c r="DK61" s="816"/>
      <c r="DL61" s="814"/>
      <c r="DM61" s="815"/>
      <c r="DN61" s="815"/>
      <c r="DO61" s="815"/>
      <c r="DP61" s="816"/>
      <c r="DQ61" s="814"/>
      <c r="DR61" s="815"/>
      <c r="DS61" s="815"/>
      <c r="DT61" s="815"/>
      <c r="DU61" s="816"/>
      <c r="DV61" s="811"/>
      <c r="DW61" s="812"/>
      <c r="DX61" s="812"/>
      <c r="DY61" s="812"/>
      <c r="DZ61" s="817"/>
      <c r="EA61" s="212"/>
    </row>
    <row r="62" spans="1:131" ht="26.25" customHeight="1" x14ac:dyDescent="0.15">
      <c r="A62" s="220">
        <v>35</v>
      </c>
      <c r="B62" s="818"/>
      <c r="C62" s="819"/>
      <c r="D62" s="819"/>
      <c r="E62" s="819"/>
      <c r="F62" s="819"/>
      <c r="G62" s="819"/>
      <c r="H62" s="819"/>
      <c r="I62" s="819"/>
      <c r="J62" s="819"/>
      <c r="K62" s="819"/>
      <c r="L62" s="819"/>
      <c r="M62" s="819"/>
      <c r="N62" s="819"/>
      <c r="O62" s="819"/>
      <c r="P62" s="820"/>
      <c r="Q62" s="876"/>
      <c r="R62" s="877"/>
      <c r="S62" s="877"/>
      <c r="T62" s="877"/>
      <c r="U62" s="877"/>
      <c r="V62" s="877"/>
      <c r="W62" s="877"/>
      <c r="X62" s="877"/>
      <c r="Y62" s="877"/>
      <c r="Z62" s="877"/>
      <c r="AA62" s="877"/>
      <c r="AB62" s="877"/>
      <c r="AC62" s="877"/>
      <c r="AD62" s="877"/>
      <c r="AE62" s="878"/>
      <c r="AF62" s="824"/>
      <c r="AG62" s="825"/>
      <c r="AH62" s="825"/>
      <c r="AI62" s="825"/>
      <c r="AJ62" s="826"/>
      <c r="AK62" s="880"/>
      <c r="AL62" s="877"/>
      <c r="AM62" s="877"/>
      <c r="AN62" s="877"/>
      <c r="AO62" s="877"/>
      <c r="AP62" s="877"/>
      <c r="AQ62" s="877"/>
      <c r="AR62" s="877"/>
      <c r="AS62" s="877"/>
      <c r="AT62" s="877"/>
      <c r="AU62" s="877"/>
      <c r="AV62" s="877"/>
      <c r="AW62" s="877"/>
      <c r="AX62" s="877"/>
      <c r="AY62" s="877"/>
      <c r="AZ62" s="879"/>
      <c r="BA62" s="879"/>
      <c r="BB62" s="879"/>
      <c r="BC62" s="879"/>
      <c r="BD62" s="879"/>
      <c r="BE62" s="871"/>
      <c r="BF62" s="871"/>
      <c r="BG62" s="871"/>
      <c r="BH62" s="871"/>
      <c r="BI62" s="872"/>
      <c r="BJ62" s="888" t="s">
        <v>393</v>
      </c>
      <c r="BK62" s="847"/>
      <c r="BL62" s="847"/>
      <c r="BM62" s="847"/>
      <c r="BN62" s="848"/>
      <c r="BO62" s="223"/>
      <c r="BP62" s="223"/>
      <c r="BQ62" s="220">
        <v>56</v>
      </c>
      <c r="BR62" s="221"/>
      <c r="BS62" s="811"/>
      <c r="BT62" s="812"/>
      <c r="BU62" s="812"/>
      <c r="BV62" s="812"/>
      <c r="BW62" s="812"/>
      <c r="BX62" s="812"/>
      <c r="BY62" s="812"/>
      <c r="BZ62" s="812"/>
      <c r="CA62" s="812"/>
      <c r="CB62" s="812"/>
      <c r="CC62" s="812"/>
      <c r="CD62" s="812"/>
      <c r="CE62" s="812"/>
      <c r="CF62" s="812"/>
      <c r="CG62" s="813"/>
      <c r="CH62" s="814"/>
      <c r="CI62" s="815"/>
      <c r="CJ62" s="815"/>
      <c r="CK62" s="815"/>
      <c r="CL62" s="816"/>
      <c r="CM62" s="814"/>
      <c r="CN62" s="815"/>
      <c r="CO62" s="815"/>
      <c r="CP62" s="815"/>
      <c r="CQ62" s="816"/>
      <c r="CR62" s="814"/>
      <c r="CS62" s="815"/>
      <c r="CT62" s="815"/>
      <c r="CU62" s="815"/>
      <c r="CV62" s="816"/>
      <c r="CW62" s="814"/>
      <c r="CX62" s="815"/>
      <c r="CY62" s="815"/>
      <c r="CZ62" s="815"/>
      <c r="DA62" s="816"/>
      <c r="DB62" s="814"/>
      <c r="DC62" s="815"/>
      <c r="DD62" s="815"/>
      <c r="DE62" s="815"/>
      <c r="DF62" s="816"/>
      <c r="DG62" s="814"/>
      <c r="DH62" s="815"/>
      <c r="DI62" s="815"/>
      <c r="DJ62" s="815"/>
      <c r="DK62" s="816"/>
      <c r="DL62" s="814"/>
      <c r="DM62" s="815"/>
      <c r="DN62" s="815"/>
      <c r="DO62" s="815"/>
      <c r="DP62" s="816"/>
      <c r="DQ62" s="814"/>
      <c r="DR62" s="815"/>
      <c r="DS62" s="815"/>
      <c r="DT62" s="815"/>
      <c r="DU62" s="816"/>
      <c r="DV62" s="811"/>
      <c r="DW62" s="812"/>
      <c r="DX62" s="812"/>
      <c r="DY62" s="812"/>
      <c r="DZ62" s="817"/>
      <c r="EA62" s="212"/>
    </row>
    <row r="63" spans="1:131" ht="26.25" customHeight="1" thickBot="1" x14ac:dyDescent="0.2">
      <c r="A63" s="222" t="s">
        <v>376</v>
      </c>
      <c r="B63" s="827" t="s">
        <v>394</v>
      </c>
      <c r="C63" s="828"/>
      <c r="D63" s="828"/>
      <c r="E63" s="828"/>
      <c r="F63" s="828"/>
      <c r="G63" s="828"/>
      <c r="H63" s="828"/>
      <c r="I63" s="828"/>
      <c r="J63" s="828"/>
      <c r="K63" s="828"/>
      <c r="L63" s="828"/>
      <c r="M63" s="828"/>
      <c r="N63" s="828"/>
      <c r="O63" s="828"/>
      <c r="P63" s="829"/>
      <c r="Q63" s="881"/>
      <c r="R63" s="882"/>
      <c r="S63" s="882"/>
      <c r="T63" s="882"/>
      <c r="U63" s="882"/>
      <c r="V63" s="882"/>
      <c r="W63" s="882"/>
      <c r="X63" s="882"/>
      <c r="Y63" s="882"/>
      <c r="Z63" s="882"/>
      <c r="AA63" s="882"/>
      <c r="AB63" s="882"/>
      <c r="AC63" s="882"/>
      <c r="AD63" s="882"/>
      <c r="AE63" s="883"/>
      <c r="AF63" s="884">
        <v>993</v>
      </c>
      <c r="AG63" s="885"/>
      <c r="AH63" s="885"/>
      <c r="AI63" s="885"/>
      <c r="AJ63" s="886"/>
      <c r="AK63" s="887"/>
      <c r="AL63" s="882"/>
      <c r="AM63" s="882"/>
      <c r="AN63" s="882"/>
      <c r="AO63" s="882"/>
      <c r="AP63" s="889">
        <v>6963</v>
      </c>
      <c r="AQ63" s="890"/>
      <c r="AR63" s="890"/>
      <c r="AS63" s="890"/>
      <c r="AT63" s="891"/>
      <c r="AU63" s="889">
        <v>1057</v>
      </c>
      <c r="AV63" s="890"/>
      <c r="AW63" s="890"/>
      <c r="AX63" s="890"/>
      <c r="AY63" s="891"/>
      <c r="AZ63" s="892"/>
      <c r="BA63" s="892"/>
      <c r="BB63" s="892"/>
      <c r="BC63" s="892"/>
      <c r="BD63" s="892"/>
      <c r="BE63" s="893"/>
      <c r="BF63" s="893"/>
      <c r="BG63" s="893"/>
      <c r="BH63" s="893"/>
      <c r="BI63" s="894"/>
      <c r="BJ63" s="895" t="s">
        <v>121</v>
      </c>
      <c r="BK63" s="890"/>
      <c r="BL63" s="890"/>
      <c r="BM63" s="890"/>
      <c r="BN63" s="896"/>
      <c r="BO63" s="223"/>
      <c r="BP63" s="223"/>
      <c r="BQ63" s="220">
        <v>57</v>
      </c>
      <c r="BR63" s="221"/>
      <c r="BS63" s="811"/>
      <c r="BT63" s="812"/>
      <c r="BU63" s="812"/>
      <c r="BV63" s="812"/>
      <c r="BW63" s="812"/>
      <c r="BX63" s="812"/>
      <c r="BY63" s="812"/>
      <c r="BZ63" s="812"/>
      <c r="CA63" s="812"/>
      <c r="CB63" s="812"/>
      <c r="CC63" s="812"/>
      <c r="CD63" s="812"/>
      <c r="CE63" s="812"/>
      <c r="CF63" s="812"/>
      <c r="CG63" s="813"/>
      <c r="CH63" s="814"/>
      <c r="CI63" s="815"/>
      <c r="CJ63" s="815"/>
      <c r="CK63" s="815"/>
      <c r="CL63" s="816"/>
      <c r="CM63" s="814"/>
      <c r="CN63" s="815"/>
      <c r="CO63" s="815"/>
      <c r="CP63" s="815"/>
      <c r="CQ63" s="816"/>
      <c r="CR63" s="814"/>
      <c r="CS63" s="815"/>
      <c r="CT63" s="815"/>
      <c r="CU63" s="815"/>
      <c r="CV63" s="816"/>
      <c r="CW63" s="814"/>
      <c r="CX63" s="815"/>
      <c r="CY63" s="815"/>
      <c r="CZ63" s="815"/>
      <c r="DA63" s="816"/>
      <c r="DB63" s="814"/>
      <c r="DC63" s="815"/>
      <c r="DD63" s="815"/>
      <c r="DE63" s="815"/>
      <c r="DF63" s="816"/>
      <c r="DG63" s="814"/>
      <c r="DH63" s="815"/>
      <c r="DI63" s="815"/>
      <c r="DJ63" s="815"/>
      <c r="DK63" s="816"/>
      <c r="DL63" s="814"/>
      <c r="DM63" s="815"/>
      <c r="DN63" s="815"/>
      <c r="DO63" s="815"/>
      <c r="DP63" s="816"/>
      <c r="DQ63" s="814"/>
      <c r="DR63" s="815"/>
      <c r="DS63" s="815"/>
      <c r="DT63" s="815"/>
      <c r="DU63" s="816"/>
      <c r="DV63" s="811"/>
      <c r="DW63" s="812"/>
      <c r="DX63" s="812"/>
      <c r="DY63" s="812"/>
      <c r="DZ63" s="817"/>
      <c r="EA63" s="212"/>
    </row>
    <row r="64" spans="1:131" ht="26.25" customHeight="1" x14ac:dyDescent="0.15">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811"/>
      <c r="BT64" s="812"/>
      <c r="BU64" s="812"/>
      <c r="BV64" s="812"/>
      <c r="BW64" s="812"/>
      <c r="BX64" s="812"/>
      <c r="BY64" s="812"/>
      <c r="BZ64" s="812"/>
      <c r="CA64" s="812"/>
      <c r="CB64" s="812"/>
      <c r="CC64" s="812"/>
      <c r="CD64" s="812"/>
      <c r="CE64" s="812"/>
      <c r="CF64" s="812"/>
      <c r="CG64" s="813"/>
      <c r="CH64" s="814"/>
      <c r="CI64" s="815"/>
      <c r="CJ64" s="815"/>
      <c r="CK64" s="815"/>
      <c r="CL64" s="816"/>
      <c r="CM64" s="814"/>
      <c r="CN64" s="815"/>
      <c r="CO64" s="815"/>
      <c r="CP64" s="815"/>
      <c r="CQ64" s="816"/>
      <c r="CR64" s="814"/>
      <c r="CS64" s="815"/>
      <c r="CT64" s="815"/>
      <c r="CU64" s="815"/>
      <c r="CV64" s="816"/>
      <c r="CW64" s="814"/>
      <c r="CX64" s="815"/>
      <c r="CY64" s="815"/>
      <c r="CZ64" s="815"/>
      <c r="DA64" s="816"/>
      <c r="DB64" s="814"/>
      <c r="DC64" s="815"/>
      <c r="DD64" s="815"/>
      <c r="DE64" s="815"/>
      <c r="DF64" s="816"/>
      <c r="DG64" s="814"/>
      <c r="DH64" s="815"/>
      <c r="DI64" s="815"/>
      <c r="DJ64" s="815"/>
      <c r="DK64" s="816"/>
      <c r="DL64" s="814"/>
      <c r="DM64" s="815"/>
      <c r="DN64" s="815"/>
      <c r="DO64" s="815"/>
      <c r="DP64" s="816"/>
      <c r="DQ64" s="814"/>
      <c r="DR64" s="815"/>
      <c r="DS64" s="815"/>
      <c r="DT64" s="815"/>
      <c r="DU64" s="816"/>
      <c r="DV64" s="811"/>
      <c r="DW64" s="812"/>
      <c r="DX64" s="812"/>
      <c r="DY64" s="812"/>
      <c r="DZ64" s="817"/>
      <c r="EA64" s="212"/>
    </row>
    <row r="65" spans="1:131" ht="26.25" customHeight="1" thickBot="1" x14ac:dyDescent="0.2">
      <c r="A65" s="214" t="s">
        <v>395</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811"/>
      <c r="BT65" s="812"/>
      <c r="BU65" s="812"/>
      <c r="BV65" s="812"/>
      <c r="BW65" s="812"/>
      <c r="BX65" s="812"/>
      <c r="BY65" s="812"/>
      <c r="BZ65" s="812"/>
      <c r="CA65" s="812"/>
      <c r="CB65" s="812"/>
      <c r="CC65" s="812"/>
      <c r="CD65" s="812"/>
      <c r="CE65" s="812"/>
      <c r="CF65" s="812"/>
      <c r="CG65" s="813"/>
      <c r="CH65" s="814"/>
      <c r="CI65" s="815"/>
      <c r="CJ65" s="815"/>
      <c r="CK65" s="815"/>
      <c r="CL65" s="816"/>
      <c r="CM65" s="814"/>
      <c r="CN65" s="815"/>
      <c r="CO65" s="815"/>
      <c r="CP65" s="815"/>
      <c r="CQ65" s="816"/>
      <c r="CR65" s="814"/>
      <c r="CS65" s="815"/>
      <c r="CT65" s="815"/>
      <c r="CU65" s="815"/>
      <c r="CV65" s="816"/>
      <c r="CW65" s="814"/>
      <c r="CX65" s="815"/>
      <c r="CY65" s="815"/>
      <c r="CZ65" s="815"/>
      <c r="DA65" s="816"/>
      <c r="DB65" s="814"/>
      <c r="DC65" s="815"/>
      <c r="DD65" s="815"/>
      <c r="DE65" s="815"/>
      <c r="DF65" s="816"/>
      <c r="DG65" s="814"/>
      <c r="DH65" s="815"/>
      <c r="DI65" s="815"/>
      <c r="DJ65" s="815"/>
      <c r="DK65" s="816"/>
      <c r="DL65" s="814"/>
      <c r="DM65" s="815"/>
      <c r="DN65" s="815"/>
      <c r="DO65" s="815"/>
      <c r="DP65" s="816"/>
      <c r="DQ65" s="814"/>
      <c r="DR65" s="815"/>
      <c r="DS65" s="815"/>
      <c r="DT65" s="815"/>
      <c r="DU65" s="816"/>
      <c r="DV65" s="811"/>
      <c r="DW65" s="812"/>
      <c r="DX65" s="812"/>
      <c r="DY65" s="812"/>
      <c r="DZ65" s="817"/>
      <c r="EA65" s="212"/>
    </row>
    <row r="66" spans="1:131" ht="26.25" customHeight="1" x14ac:dyDescent="0.15">
      <c r="A66" s="762" t="s">
        <v>396</v>
      </c>
      <c r="B66" s="763"/>
      <c r="C66" s="763"/>
      <c r="D66" s="763"/>
      <c r="E66" s="763"/>
      <c r="F66" s="763"/>
      <c r="G66" s="763"/>
      <c r="H66" s="763"/>
      <c r="I66" s="763"/>
      <c r="J66" s="763"/>
      <c r="K66" s="763"/>
      <c r="L66" s="763"/>
      <c r="M66" s="763"/>
      <c r="N66" s="763"/>
      <c r="O66" s="763"/>
      <c r="P66" s="764"/>
      <c r="Q66" s="768" t="s">
        <v>380</v>
      </c>
      <c r="R66" s="769"/>
      <c r="S66" s="769"/>
      <c r="T66" s="769"/>
      <c r="U66" s="770"/>
      <c r="V66" s="768" t="s">
        <v>381</v>
      </c>
      <c r="W66" s="769"/>
      <c r="X66" s="769"/>
      <c r="Y66" s="769"/>
      <c r="Z66" s="770"/>
      <c r="AA66" s="768" t="s">
        <v>382</v>
      </c>
      <c r="AB66" s="769"/>
      <c r="AC66" s="769"/>
      <c r="AD66" s="769"/>
      <c r="AE66" s="770"/>
      <c r="AF66" s="897" t="s">
        <v>383</v>
      </c>
      <c r="AG66" s="854"/>
      <c r="AH66" s="854"/>
      <c r="AI66" s="854"/>
      <c r="AJ66" s="898"/>
      <c r="AK66" s="768" t="s">
        <v>384</v>
      </c>
      <c r="AL66" s="763"/>
      <c r="AM66" s="763"/>
      <c r="AN66" s="763"/>
      <c r="AO66" s="764"/>
      <c r="AP66" s="768" t="s">
        <v>385</v>
      </c>
      <c r="AQ66" s="769"/>
      <c r="AR66" s="769"/>
      <c r="AS66" s="769"/>
      <c r="AT66" s="770"/>
      <c r="AU66" s="768" t="s">
        <v>397</v>
      </c>
      <c r="AV66" s="769"/>
      <c r="AW66" s="769"/>
      <c r="AX66" s="769"/>
      <c r="AY66" s="770"/>
      <c r="AZ66" s="768" t="s">
        <v>364</v>
      </c>
      <c r="BA66" s="769"/>
      <c r="BB66" s="769"/>
      <c r="BC66" s="769"/>
      <c r="BD66" s="775"/>
      <c r="BE66" s="223"/>
      <c r="BF66" s="223"/>
      <c r="BG66" s="223"/>
      <c r="BH66" s="223"/>
      <c r="BI66" s="223"/>
      <c r="BJ66" s="223"/>
      <c r="BK66" s="223"/>
      <c r="BL66" s="223"/>
      <c r="BM66" s="223"/>
      <c r="BN66" s="223"/>
      <c r="BO66" s="223"/>
      <c r="BP66" s="223"/>
      <c r="BQ66" s="220">
        <v>60</v>
      </c>
      <c r="BR66" s="225"/>
      <c r="BS66" s="902"/>
      <c r="BT66" s="903"/>
      <c r="BU66" s="903"/>
      <c r="BV66" s="903"/>
      <c r="BW66" s="903"/>
      <c r="BX66" s="903"/>
      <c r="BY66" s="903"/>
      <c r="BZ66" s="903"/>
      <c r="CA66" s="903"/>
      <c r="CB66" s="903"/>
      <c r="CC66" s="903"/>
      <c r="CD66" s="903"/>
      <c r="CE66" s="903"/>
      <c r="CF66" s="903"/>
      <c r="CG66" s="908"/>
      <c r="CH66" s="905"/>
      <c r="CI66" s="906"/>
      <c r="CJ66" s="906"/>
      <c r="CK66" s="906"/>
      <c r="CL66" s="907"/>
      <c r="CM66" s="905"/>
      <c r="CN66" s="906"/>
      <c r="CO66" s="906"/>
      <c r="CP66" s="906"/>
      <c r="CQ66" s="907"/>
      <c r="CR66" s="905"/>
      <c r="CS66" s="906"/>
      <c r="CT66" s="906"/>
      <c r="CU66" s="906"/>
      <c r="CV66" s="907"/>
      <c r="CW66" s="905"/>
      <c r="CX66" s="906"/>
      <c r="CY66" s="906"/>
      <c r="CZ66" s="906"/>
      <c r="DA66" s="907"/>
      <c r="DB66" s="905"/>
      <c r="DC66" s="906"/>
      <c r="DD66" s="906"/>
      <c r="DE66" s="906"/>
      <c r="DF66" s="907"/>
      <c r="DG66" s="905"/>
      <c r="DH66" s="906"/>
      <c r="DI66" s="906"/>
      <c r="DJ66" s="906"/>
      <c r="DK66" s="907"/>
      <c r="DL66" s="905"/>
      <c r="DM66" s="906"/>
      <c r="DN66" s="906"/>
      <c r="DO66" s="906"/>
      <c r="DP66" s="907"/>
      <c r="DQ66" s="905"/>
      <c r="DR66" s="906"/>
      <c r="DS66" s="906"/>
      <c r="DT66" s="906"/>
      <c r="DU66" s="907"/>
      <c r="DV66" s="902"/>
      <c r="DW66" s="903"/>
      <c r="DX66" s="903"/>
      <c r="DY66" s="903"/>
      <c r="DZ66" s="904"/>
      <c r="EA66" s="212"/>
    </row>
    <row r="67" spans="1:131" ht="26.25" customHeight="1" thickBot="1" x14ac:dyDescent="0.2">
      <c r="A67" s="765"/>
      <c r="B67" s="766"/>
      <c r="C67" s="766"/>
      <c r="D67" s="766"/>
      <c r="E67" s="766"/>
      <c r="F67" s="766"/>
      <c r="G67" s="766"/>
      <c r="H67" s="766"/>
      <c r="I67" s="766"/>
      <c r="J67" s="766"/>
      <c r="K67" s="766"/>
      <c r="L67" s="766"/>
      <c r="M67" s="766"/>
      <c r="N67" s="766"/>
      <c r="O67" s="766"/>
      <c r="P67" s="767"/>
      <c r="Q67" s="771"/>
      <c r="R67" s="772"/>
      <c r="S67" s="772"/>
      <c r="T67" s="772"/>
      <c r="U67" s="773"/>
      <c r="V67" s="771"/>
      <c r="W67" s="772"/>
      <c r="X67" s="772"/>
      <c r="Y67" s="772"/>
      <c r="Z67" s="773"/>
      <c r="AA67" s="771"/>
      <c r="AB67" s="772"/>
      <c r="AC67" s="772"/>
      <c r="AD67" s="772"/>
      <c r="AE67" s="773"/>
      <c r="AF67" s="899"/>
      <c r="AG67" s="857"/>
      <c r="AH67" s="857"/>
      <c r="AI67" s="857"/>
      <c r="AJ67" s="900"/>
      <c r="AK67" s="901"/>
      <c r="AL67" s="766"/>
      <c r="AM67" s="766"/>
      <c r="AN67" s="766"/>
      <c r="AO67" s="767"/>
      <c r="AP67" s="771"/>
      <c r="AQ67" s="772"/>
      <c r="AR67" s="772"/>
      <c r="AS67" s="772"/>
      <c r="AT67" s="773"/>
      <c r="AU67" s="771"/>
      <c r="AV67" s="772"/>
      <c r="AW67" s="772"/>
      <c r="AX67" s="772"/>
      <c r="AY67" s="773"/>
      <c r="AZ67" s="771"/>
      <c r="BA67" s="772"/>
      <c r="BB67" s="772"/>
      <c r="BC67" s="772"/>
      <c r="BD67" s="777"/>
      <c r="BE67" s="223"/>
      <c r="BF67" s="223"/>
      <c r="BG67" s="223"/>
      <c r="BH67" s="223"/>
      <c r="BI67" s="223"/>
      <c r="BJ67" s="223"/>
      <c r="BK67" s="223"/>
      <c r="BL67" s="223"/>
      <c r="BM67" s="223"/>
      <c r="BN67" s="223"/>
      <c r="BO67" s="223"/>
      <c r="BP67" s="223"/>
      <c r="BQ67" s="220">
        <v>61</v>
      </c>
      <c r="BR67" s="225"/>
      <c r="BS67" s="902"/>
      <c r="BT67" s="903"/>
      <c r="BU67" s="903"/>
      <c r="BV67" s="903"/>
      <c r="BW67" s="903"/>
      <c r="BX67" s="903"/>
      <c r="BY67" s="903"/>
      <c r="BZ67" s="903"/>
      <c r="CA67" s="903"/>
      <c r="CB67" s="903"/>
      <c r="CC67" s="903"/>
      <c r="CD67" s="903"/>
      <c r="CE67" s="903"/>
      <c r="CF67" s="903"/>
      <c r="CG67" s="908"/>
      <c r="CH67" s="905"/>
      <c r="CI67" s="906"/>
      <c r="CJ67" s="906"/>
      <c r="CK67" s="906"/>
      <c r="CL67" s="907"/>
      <c r="CM67" s="905"/>
      <c r="CN67" s="906"/>
      <c r="CO67" s="906"/>
      <c r="CP67" s="906"/>
      <c r="CQ67" s="907"/>
      <c r="CR67" s="905"/>
      <c r="CS67" s="906"/>
      <c r="CT67" s="906"/>
      <c r="CU67" s="906"/>
      <c r="CV67" s="907"/>
      <c r="CW67" s="905"/>
      <c r="CX67" s="906"/>
      <c r="CY67" s="906"/>
      <c r="CZ67" s="906"/>
      <c r="DA67" s="907"/>
      <c r="DB67" s="905"/>
      <c r="DC67" s="906"/>
      <c r="DD67" s="906"/>
      <c r="DE67" s="906"/>
      <c r="DF67" s="907"/>
      <c r="DG67" s="905"/>
      <c r="DH67" s="906"/>
      <c r="DI67" s="906"/>
      <c r="DJ67" s="906"/>
      <c r="DK67" s="907"/>
      <c r="DL67" s="905"/>
      <c r="DM67" s="906"/>
      <c r="DN67" s="906"/>
      <c r="DO67" s="906"/>
      <c r="DP67" s="907"/>
      <c r="DQ67" s="905"/>
      <c r="DR67" s="906"/>
      <c r="DS67" s="906"/>
      <c r="DT67" s="906"/>
      <c r="DU67" s="907"/>
      <c r="DV67" s="902"/>
      <c r="DW67" s="903"/>
      <c r="DX67" s="903"/>
      <c r="DY67" s="903"/>
      <c r="DZ67" s="904"/>
      <c r="EA67" s="212"/>
    </row>
    <row r="68" spans="1:131" ht="26.25" customHeight="1" thickTop="1" x14ac:dyDescent="0.15">
      <c r="A68" s="218">
        <v>1</v>
      </c>
      <c r="B68" s="915" t="s">
        <v>548</v>
      </c>
      <c r="C68" s="913"/>
      <c r="D68" s="913"/>
      <c r="E68" s="913"/>
      <c r="F68" s="913"/>
      <c r="G68" s="913"/>
      <c r="H68" s="913"/>
      <c r="I68" s="913"/>
      <c r="J68" s="913"/>
      <c r="K68" s="913"/>
      <c r="L68" s="913"/>
      <c r="M68" s="913"/>
      <c r="N68" s="913"/>
      <c r="O68" s="913"/>
      <c r="P68" s="916"/>
      <c r="Q68" s="917">
        <v>90</v>
      </c>
      <c r="R68" s="910"/>
      <c r="S68" s="910"/>
      <c r="T68" s="910"/>
      <c r="U68" s="911"/>
      <c r="V68" s="909">
        <v>88</v>
      </c>
      <c r="W68" s="910"/>
      <c r="X68" s="910"/>
      <c r="Y68" s="910"/>
      <c r="Z68" s="911"/>
      <c r="AA68" s="909">
        <v>1</v>
      </c>
      <c r="AB68" s="910"/>
      <c r="AC68" s="910"/>
      <c r="AD68" s="910"/>
      <c r="AE68" s="911"/>
      <c r="AF68" s="909">
        <v>1</v>
      </c>
      <c r="AG68" s="910"/>
      <c r="AH68" s="910"/>
      <c r="AI68" s="910"/>
      <c r="AJ68" s="911"/>
      <c r="AK68" s="909">
        <v>0</v>
      </c>
      <c r="AL68" s="910"/>
      <c r="AM68" s="910"/>
      <c r="AN68" s="910"/>
      <c r="AO68" s="911"/>
      <c r="AP68" s="909">
        <v>0</v>
      </c>
      <c r="AQ68" s="910"/>
      <c r="AR68" s="910"/>
      <c r="AS68" s="910"/>
      <c r="AT68" s="911"/>
      <c r="AU68" s="909">
        <v>0</v>
      </c>
      <c r="AV68" s="910"/>
      <c r="AW68" s="910"/>
      <c r="AX68" s="910"/>
      <c r="AY68" s="911"/>
      <c r="AZ68" s="912"/>
      <c r="BA68" s="913"/>
      <c r="BB68" s="913"/>
      <c r="BC68" s="913"/>
      <c r="BD68" s="914"/>
      <c r="BE68" s="223"/>
      <c r="BF68" s="223"/>
      <c r="BG68" s="223"/>
      <c r="BH68" s="223"/>
      <c r="BI68" s="223"/>
      <c r="BJ68" s="223"/>
      <c r="BK68" s="223"/>
      <c r="BL68" s="223"/>
      <c r="BM68" s="223"/>
      <c r="BN68" s="223"/>
      <c r="BO68" s="223"/>
      <c r="BP68" s="223"/>
      <c r="BQ68" s="220">
        <v>62</v>
      </c>
      <c r="BR68" s="225"/>
      <c r="BS68" s="902"/>
      <c r="BT68" s="903"/>
      <c r="BU68" s="903"/>
      <c r="BV68" s="903"/>
      <c r="BW68" s="903"/>
      <c r="BX68" s="903"/>
      <c r="BY68" s="903"/>
      <c r="BZ68" s="903"/>
      <c r="CA68" s="903"/>
      <c r="CB68" s="903"/>
      <c r="CC68" s="903"/>
      <c r="CD68" s="903"/>
      <c r="CE68" s="903"/>
      <c r="CF68" s="903"/>
      <c r="CG68" s="908"/>
      <c r="CH68" s="905"/>
      <c r="CI68" s="906"/>
      <c r="CJ68" s="906"/>
      <c r="CK68" s="906"/>
      <c r="CL68" s="907"/>
      <c r="CM68" s="905"/>
      <c r="CN68" s="906"/>
      <c r="CO68" s="906"/>
      <c r="CP68" s="906"/>
      <c r="CQ68" s="907"/>
      <c r="CR68" s="905"/>
      <c r="CS68" s="906"/>
      <c r="CT68" s="906"/>
      <c r="CU68" s="906"/>
      <c r="CV68" s="907"/>
      <c r="CW68" s="905"/>
      <c r="CX68" s="906"/>
      <c r="CY68" s="906"/>
      <c r="CZ68" s="906"/>
      <c r="DA68" s="907"/>
      <c r="DB68" s="905"/>
      <c r="DC68" s="906"/>
      <c r="DD68" s="906"/>
      <c r="DE68" s="906"/>
      <c r="DF68" s="907"/>
      <c r="DG68" s="905"/>
      <c r="DH68" s="906"/>
      <c r="DI68" s="906"/>
      <c r="DJ68" s="906"/>
      <c r="DK68" s="907"/>
      <c r="DL68" s="905"/>
      <c r="DM68" s="906"/>
      <c r="DN68" s="906"/>
      <c r="DO68" s="906"/>
      <c r="DP68" s="907"/>
      <c r="DQ68" s="905"/>
      <c r="DR68" s="906"/>
      <c r="DS68" s="906"/>
      <c r="DT68" s="906"/>
      <c r="DU68" s="907"/>
      <c r="DV68" s="902"/>
      <c r="DW68" s="903"/>
      <c r="DX68" s="903"/>
      <c r="DY68" s="903"/>
      <c r="DZ68" s="904"/>
      <c r="EA68" s="212"/>
    </row>
    <row r="69" spans="1:131" ht="26.25" customHeight="1" x14ac:dyDescent="0.15">
      <c r="A69" s="220">
        <v>2</v>
      </c>
      <c r="B69" s="915" t="s">
        <v>549</v>
      </c>
      <c r="C69" s="913"/>
      <c r="D69" s="913"/>
      <c r="E69" s="913"/>
      <c r="F69" s="913"/>
      <c r="G69" s="913"/>
      <c r="H69" s="913"/>
      <c r="I69" s="913"/>
      <c r="J69" s="913"/>
      <c r="K69" s="913"/>
      <c r="L69" s="913"/>
      <c r="M69" s="913"/>
      <c r="N69" s="913"/>
      <c r="O69" s="913"/>
      <c r="P69" s="916"/>
      <c r="Q69" s="917">
        <v>217</v>
      </c>
      <c r="R69" s="910"/>
      <c r="S69" s="910"/>
      <c r="T69" s="910"/>
      <c r="U69" s="911"/>
      <c r="V69" s="909">
        <v>198</v>
      </c>
      <c r="W69" s="910"/>
      <c r="X69" s="910"/>
      <c r="Y69" s="910"/>
      <c r="Z69" s="911"/>
      <c r="AA69" s="909">
        <v>18</v>
      </c>
      <c r="AB69" s="910"/>
      <c r="AC69" s="910"/>
      <c r="AD69" s="910"/>
      <c r="AE69" s="911"/>
      <c r="AF69" s="909">
        <v>18</v>
      </c>
      <c r="AG69" s="910"/>
      <c r="AH69" s="910"/>
      <c r="AI69" s="910"/>
      <c r="AJ69" s="911"/>
      <c r="AK69" s="909">
        <v>0</v>
      </c>
      <c r="AL69" s="910"/>
      <c r="AM69" s="910"/>
      <c r="AN69" s="910"/>
      <c r="AO69" s="911"/>
      <c r="AP69" s="909">
        <v>0</v>
      </c>
      <c r="AQ69" s="910"/>
      <c r="AR69" s="910"/>
      <c r="AS69" s="910"/>
      <c r="AT69" s="911"/>
      <c r="AU69" s="909">
        <v>0</v>
      </c>
      <c r="AV69" s="910"/>
      <c r="AW69" s="910"/>
      <c r="AX69" s="910"/>
      <c r="AY69" s="911"/>
      <c r="AZ69" s="912"/>
      <c r="BA69" s="913"/>
      <c r="BB69" s="913"/>
      <c r="BC69" s="913"/>
      <c r="BD69" s="914"/>
      <c r="BE69" s="223"/>
      <c r="BF69" s="223"/>
      <c r="BG69" s="223"/>
      <c r="BH69" s="223"/>
      <c r="BI69" s="223"/>
      <c r="BJ69" s="223"/>
      <c r="BK69" s="223"/>
      <c r="BL69" s="223"/>
      <c r="BM69" s="223"/>
      <c r="BN69" s="223"/>
      <c r="BO69" s="223"/>
      <c r="BP69" s="223"/>
      <c r="BQ69" s="220">
        <v>63</v>
      </c>
      <c r="BR69" s="225"/>
      <c r="BS69" s="902"/>
      <c r="BT69" s="903"/>
      <c r="BU69" s="903"/>
      <c r="BV69" s="903"/>
      <c r="BW69" s="903"/>
      <c r="BX69" s="903"/>
      <c r="BY69" s="903"/>
      <c r="BZ69" s="903"/>
      <c r="CA69" s="903"/>
      <c r="CB69" s="903"/>
      <c r="CC69" s="903"/>
      <c r="CD69" s="903"/>
      <c r="CE69" s="903"/>
      <c r="CF69" s="903"/>
      <c r="CG69" s="908"/>
      <c r="CH69" s="905"/>
      <c r="CI69" s="906"/>
      <c r="CJ69" s="906"/>
      <c r="CK69" s="906"/>
      <c r="CL69" s="907"/>
      <c r="CM69" s="905"/>
      <c r="CN69" s="906"/>
      <c r="CO69" s="906"/>
      <c r="CP69" s="906"/>
      <c r="CQ69" s="907"/>
      <c r="CR69" s="905"/>
      <c r="CS69" s="906"/>
      <c r="CT69" s="906"/>
      <c r="CU69" s="906"/>
      <c r="CV69" s="907"/>
      <c r="CW69" s="905"/>
      <c r="CX69" s="906"/>
      <c r="CY69" s="906"/>
      <c r="CZ69" s="906"/>
      <c r="DA69" s="907"/>
      <c r="DB69" s="905"/>
      <c r="DC69" s="906"/>
      <c r="DD69" s="906"/>
      <c r="DE69" s="906"/>
      <c r="DF69" s="907"/>
      <c r="DG69" s="905"/>
      <c r="DH69" s="906"/>
      <c r="DI69" s="906"/>
      <c r="DJ69" s="906"/>
      <c r="DK69" s="907"/>
      <c r="DL69" s="905"/>
      <c r="DM69" s="906"/>
      <c r="DN69" s="906"/>
      <c r="DO69" s="906"/>
      <c r="DP69" s="907"/>
      <c r="DQ69" s="905"/>
      <c r="DR69" s="906"/>
      <c r="DS69" s="906"/>
      <c r="DT69" s="906"/>
      <c r="DU69" s="907"/>
      <c r="DV69" s="902"/>
      <c r="DW69" s="903"/>
      <c r="DX69" s="903"/>
      <c r="DY69" s="903"/>
      <c r="DZ69" s="904"/>
      <c r="EA69" s="212"/>
    </row>
    <row r="70" spans="1:131" ht="26.25" customHeight="1" x14ac:dyDescent="0.15">
      <c r="A70" s="220">
        <v>3</v>
      </c>
      <c r="B70" s="915" t="s">
        <v>550</v>
      </c>
      <c r="C70" s="913"/>
      <c r="D70" s="913"/>
      <c r="E70" s="913"/>
      <c r="F70" s="913"/>
      <c r="G70" s="913"/>
      <c r="H70" s="913"/>
      <c r="I70" s="913"/>
      <c r="J70" s="913"/>
      <c r="K70" s="913"/>
      <c r="L70" s="913"/>
      <c r="M70" s="913"/>
      <c r="N70" s="913"/>
      <c r="O70" s="913"/>
      <c r="P70" s="916"/>
      <c r="Q70" s="917">
        <v>4361</v>
      </c>
      <c r="R70" s="910"/>
      <c r="S70" s="910"/>
      <c r="T70" s="910"/>
      <c r="U70" s="911"/>
      <c r="V70" s="909">
        <v>4281</v>
      </c>
      <c r="W70" s="910"/>
      <c r="X70" s="910"/>
      <c r="Y70" s="910"/>
      <c r="Z70" s="911"/>
      <c r="AA70" s="909">
        <v>80</v>
      </c>
      <c r="AB70" s="910"/>
      <c r="AC70" s="910"/>
      <c r="AD70" s="910"/>
      <c r="AE70" s="911"/>
      <c r="AF70" s="909">
        <v>74</v>
      </c>
      <c r="AG70" s="910"/>
      <c r="AH70" s="910"/>
      <c r="AI70" s="910"/>
      <c r="AJ70" s="911"/>
      <c r="AK70" s="909">
        <v>90</v>
      </c>
      <c r="AL70" s="910"/>
      <c r="AM70" s="910"/>
      <c r="AN70" s="910"/>
      <c r="AO70" s="911"/>
      <c r="AP70" s="909">
        <v>1198</v>
      </c>
      <c r="AQ70" s="910"/>
      <c r="AR70" s="910"/>
      <c r="AS70" s="910"/>
      <c r="AT70" s="911"/>
      <c r="AU70" s="909">
        <v>333</v>
      </c>
      <c r="AV70" s="910"/>
      <c r="AW70" s="910"/>
      <c r="AX70" s="910"/>
      <c r="AY70" s="911"/>
      <c r="AZ70" s="912"/>
      <c r="BA70" s="913"/>
      <c r="BB70" s="913"/>
      <c r="BC70" s="913"/>
      <c r="BD70" s="914"/>
      <c r="BE70" s="223"/>
      <c r="BF70" s="223"/>
      <c r="BG70" s="223"/>
      <c r="BH70" s="223"/>
      <c r="BI70" s="223"/>
      <c r="BJ70" s="223"/>
      <c r="BK70" s="223"/>
      <c r="BL70" s="223"/>
      <c r="BM70" s="223"/>
      <c r="BN70" s="223"/>
      <c r="BO70" s="223"/>
      <c r="BP70" s="223"/>
      <c r="BQ70" s="220">
        <v>64</v>
      </c>
      <c r="BR70" s="225"/>
      <c r="BS70" s="902"/>
      <c r="BT70" s="903"/>
      <c r="BU70" s="903"/>
      <c r="BV70" s="903"/>
      <c r="BW70" s="903"/>
      <c r="BX70" s="903"/>
      <c r="BY70" s="903"/>
      <c r="BZ70" s="903"/>
      <c r="CA70" s="903"/>
      <c r="CB70" s="903"/>
      <c r="CC70" s="903"/>
      <c r="CD70" s="903"/>
      <c r="CE70" s="903"/>
      <c r="CF70" s="903"/>
      <c r="CG70" s="908"/>
      <c r="CH70" s="905"/>
      <c r="CI70" s="906"/>
      <c r="CJ70" s="906"/>
      <c r="CK70" s="906"/>
      <c r="CL70" s="907"/>
      <c r="CM70" s="905"/>
      <c r="CN70" s="906"/>
      <c r="CO70" s="906"/>
      <c r="CP70" s="906"/>
      <c r="CQ70" s="907"/>
      <c r="CR70" s="905"/>
      <c r="CS70" s="906"/>
      <c r="CT70" s="906"/>
      <c r="CU70" s="906"/>
      <c r="CV70" s="907"/>
      <c r="CW70" s="905"/>
      <c r="CX70" s="906"/>
      <c r="CY70" s="906"/>
      <c r="CZ70" s="906"/>
      <c r="DA70" s="907"/>
      <c r="DB70" s="905"/>
      <c r="DC70" s="906"/>
      <c r="DD70" s="906"/>
      <c r="DE70" s="906"/>
      <c r="DF70" s="907"/>
      <c r="DG70" s="905"/>
      <c r="DH70" s="906"/>
      <c r="DI70" s="906"/>
      <c r="DJ70" s="906"/>
      <c r="DK70" s="907"/>
      <c r="DL70" s="905"/>
      <c r="DM70" s="906"/>
      <c r="DN70" s="906"/>
      <c r="DO70" s="906"/>
      <c r="DP70" s="907"/>
      <c r="DQ70" s="905"/>
      <c r="DR70" s="906"/>
      <c r="DS70" s="906"/>
      <c r="DT70" s="906"/>
      <c r="DU70" s="907"/>
      <c r="DV70" s="902"/>
      <c r="DW70" s="903"/>
      <c r="DX70" s="903"/>
      <c r="DY70" s="903"/>
      <c r="DZ70" s="904"/>
      <c r="EA70" s="212"/>
    </row>
    <row r="71" spans="1:131" ht="26.25" customHeight="1" x14ac:dyDescent="0.15">
      <c r="A71" s="220">
        <v>4</v>
      </c>
      <c r="B71" s="915" t="s">
        <v>551</v>
      </c>
      <c r="C71" s="913"/>
      <c r="D71" s="913"/>
      <c r="E71" s="913"/>
      <c r="F71" s="913"/>
      <c r="G71" s="913"/>
      <c r="H71" s="913"/>
      <c r="I71" s="913"/>
      <c r="J71" s="913"/>
      <c r="K71" s="913"/>
      <c r="L71" s="913"/>
      <c r="M71" s="913"/>
      <c r="N71" s="913"/>
      <c r="O71" s="913"/>
      <c r="P71" s="916"/>
      <c r="Q71" s="917">
        <v>257</v>
      </c>
      <c r="R71" s="910"/>
      <c r="S71" s="910"/>
      <c r="T71" s="910"/>
      <c r="U71" s="911"/>
      <c r="V71" s="909">
        <v>256</v>
      </c>
      <c r="W71" s="910"/>
      <c r="X71" s="910"/>
      <c r="Y71" s="910"/>
      <c r="Z71" s="911"/>
      <c r="AA71" s="909">
        <v>1</v>
      </c>
      <c r="AB71" s="910"/>
      <c r="AC71" s="910"/>
      <c r="AD71" s="910"/>
      <c r="AE71" s="911"/>
      <c r="AF71" s="909">
        <v>1</v>
      </c>
      <c r="AG71" s="910"/>
      <c r="AH71" s="910"/>
      <c r="AI71" s="910"/>
      <c r="AJ71" s="911"/>
      <c r="AK71" s="909">
        <v>57</v>
      </c>
      <c r="AL71" s="910"/>
      <c r="AM71" s="910"/>
      <c r="AN71" s="910"/>
      <c r="AO71" s="911"/>
      <c r="AP71" s="909">
        <v>0</v>
      </c>
      <c r="AQ71" s="910"/>
      <c r="AR71" s="910"/>
      <c r="AS71" s="910"/>
      <c r="AT71" s="911"/>
      <c r="AU71" s="909">
        <v>0</v>
      </c>
      <c r="AV71" s="910"/>
      <c r="AW71" s="910"/>
      <c r="AX71" s="910"/>
      <c r="AY71" s="911"/>
      <c r="AZ71" s="912"/>
      <c r="BA71" s="913"/>
      <c r="BB71" s="913"/>
      <c r="BC71" s="913"/>
      <c r="BD71" s="914"/>
      <c r="BE71" s="223"/>
      <c r="BF71" s="223"/>
      <c r="BG71" s="223"/>
      <c r="BH71" s="223"/>
      <c r="BI71" s="223"/>
      <c r="BJ71" s="223"/>
      <c r="BK71" s="223"/>
      <c r="BL71" s="223"/>
      <c r="BM71" s="223"/>
      <c r="BN71" s="223"/>
      <c r="BO71" s="223"/>
      <c r="BP71" s="223"/>
      <c r="BQ71" s="220">
        <v>65</v>
      </c>
      <c r="BR71" s="225"/>
      <c r="BS71" s="902"/>
      <c r="BT71" s="903"/>
      <c r="BU71" s="903"/>
      <c r="BV71" s="903"/>
      <c r="BW71" s="903"/>
      <c r="BX71" s="903"/>
      <c r="BY71" s="903"/>
      <c r="BZ71" s="903"/>
      <c r="CA71" s="903"/>
      <c r="CB71" s="903"/>
      <c r="CC71" s="903"/>
      <c r="CD71" s="903"/>
      <c r="CE71" s="903"/>
      <c r="CF71" s="903"/>
      <c r="CG71" s="908"/>
      <c r="CH71" s="905"/>
      <c r="CI71" s="906"/>
      <c r="CJ71" s="906"/>
      <c r="CK71" s="906"/>
      <c r="CL71" s="907"/>
      <c r="CM71" s="905"/>
      <c r="CN71" s="906"/>
      <c r="CO71" s="906"/>
      <c r="CP71" s="906"/>
      <c r="CQ71" s="907"/>
      <c r="CR71" s="905"/>
      <c r="CS71" s="906"/>
      <c r="CT71" s="906"/>
      <c r="CU71" s="906"/>
      <c r="CV71" s="907"/>
      <c r="CW71" s="905"/>
      <c r="CX71" s="906"/>
      <c r="CY71" s="906"/>
      <c r="CZ71" s="906"/>
      <c r="DA71" s="907"/>
      <c r="DB71" s="905"/>
      <c r="DC71" s="906"/>
      <c r="DD71" s="906"/>
      <c r="DE71" s="906"/>
      <c r="DF71" s="907"/>
      <c r="DG71" s="905"/>
      <c r="DH71" s="906"/>
      <c r="DI71" s="906"/>
      <c r="DJ71" s="906"/>
      <c r="DK71" s="907"/>
      <c r="DL71" s="905"/>
      <c r="DM71" s="906"/>
      <c r="DN71" s="906"/>
      <c r="DO71" s="906"/>
      <c r="DP71" s="907"/>
      <c r="DQ71" s="905"/>
      <c r="DR71" s="906"/>
      <c r="DS71" s="906"/>
      <c r="DT71" s="906"/>
      <c r="DU71" s="907"/>
      <c r="DV71" s="902"/>
      <c r="DW71" s="903"/>
      <c r="DX71" s="903"/>
      <c r="DY71" s="903"/>
      <c r="DZ71" s="904"/>
      <c r="EA71" s="212"/>
    </row>
    <row r="72" spans="1:131" ht="26.25" customHeight="1" x14ac:dyDescent="0.15">
      <c r="A72" s="220">
        <v>5</v>
      </c>
      <c r="B72" s="915" t="s">
        <v>552</v>
      </c>
      <c r="C72" s="913"/>
      <c r="D72" s="913"/>
      <c r="E72" s="913"/>
      <c r="F72" s="913"/>
      <c r="G72" s="913"/>
      <c r="H72" s="913"/>
      <c r="I72" s="913"/>
      <c r="J72" s="913"/>
      <c r="K72" s="913"/>
      <c r="L72" s="913"/>
      <c r="M72" s="913"/>
      <c r="N72" s="913"/>
      <c r="O72" s="913"/>
      <c r="P72" s="916"/>
      <c r="Q72" s="917">
        <v>73</v>
      </c>
      <c r="R72" s="910"/>
      <c r="S72" s="910"/>
      <c r="T72" s="910"/>
      <c r="U72" s="911"/>
      <c r="V72" s="909">
        <v>73</v>
      </c>
      <c r="W72" s="910"/>
      <c r="X72" s="910"/>
      <c r="Y72" s="910"/>
      <c r="Z72" s="911"/>
      <c r="AA72" s="909">
        <v>0</v>
      </c>
      <c r="AB72" s="910"/>
      <c r="AC72" s="910"/>
      <c r="AD72" s="910"/>
      <c r="AE72" s="911"/>
      <c r="AF72" s="909">
        <v>0</v>
      </c>
      <c r="AG72" s="910"/>
      <c r="AH72" s="910"/>
      <c r="AI72" s="910"/>
      <c r="AJ72" s="911"/>
      <c r="AK72" s="909">
        <v>0</v>
      </c>
      <c r="AL72" s="910"/>
      <c r="AM72" s="910"/>
      <c r="AN72" s="910"/>
      <c r="AO72" s="911"/>
      <c r="AP72" s="909">
        <v>0</v>
      </c>
      <c r="AQ72" s="910"/>
      <c r="AR72" s="910"/>
      <c r="AS72" s="910"/>
      <c r="AT72" s="911"/>
      <c r="AU72" s="909">
        <v>0</v>
      </c>
      <c r="AV72" s="910"/>
      <c r="AW72" s="910"/>
      <c r="AX72" s="910"/>
      <c r="AY72" s="911"/>
      <c r="AZ72" s="912"/>
      <c r="BA72" s="913"/>
      <c r="BB72" s="913"/>
      <c r="BC72" s="913"/>
      <c r="BD72" s="914"/>
      <c r="BE72" s="223"/>
      <c r="BF72" s="223"/>
      <c r="BG72" s="223"/>
      <c r="BH72" s="223"/>
      <c r="BI72" s="223"/>
      <c r="BJ72" s="223"/>
      <c r="BK72" s="223"/>
      <c r="BL72" s="223"/>
      <c r="BM72" s="223"/>
      <c r="BN72" s="223"/>
      <c r="BO72" s="223"/>
      <c r="BP72" s="223"/>
      <c r="BQ72" s="220">
        <v>66</v>
      </c>
      <c r="BR72" s="225"/>
      <c r="BS72" s="902"/>
      <c r="BT72" s="903"/>
      <c r="BU72" s="903"/>
      <c r="BV72" s="903"/>
      <c r="BW72" s="903"/>
      <c r="BX72" s="903"/>
      <c r="BY72" s="903"/>
      <c r="BZ72" s="903"/>
      <c r="CA72" s="903"/>
      <c r="CB72" s="903"/>
      <c r="CC72" s="903"/>
      <c r="CD72" s="903"/>
      <c r="CE72" s="903"/>
      <c r="CF72" s="903"/>
      <c r="CG72" s="908"/>
      <c r="CH72" s="905"/>
      <c r="CI72" s="906"/>
      <c r="CJ72" s="906"/>
      <c r="CK72" s="906"/>
      <c r="CL72" s="907"/>
      <c r="CM72" s="905"/>
      <c r="CN72" s="906"/>
      <c r="CO72" s="906"/>
      <c r="CP72" s="906"/>
      <c r="CQ72" s="907"/>
      <c r="CR72" s="905"/>
      <c r="CS72" s="906"/>
      <c r="CT72" s="906"/>
      <c r="CU72" s="906"/>
      <c r="CV72" s="907"/>
      <c r="CW72" s="905"/>
      <c r="CX72" s="906"/>
      <c r="CY72" s="906"/>
      <c r="CZ72" s="906"/>
      <c r="DA72" s="907"/>
      <c r="DB72" s="905"/>
      <c r="DC72" s="906"/>
      <c r="DD72" s="906"/>
      <c r="DE72" s="906"/>
      <c r="DF72" s="907"/>
      <c r="DG72" s="905"/>
      <c r="DH72" s="906"/>
      <c r="DI72" s="906"/>
      <c r="DJ72" s="906"/>
      <c r="DK72" s="907"/>
      <c r="DL72" s="905"/>
      <c r="DM72" s="906"/>
      <c r="DN72" s="906"/>
      <c r="DO72" s="906"/>
      <c r="DP72" s="907"/>
      <c r="DQ72" s="905"/>
      <c r="DR72" s="906"/>
      <c r="DS72" s="906"/>
      <c r="DT72" s="906"/>
      <c r="DU72" s="907"/>
      <c r="DV72" s="902"/>
      <c r="DW72" s="903"/>
      <c r="DX72" s="903"/>
      <c r="DY72" s="903"/>
      <c r="DZ72" s="904"/>
      <c r="EA72" s="212"/>
    </row>
    <row r="73" spans="1:131" ht="26.25" customHeight="1" x14ac:dyDescent="0.15">
      <c r="A73" s="220">
        <v>6</v>
      </c>
      <c r="B73" s="915" t="s">
        <v>553</v>
      </c>
      <c r="C73" s="913"/>
      <c r="D73" s="913"/>
      <c r="E73" s="913"/>
      <c r="F73" s="913"/>
      <c r="G73" s="913"/>
      <c r="H73" s="913"/>
      <c r="I73" s="913"/>
      <c r="J73" s="913"/>
      <c r="K73" s="913"/>
      <c r="L73" s="913"/>
      <c r="M73" s="913"/>
      <c r="N73" s="913"/>
      <c r="O73" s="913"/>
      <c r="P73" s="916"/>
      <c r="Q73" s="917">
        <v>1716</v>
      </c>
      <c r="R73" s="910"/>
      <c r="S73" s="910"/>
      <c r="T73" s="910"/>
      <c r="U73" s="911"/>
      <c r="V73" s="909">
        <v>1668</v>
      </c>
      <c r="W73" s="910"/>
      <c r="X73" s="910"/>
      <c r="Y73" s="910"/>
      <c r="Z73" s="911"/>
      <c r="AA73" s="909">
        <v>48</v>
      </c>
      <c r="AB73" s="910"/>
      <c r="AC73" s="910"/>
      <c r="AD73" s="910"/>
      <c r="AE73" s="911"/>
      <c r="AF73" s="909">
        <v>48</v>
      </c>
      <c r="AG73" s="910"/>
      <c r="AH73" s="910"/>
      <c r="AI73" s="910"/>
      <c r="AJ73" s="911"/>
      <c r="AK73" s="909">
        <v>0</v>
      </c>
      <c r="AL73" s="910"/>
      <c r="AM73" s="910"/>
      <c r="AN73" s="910"/>
      <c r="AO73" s="911"/>
      <c r="AP73" s="909">
        <v>0</v>
      </c>
      <c r="AQ73" s="910"/>
      <c r="AR73" s="910"/>
      <c r="AS73" s="910"/>
      <c r="AT73" s="911"/>
      <c r="AU73" s="909">
        <v>0</v>
      </c>
      <c r="AV73" s="910"/>
      <c r="AW73" s="910"/>
      <c r="AX73" s="910"/>
      <c r="AY73" s="911"/>
      <c r="AZ73" s="912"/>
      <c r="BA73" s="913"/>
      <c r="BB73" s="913"/>
      <c r="BC73" s="913"/>
      <c r="BD73" s="914"/>
      <c r="BE73" s="223"/>
      <c r="BF73" s="223"/>
      <c r="BG73" s="223"/>
      <c r="BH73" s="223"/>
      <c r="BI73" s="223"/>
      <c r="BJ73" s="223"/>
      <c r="BK73" s="223"/>
      <c r="BL73" s="223"/>
      <c r="BM73" s="223"/>
      <c r="BN73" s="223"/>
      <c r="BO73" s="223"/>
      <c r="BP73" s="223"/>
      <c r="BQ73" s="220">
        <v>67</v>
      </c>
      <c r="BR73" s="225"/>
      <c r="BS73" s="902"/>
      <c r="BT73" s="903"/>
      <c r="BU73" s="903"/>
      <c r="BV73" s="903"/>
      <c r="BW73" s="903"/>
      <c r="BX73" s="903"/>
      <c r="BY73" s="903"/>
      <c r="BZ73" s="903"/>
      <c r="CA73" s="903"/>
      <c r="CB73" s="903"/>
      <c r="CC73" s="903"/>
      <c r="CD73" s="903"/>
      <c r="CE73" s="903"/>
      <c r="CF73" s="903"/>
      <c r="CG73" s="908"/>
      <c r="CH73" s="905"/>
      <c r="CI73" s="906"/>
      <c r="CJ73" s="906"/>
      <c r="CK73" s="906"/>
      <c r="CL73" s="907"/>
      <c r="CM73" s="905"/>
      <c r="CN73" s="906"/>
      <c r="CO73" s="906"/>
      <c r="CP73" s="906"/>
      <c r="CQ73" s="907"/>
      <c r="CR73" s="905"/>
      <c r="CS73" s="906"/>
      <c r="CT73" s="906"/>
      <c r="CU73" s="906"/>
      <c r="CV73" s="907"/>
      <c r="CW73" s="905"/>
      <c r="CX73" s="906"/>
      <c r="CY73" s="906"/>
      <c r="CZ73" s="906"/>
      <c r="DA73" s="907"/>
      <c r="DB73" s="905"/>
      <c r="DC73" s="906"/>
      <c r="DD73" s="906"/>
      <c r="DE73" s="906"/>
      <c r="DF73" s="907"/>
      <c r="DG73" s="905"/>
      <c r="DH73" s="906"/>
      <c r="DI73" s="906"/>
      <c r="DJ73" s="906"/>
      <c r="DK73" s="907"/>
      <c r="DL73" s="905"/>
      <c r="DM73" s="906"/>
      <c r="DN73" s="906"/>
      <c r="DO73" s="906"/>
      <c r="DP73" s="907"/>
      <c r="DQ73" s="905"/>
      <c r="DR73" s="906"/>
      <c r="DS73" s="906"/>
      <c r="DT73" s="906"/>
      <c r="DU73" s="907"/>
      <c r="DV73" s="902"/>
      <c r="DW73" s="903"/>
      <c r="DX73" s="903"/>
      <c r="DY73" s="903"/>
      <c r="DZ73" s="904"/>
      <c r="EA73" s="212"/>
    </row>
    <row r="74" spans="1:131" ht="26.25" customHeight="1" x14ac:dyDescent="0.15">
      <c r="A74" s="220">
        <v>7</v>
      </c>
      <c r="B74" s="915" t="s">
        <v>554</v>
      </c>
      <c r="C74" s="913"/>
      <c r="D74" s="913"/>
      <c r="E74" s="913"/>
      <c r="F74" s="913"/>
      <c r="G74" s="913"/>
      <c r="H74" s="913"/>
      <c r="I74" s="913"/>
      <c r="J74" s="913"/>
      <c r="K74" s="913"/>
      <c r="L74" s="913"/>
      <c r="M74" s="913"/>
      <c r="N74" s="913"/>
      <c r="O74" s="913"/>
      <c r="P74" s="916"/>
      <c r="Q74" s="917">
        <v>75239</v>
      </c>
      <c r="R74" s="910"/>
      <c r="S74" s="910"/>
      <c r="T74" s="910"/>
      <c r="U74" s="911"/>
      <c r="V74" s="909">
        <v>72711</v>
      </c>
      <c r="W74" s="910"/>
      <c r="X74" s="910"/>
      <c r="Y74" s="910"/>
      <c r="Z74" s="911"/>
      <c r="AA74" s="909">
        <v>2528</v>
      </c>
      <c r="AB74" s="910"/>
      <c r="AC74" s="910"/>
      <c r="AD74" s="910"/>
      <c r="AE74" s="911"/>
      <c r="AF74" s="909">
        <v>2528</v>
      </c>
      <c r="AG74" s="910"/>
      <c r="AH74" s="910"/>
      <c r="AI74" s="910"/>
      <c r="AJ74" s="911"/>
      <c r="AK74" s="909">
        <v>2373</v>
      </c>
      <c r="AL74" s="910"/>
      <c r="AM74" s="910"/>
      <c r="AN74" s="910"/>
      <c r="AO74" s="911"/>
      <c r="AP74" s="909">
        <v>0</v>
      </c>
      <c r="AQ74" s="910"/>
      <c r="AR74" s="910"/>
      <c r="AS74" s="910"/>
      <c r="AT74" s="911"/>
      <c r="AU74" s="909">
        <v>0</v>
      </c>
      <c r="AV74" s="910"/>
      <c r="AW74" s="910"/>
      <c r="AX74" s="910"/>
      <c r="AY74" s="911"/>
      <c r="AZ74" s="912"/>
      <c r="BA74" s="913"/>
      <c r="BB74" s="913"/>
      <c r="BC74" s="913"/>
      <c r="BD74" s="914"/>
      <c r="BE74" s="223"/>
      <c r="BF74" s="223"/>
      <c r="BG74" s="223"/>
      <c r="BH74" s="223"/>
      <c r="BI74" s="223"/>
      <c r="BJ74" s="223"/>
      <c r="BK74" s="223"/>
      <c r="BL74" s="223"/>
      <c r="BM74" s="223"/>
      <c r="BN74" s="223"/>
      <c r="BO74" s="223"/>
      <c r="BP74" s="223"/>
      <c r="BQ74" s="220">
        <v>68</v>
      </c>
      <c r="BR74" s="225"/>
      <c r="BS74" s="902"/>
      <c r="BT74" s="903"/>
      <c r="BU74" s="903"/>
      <c r="BV74" s="903"/>
      <c r="BW74" s="903"/>
      <c r="BX74" s="903"/>
      <c r="BY74" s="903"/>
      <c r="BZ74" s="903"/>
      <c r="CA74" s="903"/>
      <c r="CB74" s="903"/>
      <c r="CC74" s="903"/>
      <c r="CD74" s="903"/>
      <c r="CE74" s="903"/>
      <c r="CF74" s="903"/>
      <c r="CG74" s="908"/>
      <c r="CH74" s="905"/>
      <c r="CI74" s="906"/>
      <c r="CJ74" s="906"/>
      <c r="CK74" s="906"/>
      <c r="CL74" s="907"/>
      <c r="CM74" s="905"/>
      <c r="CN74" s="906"/>
      <c r="CO74" s="906"/>
      <c r="CP74" s="906"/>
      <c r="CQ74" s="907"/>
      <c r="CR74" s="905"/>
      <c r="CS74" s="906"/>
      <c r="CT74" s="906"/>
      <c r="CU74" s="906"/>
      <c r="CV74" s="907"/>
      <c r="CW74" s="905"/>
      <c r="CX74" s="906"/>
      <c r="CY74" s="906"/>
      <c r="CZ74" s="906"/>
      <c r="DA74" s="907"/>
      <c r="DB74" s="905"/>
      <c r="DC74" s="906"/>
      <c r="DD74" s="906"/>
      <c r="DE74" s="906"/>
      <c r="DF74" s="907"/>
      <c r="DG74" s="905"/>
      <c r="DH74" s="906"/>
      <c r="DI74" s="906"/>
      <c r="DJ74" s="906"/>
      <c r="DK74" s="907"/>
      <c r="DL74" s="905"/>
      <c r="DM74" s="906"/>
      <c r="DN74" s="906"/>
      <c r="DO74" s="906"/>
      <c r="DP74" s="907"/>
      <c r="DQ74" s="905"/>
      <c r="DR74" s="906"/>
      <c r="DS74" s="906"/>
      <c r="DT74" s="906"/>
      <c r="DU74" s="907"/>
      <c r="DV74" s="902"/>
      <c r="DW74" s="903"/>
      <c r="DX74" s="903"/>
      <c r="DY74" s="903"/>
      <c r="DZ74" s="904"/>
      <c r="EA74" s="212"/>
    </row>
    <row r="75" spans="1:131" ht="26.25" customHeight="1" x14ac:dyDescent="0.15">
      <c r="A75" s="220">
        <v>8</v>
      </c>
      <c r="B75" s="915" t="s">
        <v>555</v>
      </c>
      <c r="C75" s="913"/>
      <c r="D75" s="913"/>
      <c r="E75" s="913"/>
      <c r="F75" s="913"/>
      <c r="G75" s="913"/>
      <c r="H75" s="913"/>
      <c r="I75" s="913"/>
      <c r="J75" s="913"/>
      <c r="K75" s="913"/>
      <c r="L75" s="913"/>
      <c r="M75" s="913"/>
      <c r="N75" s="913"/>
      <c r="O75" s="913"/>
      <c r="P75" s="916"/>
      <c r="Q75" s="917">
        <v>295</v>
      </c>
      <c r="R75" s="910"/>
      <c r="S75" s="910"/>
      <c r="T75" s="910"/>
      <c r="U75" s="911"/>
      <c r="V75" s="909">
        <v>258</v>
      </c>
      <c r="W75" s="910"/>
      <c r="X75" s="910"/>
      <c r="Y75" s="910"/>
      <c r="Z75" s="911"/>
      <c r="AA75" s="909">
        <v>37</v>
      </c>
      <c r="AB75" s="910"/>
      <c r="AC75" s="910"/>
      <c r="AD75" s="910"/>
      <c r="AE75" s="911"/>
      <c r="AF75" s="909">
        <v>37</v>
      </c>
      <c r="AG75" s="910"/>
      <c r="AH75" s="910"/>
      <c r="AI75" s="910"/>
      <c r="AJ75" s="911"/>
      <c r="AK75" s="909">
        <v>0</v>
      </c>
      <c r="AL75" s="910"/>
      <c r="AM75" s="910"/>
      <c r="AN75" s="910"/>
      <c r="AO75" s="911"/>
      <c r="AP75" s="909">
        <v>0</v>
      </c>
      <c r="AQ75" s="910"/>
      <c r="AR75" s="910"/>
      <c r="AS75" s="910"/>
      <c r="AT75" s="911"/>
      <c r="AU75" s="909">
        <v>0</v>
      </c>
      <c r="AV75" s="910"/>
      <c r="AW75" s="910"/>
      <c r="AX75" s="910"/>
      <c r="AY75" s="911"/>
      <c r="AZ75" s="912"/>
      <c r="BA75" s="913"/>
      <c r="BB75" s="913"/>
      <c r="BC75" s="913"/>
      <c r="BD75" s="914"/>
      <c r="BE75" s="223"/>
      <c r="BF75" s="223"/>
      <c r="BG75" s="223"/>
      <c r="BH75" s="223"/>
      <c r="BI75" s="223"/>
      <c r="BJ75" s="223"/>
      <c r="BK75" s="223"/>
      <c r="BL75" s="223"/>
      <c r="BM75" s="223"/>
      <c r="BN75" s="223"/>
      <c r="BO75" s="223"/>
      <c r="BP75" s="223"/>
      <c r="BQ75" s="220">
        <v>69</v>
      </c>
      <c r="BR75" s="225"/>
      <c r="BS75" s="902"/>
      <c r="BT75" s="903"/>
      <c r="BU75" s="903"/>
      <c r="BV75" s="903"/>
      <c r="BW75" s="903"/>
      <c r="BX75" s="903"/>
      <c r="BY75" s="903"/>
      <c r="BZ75" s="903"/>
      <c r="CA75" s="903"/>
      <c r="CB75" s="903"/>
      <c r="CC75" s="903"/>
      <c r="CD75" s="903"/>
      <c r="CE75" s="903"/>
      <c r="CF75" s="903"/>
      <c r="CG75" s="908"/>
      <c r="CH75" s="905"/>
      <c r="CI75" s="906"/>
      <c r="CJ75" s="906"/>
      <c r="CK75" s="906"/>
      <c r="CL75" s="907"/>
      <c r="CM75" s="905"/>
      <c r="CN75" s="906"/>
      <c r="CO75" s="906"/>
      <c r="CP75" s="906"/>
      <c r="CQ75" s="907"/>
      <c r="CR75" s="905"/>
      <c r="CS75" s="906"/>
      <c r="CT75" s="906"/>
      <c r="CU75" s="906"/>
      <c r="CV75" s="907"/>
      <c r="CW75" s="905"/>
      <c r="CX75" s="906"/>
      <c r="CY75" s="906"/>
      <c r="CZ75" s="906"/>
      <c r="DA75" s="907"/>
      <c r="DB75" s="905"/>
      <c r="DC75" s="906"/>
      <c r="DD75" s="906"/>
      <c r="DE75" s="906"/>
      <c r="DF75" s="907"/>
      <c r="DG75" s="905"/>
      <c r="DH75" s="906"/>
      <c r="DI75" s="906"/>
      <c r="DJ75" s="906"/>
      <c r="DK75" s="907"/>
      <c r="DL75" s="905"/>
      <c r="DM75" s="906"/>
      <c r="DN75" s="906"/>
      <c r="DO75" s="906"/>
      <c r="DP75" s="907"/>
      <c r="DQ75" s="905"/>
      <c r="DR75" s="906"/>
      <c r="DS75" s="906"/>
      <c r="DT75" s="906"/>
      <c r="DU75" s="907"/>
      <c r="DV75" s="902"/>
      <c r="DW75" s="903"/>
      <c r="DX75" s="903"/>
      <c r="DY75" s="903"/>
      <c r="DZ75" s="904"/>
      <c r="EA75" s="212"/>
    </row>
    <row r="76" spans="1:131" ht="26.25" customHeight="1" x14ac:dyDescent="0.15">
      <c r="A76" s="220">
        <v>9</v>
      </c>
      <c r="B76" s="915" t="s">
        <v>556</v>
      </c>
      <c r="C76" s="913"/>
      <c r="D76" s="913"/>
      <c r="E76" s="913"/>
      <c r="F76" s="913"/>
      <c r="G76" s="913"/>
      <c r="H76" s="913"/>
      <c r="I76" s="913"/>
      <c r="J76" s="913"/>
      <c r="K76" s="913"/>
      <c r="L76" s="913"/>
      <c r="M76" s="913"/>
      <c r="N76" s="913"/>
      <c r="O76" s="913"/>
      <c r="P76" s="916"/>
      <c r="Q76" s="917">
        <v>881857</v>
      </c>
      <c r="R76" s="910"/>
      <c r="S76" s="910"/>
      <c r="T76" s="910"/>
      <c r="U76" s="911"/>
      <c r="V76" s="909">
        <v>868577</v>
      </c>
      <c r="W76" s="910"/>
      <c r="X76" s="910"/>
      <c r="Y76" s="910"/>
      <c r="Z76" s="911"/>
      <c r="AA76" s="909">
        <v>13281</v>
      </c>
      <c r="AB76" s="910"/>
      <c r="AC76" s="910"/>
      <c r="AD76" s="910"/>
      <c r="AE76" s="911"/>
      <c r="AF76" s="909">
        <v>13281</v>
      </c>
      <c r="AG76" s="910"/>
      <c r="AH76" s="910"/>
      <c r="AI76" s="910"/>
      <c r="AJ76" s="911"/>
      <c r="AK76" s="909">
        <v>0</v>
      </c>
      <c r="AL76" s="910"/>
      <c r="AM76" s="910"/>
      <c r="AN76" s="910"/>
      <c r="AO76" s="911"/>
      <c r="AP76" s="909">
        <v>0</v>
      </c>
      <c r="AQ76" s="910"/>
      <c r="AR76" s="910"/>
      <c r="AS76" s="910"/>
      <c r="AT76" s="911"/>
      <c r="AU76" s="909">
        <v>0</v>
      </c>
      <c r="AV76" s="910"/>
      <c r="AW76" s="910"/>
      <c r="AX76" s="910"/>
      <c r="AY76" s="911"/>
      <c r="AZ76" s="912"/>
      <c r="BA76" s="913"/>
      <c r="BB76" s="913"/>
      <c r="BC76" s="913"/>
      <c r="BD76" s="914"/>
      <c r="BE76" s="223"/>
      <c r="BF76" s="223"/>
      <c r="BG76" s="223"/>
      <c r="BH76" s="223"/>
      <c r="BI76" s="223"/>
      <c r="BJ76" s="223"/>
      <c r="BK76" s="223"/>
      <c r="BL76" s="223"/>
      <c r="BM76" s="223"/>
      <c r="BN76" s="223"/>
      <c r="BO76" s="223"/>
      <c r="BP76" s="223"/>
      <c r="BQ76" s="220">
        <v>70</v>
      </c>
      <c r="BR76" s="225"/>
      <c r="BS76" s="902"/>
      <c r="BT76" s="903"/>
      <c r="BU76" s="903"/>
      <c r="BV76" s="903"/>
      <c r="BW76" s="903"/>
      <c r="BX76" s="903"/>
      <c r="BY76" s="903"/>
      <c r="BZ76" s="903"/>
      <c r="CA76" s="903"/>
      <c r="CB76" s="903"/>
      <c r="CC76" s="903"/>
      <c r="CD76" s="903"/>
      <c r="CE76" s="903"/>
      <c r="CF76" s="903"/>
      <c r="CG76" s="908"/>
      <c r="CH76" s="905"/>
      <c r="CI76" s="906"/>
      <c r="CJ76" s="906"/>
      <c r="CK76" s="906"/>
      <c r="CL76" s="907"/>
      <c r="CM76" s="905"/>
      <c r="CN76" s="906"/>
      <c r="CO76" s="906"/>
      <c r="CP76" s="906"/>
      <c r="CQ76" s="907"/>
      <c r="CR76" s="905"/>
      <c r="CS76" s="906"/>
      <c r="CT76" s="906"/>
      <c r="CU76" s="906"/>
      <c r="CV76" s="907"/>
      <c r="CW76" s="905"/>
      <c r="CX76" s="906"/>
      <c r="CY76" s="906"/>
      <c r="CZ76" s="906"/>
      <c r="DA76" s="907"/>
      <c r="DB76" s="905"/>
      <c r="DC76" s="906"/>
      <c r="DD76" s="906"/>
      <c r="DE76" s="906"/>
      <c r="DF76" s="907"/>
      <c r="DG76" s="905"/>
      <c r="DH76" s="906"/>
      <c r="DI76" s="906"/>
      <c r="DJ76" s="906"/>
      <c r="DK76" s="907"/>
      <c r="DL76" s="905"/>
      <c r="DM76" s="906"/>
      <c r="DN76" s="906"/>
      <c r="DO76" s="906"/>
      <c r="DP76" s="907"/>
      <c r="DQ76" s="905"/>
      <c r="DR76" s="906"/>
      <c r="DS76" s="906"/>
      <c r="DT76" s="906"/>
      <c r="DU76" s="907"/>
      <c r="DV76" s="902"/>
      <c r="DW76" s="903"/>
      <c r="DX76" s="903"/>
      <c r="DY76" s="903"/>
      <c r="DZ76" s="904"/>
      <c r="EA76" s="212"/>
    </row>
    <row r="77" spans="1:131" ht="26.25" customHeight="1" x14ac:dyDescent="0.15">
      <c r="A77" s="220">
        <v>10</v>
      </c>
      <c r="B77" s="915"/>
      <c r="C77" s="913"/>
      <c r="D77" s="913"/>
      <c r="E77" s="913"/>
      <c r="F77" s="913"/>
      <c r="G77" s="913"/>
      <c r="H77" s="913"/>
      <c r="I77" s="913"/>
      <c r="J77" s="913"/>
      <c r="K77" s="913"/>
      <c r="L77" s="913"/>
      <c r="M77" s="913"/>
      <c r="N77" s="913"/>
      <c r="O77" s="913"/>
      <c r="P77" s="916"/>
      <c r="Q77" s="919"/>
      <c r="R77" s="875"/>
      <c r="S77" s="875"/>
      <c r="T77" s="875"/>
      <c r="U77" s="873"/>
      <c r="V77" s="874"/>
      <c r="W77" s="875"/>
      <c r="X77" s="875"/>
      <c r="Y77" s="875"/>
      <c r="Z77" s="873"/>
      <c r="AA77" s="874"/>
      <c r="AB77" s="875"/>
      <c r="AC77" s="875"/>
      <c r="AD77" s="875"/>
      <c r="AE77" s="873"/>
      <c r="AF77" s="874"/>
      <c r="AG77" s="875"/>
      <c r="AH77" s="875"/>
      <c r="AI77" s="875"/>
      <c r="AJ77" s="873"/>
      <c r="AK77" s="874"/>
      <c r="AL77" s="875"/>
      <c r="AM77" s="875"/>
      <c r="AN77" s="875"/>
      <c r="AO77" s="873"/>
      <c r="AP77" s="874"/>
      <c r="AQ77" s="875"/>
      <c r="AR77" s="875"/>
      <c r="AS77" s="875"/>
      <c r="AT77" s="873"/>
      <c r="AU77" s="874"/>
      <c r="AV77" s="875"/>
      <c r="AW77" s="875"/>
      <c r="AX77" s="875"/>
      <c r="AY77" s="873"/>
      <c r="AZ77" s="871"/>
      <c r="BA77" s="871"/>
      <c r="BB77" s="871"/>
      <c r="BC77" s="871"/>
      <c r="BD77" s="872"/>
      <c r="BE77" s="223"/>
      <c r="BF77" s="223"/>
      <c r="BG77" s="223"/>
      <c r="BH77" s="223"/>
      <c r="BI77" s="223"/>
      <c r="BJ77" s="223"/>
      <c r="BK77" s="223"/>
      <c r="BL77" s="223"/>
      <c r="BM77" s="223"/>
      <c r="BN77" s="223"/>
      <c r="BO77" s="223"/>
      <c r="BP77" s="223"/>
      <c r="BQ77" s="220">
        <v>71</v>
      </c>
      <c r="BR77" s="225"/>
      <c r="BS77" s="902"/>
      <c r="BT77" s="903"/>
      <c r="BU77" s="903"/>
      <c r="BV77" s="903"/>
      <c r="BW77" s="903"/>
      <c r="BX77" s="903"/>
      <c r="BY77" s="903"/>
      <c r="BZ77" s="903"/>
      <c r="CA77" s="903"/>
      <c r="CB77" s="903"/>
      <c r="CC77" s="903"/>
      <c r="CD77" s="903"/>
      <c r="CE77" s="903"/>
      <c r="CF77" s="903"/>
      <c r="CG77" s="908"/>
      <c r="CH77" s="905"/>
      <c r="CI77" s="906"/>
      <c r="CJ77" s="906"/>
      <c r="CK77" s="906"/>
      <c r="CL77" s="907"/>
      <c r="CM77" s="905"/>
      <c r="CN77" s="906"/>
      <c r="CO77" s="906"/>
      <c r="CP77" s="906"/>
      <c r="CQ77" s="907"/>
      <c r="CR77" s="905"/>
      <c r="CS77" s="906"/>
      <c r="CT77" s="906"/>
      <c r="CU77" s="906"/>
      <c r="CV77" s="907"/>
      <c r="CW77" s="905"/>
      <c r="CX77" s="906"/>
      <c r="CY77" s="906"/>
      <c r="CZ77" s="906"/>
      <c r="DA77" s="907"/>
      <c r="DB77" s="905"/>
      <c r="DC77" s="906"/>
      <c r="DD77" s="906"/>
      <c r="DE77" s="906"/>
      <c r="DF77" s="907"/>
      <c r="DG77" s="905"/>
      <c r="DH77" s="906"/>
      <c r="DI77" s="906"/>
      <c r="DJ77" s="906"/>
      <c r="DK77" s="907"/>
      <c r="DL77" s="905"/>
      <c r="DM77" s="906"/>
      <c r="DN77" s="906"/>
      <c r="DO77" s="906"/>
      <c r="DP77" s="907"/>
      <c r="DQ77" s="905"/>
      <c r="DR77" s="906"/>
      <c r="DS77" s="906"/>
      <c r="DT77" s="906"/>
      <c r="DU77" s="907"/>
      <c r="DV77" s="902"/>
      <c r="DW77" s="903"/>
      <c r="DX77" s="903"/>
      <c r="DY77" s="903"/>
      <c r="DZ77" s="904"/>
      <c r="EA77" s="212"/>
    </row>
    <row r="78" spans="1:131" ht="26.25" customHeight="1" x14ac:dyDescent="0.15">
      <c r="A78" s="220">
        <v>11</v>
      </c>
      <c r="B78" s="915"/>
      <c r="C78" s="913"/>
      <c r="D78" s="913"/>
      <c r="E78" s="913"/>
      <c r="F78" s="913"/>
      <c r="G78" s="913"/>
      <c r="H78" s="913"/>
      <c r="I78" s="913"/>
      <c r="J78" s="913"/>
      <c r="K78" s="913"/>
      <c r="L78" s="913"/>
      <c r="M78" s="913"/>
      <c r="N78" s="913"/>
      <c r="O78" s="913"/>
      <c r="P78" s="916"/>
      <c r="Q78" s="918"/>
      <c r="R78" s="869"/>
      <c r="S78" s="869"/>
      <c r="T78" s="869"/>
      <c r="U78" s="869"/>
      <c r="V78" s="869"/>
      <c r="W78" s="869"/>
      <c r="X78" s="869"/>
      <c r="Y78" s="869"/>
      <c r="Z78" s="869"/>
      <c r="AA78" s="869"/>
      <c r="AB78" s="869"/>
      <c r="AC78" s="869"/>
      <c r="AD78" s="869"/>
      <c r="AE78" s="869"/>
      <c r="AF78" s="869"/>
      <c r="AG78" s="869"/>
      <c r="AH78" s="869"/>
      <c r="AI78" s="869"/>
      <c r="AJ78" s="869"/>
      <c r="AK78" s="869"/>
      <c r="AL78" s="869"/>
      <c r="AM78" s="869"/>
      <c r="AN78" s="869"/>
      <c r="AO78" s="869"/>
      <c r="AP78" s="869"/>
      <c r="AQ78" s="869"/>
      <c r="AR78" s="869"/>
      <c r="AS78" s="869"/>
      <c r="AT78" s="869"/>
      <c r="AU78" s="869"/>
      <c r="AV78" s="869"/>
      <c r="AW78" s="869"/>
      <c r="AX78" s="869"/>
      <c r="AY78" s="869"/>
      <c r="AZ78" s="871"/>
      <c r="BA78" s="871"/>
      <c r="BB78" s="871"/>
      <c r="BC78" s="871"/>
      <c r="BD78" s="872"/>
      <c r="BE78" s="223"/>
      <c r="BF78" s="223"/>
      <c r="BG78" s="223"/>
      <c r="BH78" s="223"/>
      <c r="BI78" s="223"/>
      <c r="BJ78" s="212"/>
      <c r="BK78" s="212"/>
      <c r="BL78" s="212"/>
      <c r="BM78" s="212"/>
      <c r="BN78" s="212"/>
      <c r="BO78" s="223"/>
      <c r="BP78" s="223"/>
      <c r="BQ78" s="220">
        <v>72</v>
      </c>
      <c r="BR78" s="225"/>
      <c r="BS78" s="902"/>
      <c r="BT78" s="903"/>
      <c r="BU78" s="903"/>
      <c r="BV78" s="903"/>
      <c r="BW78" s="903"/>
      <c r="BX78" s="903"/>
      <c r="BY78" s="903"/>
      <c r="BZ78" s="903"/>
      <c r="CA78" s="903"/>
      <c r="CB78" s="903"/>
      <c r="CC78" s="903"/>
      <c r="CD78" s="903"/>
      <c r="CE78" s="903"/>
      <c r="CF78" s="903"/>
      <c r="CG78" s="908"/>
      <c r="CH78" s="905"/>
      <c r="CI78" s="906"/>
      <c r="CJ78" s="906"/>
      <c r="CK78" s="906"/>
      <c r="CL78" s="907"/>
      <c r="CM78" s="905"/>
      <c r="CN78" s="906"/>
      <c r="CO78" s="906"/>
      <c r="CP78" s="906"/>
      <c r="CQ78" s="907"/>
      <c r="CR78" s="905"/>
      <c r="CS78" s="906"/>
      <c r="CT78" s="906"/>
      <c r="CU78" s="906"/>
      <c r="CV78" s="907"/>
      <c r="CW78" s="905"/>
      <c r="CX78" s="906"/>
      <c r="CY78" s="906"/>
      <c r="CZ78" s="906"/>
      <c r="DA78" s="907"/>
      <c r="DB78" s="905"/>
      <c r="DC78" s="906"/>
      <c r="DD78" s="906"/>
      <c r="DE78" s="906"/>
      <c r="DF78" s="907"/>
      <c r="DG78" s="905"/>
      <c r="DH78" s="906"/>
      <c r="DI78" s="906"/>
      <c r="DJ78" s="906"/>
      <c r="DK78" s="907"/>
      <c r="DL78" s="905"/>
      <c r="DM78" s="906"/>
      <c r="DN78" s="906"/>
      <c r="DO78" s="906"/>
      <c r="DP78" s="907"/>
      <c r="DQ78" s="905"/>
      <c r="DR78" s="906"/>
      <c r="DS78" s="906"/>
      <c r="DT78" s="906"/>
      <c r="DU78" s="907"/>
      <c r="DV78" s="902"/>
      <c r="DW78" s="903"/>
      <c r="DX78" s="903"/>
      <c r="DY78" s="903"/>
      <c r="DZ78" s="904"/>
      <c r="EA78" s="212"/>
    </row>
    <row r="79" spans="1:131" ht="26.25" customHeight="1" x14ac:dyDescent="0.15">
      <c r="A79" s="220">
        <v>12</v>
      </c>
      <c r="B79" s="915"/>
      <c r="C79" s="913"/>
      <c r="D79" s="913"/>
      <c r="E79" s="913"/>
      <c r="F79" s="913"/>
      <c r="G79" s="913"/>
      <c r="H79" s="913"/>
      <c r="I79" s="913"/>
      <c r="J79" s="913"/>
      <c r="K79" s="913"/>
      <c r="L79" s="913"/>
      <c r="M79" s="913"/>
      <c r="N79" s="913"/>
      <c r="O79" s="913"/>
      <c r="P79" s="916"/>
      <c r="Q79" s="918"/>
      <c r="R79" s="869"/>
      <c r="S79" s="869"/>
      <c r="T79" s="869"/>
      <c r="U79" s="869"/>
      <c r="V79" s="869"/>
      <c r="W79" s="869"/>
      <c r="X79" s="869"/>
      <c r="Y79" s="869"/>
      <c r="Z79" s="869"/>
      <c r="AA79" s="869"/>
      <c r="AB79" s="869"/>
      <c r="AC79" s="869"/>
      <c r="AD79" s="869"/>
      <c r="AE79" s="869"/>
      <c r="AF79" s="869"/>
      <c r="AG79" s="869"/>
      <c r="AH79" s="869"/>
      <c r="AI79" s="869"/>
      <c r="AJ79" s="869"/>
      <c r="AK79" s="869"/>
      <c r="AL79" s="869"/>
      <c r="AM79" s="869"/>
      <c r="AN79" s="869"/>
      <c r="AO79" s="869"/>
      <c r="AP79" s="869"/>
      <c r="AQ79" s="869"/>
      <c r="AR79" s="869"/>
      <c r="AS79" s="869"/>
      <c r="AT79" s="869"/>
      <c r="AU79" s="869"/>
      <c r="AV79" s="869"/>
      <c r="AW79" s="869"/>
      <c r="AX79" s="869"/>
      <c r="AY79" s="869"/>
      <c r="AZ79" s="871"/>
      <c r="BA79" s="871"/>
      <c r="BB79" s="871"/>
      <c r="BC79" s="871"/>
      <c r="BD79" s="872"/>
      <c r="BE79" s="223"/>
      <c r="BF79" s="223"/>
      <c r="BG79" s="223"/>
      <c r="BH79" s="223"/>
      <c r="BI79" s="223"/>
      <c r="BJ79" s="212"/>
      <c r="BK79" s="212"/>
      <c r="BL79" s="212"/>
      <c r="BM79" s="212"/>
      <c r="BN79" s="212"/>
      <c r="BO79" s="223"/>
      <c r="BP79" s="223"/>
      <c r="BQ79" s="220">
        <v>73</v>
      </c>
      <c r="BR79" s="225"/>
      <c r="BS79" s="902"/>
      <c r="BT79" s="903"/>
      <c r="BU79" s="903"/>
      <c r="BV79" s="903"/>
      <c r="BW79" s="903"/>
      <c r="BX79" s="903"/>
      <c r="BY79" s="903"/>
      <c r="BZ79" s="903"/>
      <c r="CA79" s="903"/>
      <c r="CB79" s="903"/>
      <c r="CC79" s="903"/>
      <c r="CD79" s="903"/>
      <c r="CE79" s="903"/>
      <c r="CF79" s="903"/>
      <c r="CG79" s="908"/>
      <c r="CH79" s="905"/>
      <c r="CI79" s="906"/>
      <c r="CJ79" s="906"/>
      <c r="CK79" s="906"/>
      <c r="CL79" s="907"/>
      <c r="CM79" s="905"/>
      <c r="CN79" s="906"/>
      <c r="CO79" s="906"/>
      <c r="CP79" s="906"/>
      <c r="CQ79" s="907"/>
      <c r="CR79" s="905"/>
      <c r="CS79" s="906"/>
      <c r="CT79" s="906"/>
      <c r="CU79" s="906"/>
      <c r="CV79" s="907"/>
      <c r="CW79" s="905"/>
      <c r="CX79" s="906"/>
      <c r="CY79" s="906"/>
      <c r="CZ79" s="906"/>
      <c r="DA79" s="907"/>
      <c r="DB79" s="905"/>
      <c r="DC79" s="906"/>
      <c r="DD79" s="906"/>
      <c r="DE79" s="906"/>
      <c r="DF79" s="907"/>
      <c r="DG79" s="905"/>
      <c r="DH79" s="906"/>
      <c r="DI79" s="906"/>
      <c r="DJ79" s="906"/>
      <c r="DK79" s="907"/>
      <c r="DL79" s="905"/>
      <c r="DM79" s="906"/>
      <c r="DN79" s="906"/>
      <c r="DO79" s="906"/>
      <c r="DP79" s="907"/>
      <c r="DQ79" s="905"/>
      <c r="DR79" s="906"/>
      <c r="DS79" s="906"/>
      <c r="DT79" s="906"/>
      <c r="DU79" s="907"/>
      <c r="DV79" s="902"/>
      <c r="DW79" s="903"/>
      <c r="DX79" s="903"/>
      <c r="DY79" s="903"/>
      <c r="DZ79" s="904"/>
      <c r="EA79" s="212"/>
    </row>
    <row r="80" spans="1:131" ht="26.25" customHeight="1" x14ac:dyDescent="0.15">
      <c r="A80" s="220">
        <v>13</v>
      </c>
      <c r="B80" s="915"/>
      <c r="C80" s="913"/>
      <c r="D80" s="913"/>
      <c r="E80" s="913"/>
      <c r="F80" s="913"/>
      <c r="G80" s="913"/>
      <c r="H80" s="913"/>
      <c r="I80" s="913"/>
      <c r="J80" s="913"/>
      <c r="K80" s="913"/>
      <c r="L80" s="913"/>
      <c r="M80" s="913"/>
      <c r="N80" s="913"/>
      <c r="O80" s="913"/>
      <c r="P80" s="916"/>
      <c r="Q80" s="918"/>
      <c r="R80" s="869"/>
      <c r="S80" s="869"/>
      <c r="T80" s="869"/>
      <c r="U80" s="869"/>
      <c r="V80" s="869"/>
      <c r="W80" s="869"/>
      <c r="X80" s="869"/>
      <c r="Y80" s="869"/>
      <c r="Z80" s="869"/>
      <c r="AA80" s="869"/>
      <c r="AB80" s="869"/>
      <c r="AC80" s="869"/>
      <c r="AD80" s="869"/>
      <c r="AE80" s="869"/>
      <c r="AF80" s="869"/>
      <c r="AG80" s="869"/>
      <c r="AH80" s="869"/>
      <c r="AI80" s="869"/>
      <c r="AJ80" s="869"/>
      <c r="AK80" s="869"/>
      <c r="AL80" s="869"/>
      <c r="AM80" s="869"/>
      <c r="AN80" s="869"/>
      <c r="AO80" s="869"/>
      <c r="AP80" s="869"/>
      <c r="AQ80" s="869"/>
      <c r="AR80" s="869"/>
      <c r="AS80" s="869"/>
      <c r="AT80" s="869"/>
      <c r="AU80" s="869"/>
      <c r="AV80" s="869"/>
      <c r="AW80" s="869"/>
      <c r="AX80" s="869"/>
      <c r="AY80" s="869"/>
      <c r="AZ80" s="871"/>
      <c r="BA80" s="871"/>
      <c r="BB80" s="871"/>
      <c r="BC80" s="871"/>
      <c r="BD80" s="872"/>
      <c r="BE80" s="223"/>
      <c r="BF80" s="223"/>
      <c r="BG80" s="223"/>
      <c r="BH80" s="223"/>
      <c r="BI80" s="223"/>
      <c r="BJ80" s="223"/>
      <c r="BK80" s="223"/>
      <c r="BL80" s="223"/>
      <c r="BM80" s="223"/>
      <c r="BN80" s="223"/>
      <c r="BO80" s="223"/>
      <c r="BP80" s="223"/>
      <c r="BQ80" s="220">
        <v>74</v>
      </c>
      <c r="BR80" s="225"/>
      <c r="BS80" s="902"/>
      <c r="BT80" s="903"/>
      <c r="BU80" s="903"/>
      <c r="BV80" s="903"/>
      <c r="BW80" s="903"/>
      <c r="BX80" s="903"/>
      <c r="BY80" s="903"/>
      <c r="BZ80" s="903"/>
      <c r="CA80" s="903"/>
      <c r="CB80" s="903"/>
      <c r="CC80" s="903"/>
      <c r="CD80" s="903"/>
      <c r="CE80" s="903"/>
      <c r="CF80" s="903"/>
      <c r="CG80" s="908"/>
      <c r="CH80" s="905"/>
      <c r="CI80" s="906"/>
      <c r="CJ80" s="906"/>
      <c r="CK80" s="906"/>
      <c r="CL80" s="907"/>
      <c r="CM80" s="905"/>
      <c r="CN80" s="906"/>
      <c r="CO80" s="906"/>
      <c r="CP80" s="906"/>
      <c r="CQ80" s="907"/>
      <c r="CR80" s="905"/>
      <c r="CS80" s="906"/>
      <c r="CT80" s="906"/>
      <c r="CU80" s="906"/>
      <c r="CV80" s="907"/>
      <c r="CW80" s="905"/>
      <c r="CX80" s="906"/>
      <c r="CY80" s="906"/>
      <c r="CZ80" s="906"/>
      <c r="DA80" s="907"/>
      <c r="DB80" s="905"/>
      <c r="DC80" s="906"/>
      <c r="DD80" s="906"/>
      <c r="DE80" s="906"/>
      <c r="DF80" s="907"/>
      <c r="DG80" s="905"/>
      <c r="DH80" s="906"/>
      <c r="DI80" s="906"/>
      <c r="DJ80" s="906"/>
      <c r="DK80" s="907"/>
      <c r="DL80" s="905"/>
      <c r="DM80" s="906"/>
      <c r="DN80" s="906"/>
      <c r="DO80" s="906"/>
      <c r="DP80" s="907"/>
      <c r="DQ80" s="905"/>
      <c r="DR80" s="906"/>
      <c r="DS80" s="906"/>
      <c r="DT80" s="906"/>
      <c r="DU80" s="907"/>
      <c r="DV80" s="902"/>
      <c r="DW80" s="903"/>
      <c r="DX80" s="903"/>
      <c r="DY80" s="903"/>
      <c r="DZ80" s="904"/>
      <c r="EA80" s="212"/>
    </row>
    <row r="81" spans="1:131" ht="26.25" customHeight="1" x14ac:dyDescent="0.15">
      <c r="A81" s="220">
        <v>14</v>
      </c>
      <c r="B81" s="915"/>
      <c r="C81" s="913"/>
      <c r="D81" s="913"/>
      <c r="E81" s="913"/>
      <c r="F81" s="913"/>
      <c r="G81" s="913"/>
      <c r="H81" s="913"/>
      <c r="I81" s="913"/>
      <c r="J81" s="913"/>
      <c r="K81" s="913"/>
      <c r="L81" s="913"/>
      <c r="M81" s="913"/>
      <c r="N81" s="913"/>
      <c r="O81" s="913"/>
      <c r="P81" s="916"/>
      <c r="Q81" s="918"/>
      <c r="R81" s="869"/>
      <c r="S81" s="869"/>
      <c r="T81" s="869"/>
      <c r="U81" s="869"/>
      <c r="V81" s="869"/>
      <c r="W81" s="869"/>
      <c r="X81" s="869"/>
      <c r="Y81" s="869"/>
      <c r="Z81" s="869"/>
      <c r="AA81" s="869"/>
      <c r="AB81" s="869"/>
      <c r="AC81" s="869"/>
      <c r="AD81" s="869"/>
      <c r="AE81" s="869"/>
      <c r="AF81" s="869"/>
      <c r="AG81" s="869"/>
      <c r="AH81" s="869"/>
      <c r="AI81" s="869"/>
      <c r="AJ81" s="869"/>
      <c r="AK81" s="869"/>
      <c r="AL81" s="869"/>
      <c r="AM81" s="869"/>
      <c r="AN81" s="869"/>
      <c r="AO81" s="869"/>
      <c r="AP81" s="869"/>
      <c r="AQ81" s="869"/>
      <c r="AR81" s="869"/>
      <c r="AS81" s="869"/>
      <c r="AT81" s="869"/>
      <c r="AU81" s="869"/>
      <c r="AV81" s="869"/>
      <c r="AW81" s="869"/>
      <c r="AX81" s="869"/>
      <c r="AY81" s="869"/>
      <c r="AZ81" s="871"/>
      <c r="BA81" s="871"/>
      <c r="BB81" s="871"/>
      <c r="BC81" s="871"/>
      <c r="BD81" s="872"/>
      <c r="BE81" s="223"/>
      <c r="BF81" s="223"/>
      <c r="BG81" s="223"/>
      <c r="BH81" s="223"/>
      <c r="BI81" s="223"/>
      <c r="BJ81" s="223"/>
      <c r="BK81" s="223"/>
      <c r="BL81" s="223"/>
      <c r="BM81" s="223"/>
      <c r="BN81" s="223"/>
      <c r="BO81" s="223"/>
      <c r="BP81" s="223"/>
      <c r="BQ81" s="220">
        <v>75</v>
      </c>
      <c r="BR81" s="225"/>
      <c r="BS81" s="902"/>
      <c r="BT81" s="903"/>
      <c r="BU81" s="903"/>
      <c r="BV81" s="903"/>
      <c r="BW81" s="903"/>
      <c r="BX81" s="903"/>
      <c r="BY81" s="903"/>
      <c r="BZ81" s="903"/>
      <c r="CA81" s="903"/>
      <c r="CB81" s="903"/>
      <c r="CC81" s="903"/>
      <c r="CD81" s="903"/>
      <c r="CE81" s="903"/>
      <c r="CF81" s="903"/>
      <c r="CG81" s="908"/>
      <c r="CH81" s="905"/>
      <c r="CI81" s="906"/>
      <c r="CJ81" s="906"/>
      <c r="CK81" s="906"/>
      <c r="CL81" s="907"/>
      <c r="CM81" s="905"/>
      <c r="CN81" s="906"/>
      <c r="CO81" s="906"/>
      <c r="CP81" s="906"/>
      <c r="CQ81" s="907"/>
      <c r="CR81" s="905"/>
      <c r="CS81" s="906"/>
      <c r="CT81" s="906"/>
      <c r="CU81" s="906"/>
      <c r="CV81" s="907"/>
      <c r="CW81" s="905"/>
      <c r="CX81" s="906"/>
      <c r="CY81" s="906"/>
      <c r="CZ81" s="906"/>
      <c r="DA81" s="907"/>
      <c r="DB81" s="905"/>
      <c r="DC81" s="906"/>
      <c r="DD81" s="906"/>
      <c r="DE81" s="906"/>
      <c r="DF81" s="907"/>
      <c r="DG81" s="905"/>
      <c r="DH81" s="906"/>
      <c r="DI81" s="906"/>
      <c r="DJ81" s="906"/>
      <c r="DK81" s="907"/>
      <c r="DL81" s="905"/>
      <c r="DM81" s="906"/>
      <c r="DN81" s="906"/>
      <c r="DO81" s="906"/>
      <c r="DP81" s="907"/>
      <c r="DQ81" s="905"/>
      <c r="DR81" s="906"/>
      <c r="DS81" s="906"/>
      <c r="DT81" s="906"/>
      <c r="DU81" s="907"/>
      <c r="DV81" s="902"/>
      <c r="DW81" s="903"/>
      <c r="DX81" s="903"/>
      <c r="DY81" s="903"/>
      <c r="DZ81" s="904"/>
      <c r="EA81" s="212"/>
    </row>
    <row r="82" spans="1:131" ht="26.25" customHeight="1" x14ac:dyDescent="0.15">
      <c r="A82" s="220">
        <v>15</v>
      </c>
      <c r="B82" s="915"/>
      <c r="C82" s="913"/>
      <c r="D82" s="913"/>
      <c r="E82" s="913"/>
      <c r="F82" s="913"/>
      <c r="G82" s="913"/>
      <c r="H82" s="913"/>
      <c r="I82" s="913"/>
      <c r="J82" s="913"/>
      <c r="K82" s="913"/>
      <c r="L82" s="913"/>
      <c r="M82" s="913"/>
      <c r="N82" s="913"/>
      <c r="O82" s="913"/>
      <c r="P82" s="916"/>
      <c r="Q82" s="918"/>
      <c r="R82" s="869"/>
      <c r="S82" s="869"/>
      <c r="T82" s="869"/>
      <c r="U82" s="869"/>
      <c r="V82" s="869"/>
      <c r="W82" s="869"/>
      <c r="X82" s="869"/>
      <c r="Y82" s="869"/>
      <c r="Z82" s="869"/>
      <c r="AA82" s="869"/>
      <c r="AB82" s="869"/>
      <c r="AC82" s="869"/>
      <c r="AD82" s="869"/>
      <c r="AE82" s="869"/>
      <c r="AF82" s="869"/>
      <c r="AG82" s="869"/>
      <c r="AH82" s="869"/>
      <c r="AI82" s="869"/>
      <c r="AJ82" s="869"/>
      <c r="AK82" s="869"/>
      <c r="AL82" s="869"/>
      <c r="AM82" s="869"/>
      <c r="AN82" s="869"/>
      <c r="AO82" s="869"/>
      <c r="AP82" s="869"/>
      <c r="AQ82" s="869"/>
      <c r="AR82" s="869"/>
      <c r="AS82" s="869"/>
      <c r="AT82" s="869"/>
      <c r="AU82" s="869"/>
      <c r="AV82" s="869"/>
      <c r="AW82" s="869"/>
      <c r="AX82" s="869"/>
      <c r="AY82" s="869"/>
      <c r="AZ82" s="871"/>
      <c r="BA82" s="871"/>
      <c r="BB82" s="871"/>
      <c r="BC82" s="871"/>
      <c r="BD82" s="872"/>
      <c r="BE82" s="223"/>
      <c r="BF82" s="223"/>
      <c r="BG82" s="223"/>
      <c r="BH82" s="223"/>
      <c r="BI82" s="223"/>
      <c r="BJ82" s="223"/>
      <c r="BK82" s="223"/>
      <c r="BL82" s="223"/>
      <c r="BM82" s="223"/>
      <c r="BN82" s="223"/>
      <c r="BO82" s="223"/>
      <c r="BP82" s="223"/>
      <c r="BQ82" s="220">
        <v>76</v>
      </c>
      <c r="BR82" s="225"/>
      <c r="BS82" s="902"/>
      <c r="BT82" s="903"/>
      <c r="BU82" s="903"/>
      <c r="BV82" s="903"/>
      <c r="BW82" s="903"/>
      <c r="BX82" s="903"/>
      <c r="BY82" s="903"/>
      <c r="BZ82" s="903"/>
      <c r="CA82" s="903"/>
      <c r="CB82" s="903"/>
      <c r="CC82" s="903"/>
      <c r="CD82" s="903"/>
      <c r="CE82" s="903"/>
      <c r="CF82" s="903"/>
      <c r="CG82" s="908"/>
      <c r="CH82" s="905"/>
      <c r="CI82" s="906"/>
      <c r="CJ82" s="906"/>
      <c r="CK82" s="906"/>
      <c r="CL82" s="907"/>
      <c r="CM82" s="905"/>
      <c r="CN82" s="906"/>
      <c r="CO82" s="906"/>
      <c r="CP82" s="906"/>
      <c r="CQ82" s="907"/>
      <c r="CR82" s="905"/>
      <c r="CS82" s="906"/>
      <c r="CT82" s="906"/>
      <c r="CU82" s="906"/>
      <c r="CV82" s="907"/>
      <c r="CW82" s="905"/>
      <c r="CX82" s="906"/>
      <c r="CY82" s="906"/>
      <c r="CZ82" s="906"/>
      <c r="DA82" s="907"/>
      <c r="DB82" s="905"/>
      <c r="DC82" s="906"/>
      <c r="DD82" s="906"/>
      <c r="DE82" s="906"/>
      <c r="DF82" s="907"/>
      <c r="DG82" s="905"/>
      <c r="DH82" s="906"/>
      <c r="DI82" s="906"/>
      <c r="DJ82" s="906"/>
      <c r="DK82" s="907"/>
      <c r="DL82" s="905"/>
      <c r="DM82" s="906"/>
      <c r="DN82" s="906"/>
      <c r="DO82" s="906"/>
      <c r="DP82" s="907"/>
      <c r="DQ82" s="905"/>
      <c r="DR82" s="906"/>
      <c r="DS82" s="906"/>
      <c r="DT82" s="906"/>
      <c r="DU82" s="907"/>
      <c r="DV82" s="902"/>
      <c r="DW82" s="903"/>
      <c r="DX82" s="903"/>
      <c r="DY82" s="903"/>
      <c r="DZ82" s="904"/>
      <c r="EA82" s="212"/>
    </row>
    <row r="83" spans="1:131" ht="26.25" customHeight="1" x14ac:dyDescent="0.15">
      <c r="A83" s="220">
        <v>16</v>
      </c>
      <c r="B83" s="915"/>
      <c r="C83" s="913"/>
      <c r="D83" s="913"/>
      <c r="E83" s="913"/>
      <c r="F83" s="913"/>
      <c r="G83" s="913"/>
      <c r="H83" s="913"/>
      <c r="I83" s="913"/>
      <c r="J83" s="913"/>
      <c r="K83" s="913"/>
      <c r="L83" s="913"/>
      <c r="M83" s="913"/>
      <c r="N83" s="913"/>
      <c r="O83" s="913"/>
      <c r="P83" s="916"/>
      <c r="Q83" s="918"/>
      <c r="R83" s="869"/>
      <c r="S83" s="869"/>
      <c r="T83" s="869"/>
      <c r="U83" s="869"/>
      <c r="V83" s="869"/>
      <c r="W83" s="869"/>
      <c r="X83" s="869"/>
      <c r="Y83" s="869"/>
      <c r="Z83" s="869"/>
      <c r="AA83" s="869"/>
      <c r="AB83" s="869"/>
      <c r="AC83" s="869"/>
      <c r="AD83" s="869"/>
      <c r="AE83" s="869"/>
      <c r="AF83" s="869"/>
      <c r="AG83" s="869"/>
      <c r="AH83" s="869"/>
      <c r="AI83" s="869"/>
      <c r="AJ83" s="869"/>
      <c r="AK83" s="869"/>
      <c r="AL83" s="869"/>
      <c r="AM83" s="869"/>
      <c r="AN83" s="869"/>
      <c r="AO83" s="869"/>
      <c r="AP83" s="869"/>
      <c r="AQ83" s="869"/>
      <c r="AR83" s="869"/>
      <c r="AS83" s="869"/>
      <c r="AT83" s="869"/>
      <c r="AU83" s="869"/>
      <c r="AV83" s="869"/>
      <c r="AW83" s="869"/>
      <c r="AX83" s="869"/>
      <c r="AY83" s="869"/>
      <c r="AZ83" s="871"/>
      <c r="BA83" s="871"/>
      <c r="BB83" s="871"/>
      <c r="BC83" s="871"/>
      <c r="BD83" s="872"/>
      <c r="BE83" s="223"/>
      <c r="BF83" s="223"/>
      <c r="BG83" s="223"/>
      <c r="BH83" s="223"/>
      <c r="BI83" s="223"/>
      <c r="BJ83" s="223"/>
      <c r="BK83" s="223"/>
      <c r="BL83" s="223"/>
      <c r="BM83" s="223"/>
      <c r="BN83" s="223"/>
      <c r="BO83" s="223"/>
      <c r="BP83" s="223"/>
      <c r="BQ83" s="220">
        <v>77</v>
      </c>
      <c r="BR83" s="225"/>
      <c r="BS83" s="902"/>
      <c r="BT83" s="903"/>
      <c r="BU83" s="903"/>
      <c r="BV83" s="903"/>
      <c r="BW83" s="903"/>
      <c r="BX83" s="903"/>
      <c r="BY83" s="903"/>
      <c r="BZ83" s="903"/>
      <c r="CA83" s="903"/>
      <c r="CB83" s="903"/>
      <c r="CC83" s="903"/>
      <c r="CD83" s="903"/>
      <c r="CE83" s="903"/>
      <c r="CF83" s="903"/>
      <c r="CG83" s="908"/>
      <c r="CH83" s="905"/>
      <c r="CI83" s="906"/>
      <c r="CJ83" s="906"/>
      <c r="CK83" s="906"/>
      <c r="CL83" s="907"/>
      <c r="CM83" s="905"/>
      <c r="CN83" s="906"/>
      <c r="CO83" s="906"/>
      <c r="CP83" s="906"/>
      <c r="CQ83" s="907"/>
      <c r="CR83" s="905"/>
      <c r="CS83" s="906"/>
      <c r="CT83" s="906"/>
      <c r="CU83" s="906"/>
      <c r="CV83" s="907"/>
      <c r="CW83" s="905"/>
      <c r="CX83" s="906"/>
      <c r="CY83" s="906"/>
      <c r="CZ83" s="906"/>
      <c r="DA83" s="907"/>
      <c r="DB83" s="905"/>
      <c r="DC83" s="906"/>
      <c r="DD83" s="906"/>
      <c r="DE83" s="906"/>
      <c r="DF83" s="907"/>
      <c r="DG83" s="905"/>
      <c r="DH83" s="906"/>
      <c r="DI83" s="906"/>
      <c r="DJ83" s="906"/>
      <c r="DK83" s="907"/>
      <c r="DL83" s="905"/>
      <c r="DM83" s="906"/>
      <c r="DN83" s="906"/>
      <c r="DO83" s="906"/>
      <c r="DP83" s="907"/>
      <c r="DQ83" s="905"/>
      <c r="DR83" s="906"/>
      <c r="DS83" s="906"/>
      <c r="DT83" s="906"/>
      <c r="DU83" s="907"/>
      <c r="DV83" s="902"/>
      <c r="DW83" s="903"/>
      <c r="DX83" s="903"/>
      <c r="DY83" s="903"/>
      <c r="DZ83" s="904"/>
      <c r="EA83" s="212"/>
    </row>
    <row r="84" spans="1:131" ht="26.25" customHeight="1" x14ac:dyDescent="0.15">
      <c r="A84" s="220">
        <v>17</v>
      </c>
      <c r="B84" s="915"/>
      <c r="C84" s="913"/>
      <c r="D84" s="913"/>
      <c r="E84" s="913"/>
      <c r="F84" s="913"/>
      <c r="G84" s="913"/>
      <c r="H84" s="913"/>
      <c r="I84" s="913"/>
      <c r="J84" s="913"/>
      <c r="K84" s="913"/>
      <c r="L84" s="913"/>
      <c r="M84" s="913"/>
      <c r="N84" s="913"/>
      <c r="O84" s="913"/>
      <c r="P84" s="916"/>
      <c r="Q84" s="918"/>
      <c r="R84" s="869"/>
      <c r="S84" s="869"/>
      <c r="T84" s="869"/>
      <c r="U84" s="869"/>
      <c r="V84" s="869"/>
      <c r="W84" s="869"/>
      <c r="X84" s="869"/>
      <c r="Y84" s="869"/>
      <c r="Z84" s="869"/>
      <c r="AA84" s="869"/>
      <c r="AB84" s="869"/>
      <c r="AC84" s="869"/>
      <c r="AD84" s="869"/>
      <c r="AE84" s="869"/>
      <c r="AF84" s="869"/>
      <c r="AG84" s="869"/>
      <c r="AH84" s="869"/>
      <c r="AI84" s="869"/>
      <c r="AJ84" s="869"/>
      <c r="AK84" s="869"/>
      <c r="AL84" s="869"/>
      <c r="AM84" s="869"/>
      <c r="AN84" s="869"/>
      <c r="AO84" s="869"/>
      <c r="AP84" s="869"/>
      <c r="AQ84" s="869"/>
      <c r="AR84" s="869"/>
      <c r="AS84" s="869"/>
      <c r="AT84" s="869"/>
      <c r="AU84" s="869"/>
      <c r="AV84" s="869"/>
      <c r="AW84" s="869"/>
      <c r="AX84" s="869"/>
      <c r="AY84" s="869"/>
      <c r="AZ84" s="871"/>
      <c r="BA84" s="871"/>
      <c r="BB84" s="871"/>
      <c r="BC84" s="871"/>
      <c r="BD84" s="872"/>
      <c r="BE84" s="223"/>
      <c r="BF84" s="223"/>
      <c r="BG84" s="223"/>
      <c r="BH84" s="223"/>
      <c r="BI84" s="223"/>
      <c r="BJ84" s="223"/>
      <c r="BK84" s="223"/>
      <c r="BL84" s="223"/>
      <c r="BM84" s="223"/>
      <c r="BN84" s="223"/>
      <c r="BO84" s="223"/>
      <c r="BP84" s="223"/>
      <c r="BQ84" s="220">
        <v>78</v>
      </c>
      <c r="BR84" s="225"/>
      <c r="BS84" s="902"/>
      <c r="BT84" s="903"/>
      <c r="BU84" s="903"/>
      <c r="BV84" s="903"/>
      <c r="BW84" s="903"/>
      <c r="BX84" s="903"/>
      <c r="BY84" s="903"/>
      <c r="BZ84" s="903"/>
      <c r="CA84" s="903"/>
      <c r="CB84" s="903"/>
      <c r="CC84" s="903"/>
      <c r="CD84" s="903"/>
      <c r="CE84" s="903"/>
      <c r="CF84" s="903"/>
      <c r="CG84" s="908"/>
      <c r="CH84" s="905"/>
      <c r="CI84" s="906"/>
      <c r="CJ84" s="906"/>
      <c r="CK84" s="906"/>
      <c r="CL84" s="907"/>
      <c r="CM84" s="905"/>
      <c r="CN84" s="906"/>
      <c r="CO84" s="906"/>
      <c r="CP84" s="906"/>
      <c r="CQ84" s="907"/>
      <c r="CR84" s="905"/>
      <c r="CS84" s="906"/>
      <c r="CT84" s="906"/>
      <c r="CU84" s="906"/>
      <c r="CV84" s="907"/>
      <c r="CW84" s="905"/>
      <c r="CX84" s="906"/>
      <c r="CY84" s="906"/>
      <c r="CZ84" s="906"/>
      <c r="DA84" s="907"/>
      <c r="DB84" s="905"/>
      <c r="DC84" s="906"/>
      <c r="DD84" s="906"/>
      <c r="DE84" s="906"/>
      <c r="DF84" s="907"/>
      <c r="DG84" s="905"/>
      <c r="DH84" s="906"/>
      <c r="DI84" s="906"/>
      <c r="DJ84" s="906"/>
      <c r="DK84" s="907"/>
      <c r="DL84" s="905"/>
      <c r="DM84" s="906"/>
      <c r="DN84" s="906"/>
      <c r="DO84" s="906"/>
      <c r="DP84" s="907"/>
      <c r="DQ84" s="905"/>
      <c r="DR84" s="906"/>
      <c r="DS84" s="906"/>
      <c r="DT84" s="906"/>
      <c r="DU84" s="907"/>
      <c r="DV84" s="902"/>
      <c r="DW84" s="903"/>
      <c r="DX84" s="903"/>
      <c r="DY84" s="903"/>
      <c r="DZ84" s="904"/>
      <c r="EA84" s="212"/>
    </row>
    <row r="85" spans="1:131" ht="26.25" customHeight="1" x14ac:dyDescent="0.15">
      <c r="A85" s="220">
        <v>18</v>
      </c>
      <c r="B85" s="915"/>
      <c r="C85" s="913"/>
      <c r="D85" s="913"/>
      <c r="E85" s="913"/>
      <c r="F85" s="913"/>
      <c r="G85" s="913"/>
      <c r="H85" s="913"/>
      <c r="I85" s="913"/>
      <c r="J85" s="913"/>
      <c r="K85" s="913"/>
      <c r="L85" s="913"/>
      <c r="M85" s="913"/>
      <c r="N85" s="913"/>
      <c r="O85" s="913"/>
      <c r="P85" s="916"/>
      <c r="Q85" s="918"/>
      <c r="R85" s="869"/>
      <c r="S85" s="869"/>
      <c r="T85" s="869"/>
      <c r="U85" s="869"/>
      <c r="V85" s="869"/>
      <c r="W85" s="869"/>
      <c r="X85" s="869"/>
      <c r="Y85" s="869"/>
      <c r="Z85" s="869"/>
      <c r="AA85" s="869"/>
      <c r="AB85" s="869"/>
      <c r="AC85" s="869"/>
      <c r="AD85" s="869"/>
      <c r="AE85" s="869"/>
      <c r="AF85" s="869"/>
      <c r="AG85" s="869"/>
      <c r="AH85" s="869"/>
      <c r="AI85" s="869"/>
      <c r="AJ85" s="869"/>
      <c r="AK85" s="869"/>
      <c r="AL85" s="869"/>
      <c r="AM85" s="869"/>
      <c r="AN85" s="869"/>
      <c r="AO85" s="869"/>
      <c r="AP85" s="869"/>
      <c r="AQ85" s="869"/>
      <c r="AR85" s="869"/>
      <c r="AS85" s="869"/>
      <c r="AT85" s="869"/>
      <c r="AU85" s="869"/>
      <c r="AV85" s="869"/>
      <c r="AW85" s="869"/>
      <c r="AX85" s="869"/>
      <c r="AY85" s="869"/>
      <c r="AZ85" s="871"/>
      <c r="BA85" s="871"/>
      <c r="BB85" s="871"/>
      <c r="BC85" s="871"/>
      <c r="BD85" s="872"/>
      <c r="BE85" s="223"/>
      <c r="BF85" s="223"/>
      <c r="BG85" s="223"/>
      <c r="BH85" s="223"/>
      <c r="BI85" s="223"/>
      <c r="BJ85" s="223"/>
      <c r="BK85" s="223"/>
      <c r="BL85" s="223"/>
      <c r="BM85" s="223"/>
      <c r="BN85" s="223"/>
      <c r="BO85" s="223"/>
      <c r="BP85" s="223"/>
      <c r="BQ85" s="220">
        <v>79</v>
      </c>
      <c r="BR85" s="225"/>
      <c r="BS85" s="902"/>
      <c r="BT85" s="903"/>
      <c r="BU85" s="903"/>
      <c r="BV85" s="903"/>
      <c r="BW85" s="903"/>
      <c r="BX85" s="903"/>
      <c r="BY85" s="903"/>
      <c r="BZ85" s="903"/>
      <c r="CA85" s="903"/>
      <c r="CB85" s="903"/>
      <c r="CC85" s="903"/>
      <c r="CD85" s="903"/>
      <c r="CE85" s="903"/>
      <c r="CF85" s="903"/>
      <c r="CG85" s="908"/>
      <c r="CH85" s="905"/>
      <c r="CI85" s="906"/>
      <c r="CJ85" s="906"/>
      <c r="CK85" s="906"/>
      <c r="CL85" s="907"/>
      <c r="CM85" s="905"/>
      <c r="CN85" s="906"/>
      <c r="CO85" s="906"/>
      <c r="CP85" s="906"/>
      <c r="CQ85" s="907"/>
      <c r="CR85" s="905"/>
      <c r="CS85" s="906"/>
      <c r="CT85" s="906"/>
      <c r="CU85" s="906"/>
      <c r="CV85" s="907"/>
      <c r="CW85" s="905"/>
      <c r="CX85" s="906"/>
      <c r="CY85" s="906"/>
      <c r="CZ85" s="906"/>
      <c r="DA85" s="907"/>
      <c r="DB85" s="905"/>
      <c r="DC85" s="906"/>
      <c r="DD85" s="906"/>
      <c r="DE85" s="906"/>
      <c r="DF85" s="907"/>
      <c r="DG85" s="905"/>
      <c r="DH85" s="906"/>
      <c r="DI85" s="906"/>
      <c r="DJ85" s="906"/>
      <c r="DK85" s="907"/>
      <c r="DL85" s="905"/>
      <c r="DM85" s="906"/>
      <c r="DN85" s="906"/>
      <c r="DO85" s="906"/>
      <c r="DP85" s="907"/>
      <c r="DQ85" s="905"/>
      <c r="DR85" s="906"/>
      <c r="DS85" s="906"/>
      <c r="DT85" s="906"/>
      <c r="DU85" s="907"/>
      <c r="DV85" s="902"/>
      <c r="DW85" s="903"/>
      <c r="DX85" s="903"/>
      <c r="DY85" s="903"/>
      <c r="DZ85" s="904"/>
      <c r="EA85" s="212"/>
    </row>
    <row r="86" spans="1:131" ht="26.25" customHeight="1" x14ac:dyDescent="0.15">
      <c r="A86" s="220">
        <v>19</v>
      </c>
      <c r="B86" s="915"/>
      <c r="C86" s="913"/>
      <c r="D86" s="913"/>
      <c r="E86" s="913"/>
      <c r="F86" s="913"/>
      <c r="G86" s="913"/>
      <c r="H86" s="913"/>
      <c r="I86" s="913"/>
      <c r="J86" s="913"/>
      <c r="K86" s="913"/>
      <c r="L86" s="913"/>
      <c r="M86" s="913"/>
      <c r="N86" s="913"/>
      <c r="O86" s="913"/>
      <c r="P86" s="916"/>
      <c r="Q86" s="918"/>
      <c r="R86" s="869"/>
      <c r="S86" s="869"/>
      <c r="T86" s="869"/>
      <c r="U86" s="869"/>
      <c r="V86" s="869"/>
      <c r="W86" s="869"/>
      <c r="X86" s="869"/>
      <c r="Y86" s="869"/>
      <c r="Z86" s="869"/>
      <c r="AA86" s="869"/>
      <c r="AB86" s="869"/>
      <c r="AC86" s="869"/>
      <c r="AD86" s="869"/>
      <c r="AE86" s="869"/>
      <c r="AF86" s="869"/>
      <c r="AG86" s="869"/>
      <c r="AH86" s="869"/>
      <c r="AI86" s="869"/>
      <c r="AJ86" s="869"/>
      <c r="AK86" s="869"/>
      <c r="AL86" s="869"/>
      <c r="AM86" s="869"/>
      <c r="AN86" s="869"/>
      <c r="AO86" s="869"/>
      <c r="AP86" s="869"/>
      <c r="AQ86" s="869"/>
      <c r="AR86" s="869"/>
      <c r="AS86" s="869"/>
      <c r="AT86" s="869"/>
      <c r="AU86" s="869"/>
      <c r="AV86" s="869"/>
      <c r="AW86" s="869"/>
      <c r="AX86" s="869"/>
      <c r="AY86" s="869"/>
      <c r="AZ86" s="871"/>
      <c r="BA86" s="871"/>
      <c r="BB86" s="871"/>
      <c r="BC86" s="871"/>
      <c r="BD86" s="872"/>
      <c r="BE86" s="223"/>
      <c r="BF86" s="223"/>
      <c r="BG86" s="223"/>
      <c r="BH86" s="223"/>
      <c r="BI86" s="223"/>
      <c r="BJ86" s="223"/>
      <c r="BK86" s="223"/>
      <c r="BL86" s="223"/>
      <c r="BM86" s="223"/>
      <c r="BN86" s="223"/>
      <c r="BO86" s="223"/>
      <c r="BP86" s="223"/>
      <c r="BQ86" s="220">
        <v>80</v>
      </c>
      <c r="BR86" s="225"/>
      <c r="BS86" s="902"/>
      <c r="BT86" s="903"/>
      <c r="BU86" s="903"/>
      <c r="BV86" s="903"/>
      <c r="BW86" s="903"/>
      <c r="BX86" s="903"/>
      <c r="BY86" s="903"/>
      <c r="BZ86" s="903"/>
      <c r="CA86" s="903"/>
      <c r="CB86" s="903"/>
      <c r="CC86" s="903"/>
      <c r="CD86" s="903"/>
      <c r="CE86" s="903"/>
      <c r="CF86" s="903"/>
      <c r="CG86" s="908"/>
      <c r="CH86" s="905"/>
      <c r="CI86" s="906"/>
      <c r="CJ86" s="906"/>
      <c r="CK86" s="906"/>
      <c r="CL86" s="907"/>
      <c r="CM86" s="905"/>
      <c r="CN86" s="906"/>
      <c r="CO86" s="906"/>
      <c r="CP86" s="906"/>
      <c r="CQ86" s="907"/>
      <c r="CR86" s="905"/>
      <c r="CS86" s="906"/>
      <c r="CT86" s="906"/>
      <c r="CU86" s="906"/>
      <c r="CV86" s="907"/>
      <c r="CW86" s="905"/>
      <c r="CX86" s="906"/>
      <c r="CY86" s="906"/>
      <c r="CZ86" s="906"/>
      <c r="DA86" s="907"/>
      <c r="DB86" s="905"/>
      <c r="DC86" s="906"/>
      <c r="DD86" s="906"/>
      <c r="DE86" s="906"/>
      <c r="DF86" s="907"/>
      <c r="DG86" s="905"/>
      <c r="DH86" s="906"/>
      <c r="DI86" s="906"/>
      <c r="DJ86" s="906"/>
      <c r="DK86" s="907"/>
      <c r="DL86" s="905"/>
      <c r="DM86" s="906"/>
      <c r="DN86" s="906"/>
      <c r="DO86" s="906"/>
      <c r="DP86" s="907"/>
      <c r="DQ86" s="905"/>
      <c r="DR86" s="906"/>
      <c r="DS86" s="906"/>
      <c r="DT86" s="906"/>
      <c r="DU86" s="907"/>
      <c r="DV86" s="902"/>
      <c r="DW86" s="903"/>
      <c r="DX86" s="903"/>
      <c r="DY86" s="903"/>
      <c r="DZ86" s="904"/>
      <c r="EA86" s="212"/>
    </row>
    <row r="87" spans="1:131" ht="26.25" customHeight="1" x14ac:dyDescent="0.15">
      <c r="A87" s="226">
        <v>20</v>
      </c>
      <c r="B87" s="920"/>
      <c r="C87" s="921"/>
      <c r="D87" s="921"/>
      <c r="E87" s="921"/>
      <c r="F87" s="921"/>
      <c r="G87" s="921"/>
      <c r="H87" s="921"/>
      <c r="I87" s="921"/>
      <c r="J87" s="921"/>
      <c r="K87" s="921"/>
      <c r="L87" s="921"/>
      <c r="M87" s="921"/>
      <c r="N87" s="921"/>
      <c r="O87" s="921"/>
      <c r="P87" s="922"/>
      <c r="Q87" s="923"/>
      <c r="R87" s="924"/>
      <c r="S87" s="924"/>
      <c r="T87" s="924"/>
      <c r="U87" s="924"/>
      <c r="V87" s="924"/>
      <c r="W87" s="924"/>
      <c r="X87" s="924"/>
      <c r="Y87" s="924"/>
      <c r="Z87" s="924"/>
      <c r="AA87" s="924"/>
      <c r="AB87" s="924"/>
      <c r="AC87" s="924"/>
      <c r="AD87" s="924"/>
      <c r="AE87" s="924"/>
      <c r="AF87" s="924"/>
      <c r="AG87" s="924"/>
      <c r="AH87" s="924"/>
      <c r="AI87" s="924"/>
      <c r="AJ87" s="924"/>
      <c r="AK87" s="924"/>
      <c r="AL87" s="924"/>
      <c r="AM87" s="924"/>
      <c r="AN87" s="924"/>
      <c r="AO87" s="924"/>
      <c r="AP87" s="924"/>
      <c r="AQ87" s="924"/>
      <c r="AR87" s="924"/>
      <c r="AS87" s="924"/>
      <c r="AT87" s="924"/>
      <c r="AU87" s="924"/>
      <c r="AV87" s="924"/>
      <c r="AW87" s="924"/>
      <c r="AX87" s="924"/>
      <c r="AY87" s="924"/>
      <c r="AZ87" s="925"/>
      <c r="BA87" s="925"/>
      <c r="BB87" s="925"/>
      <c r="BC87" s="925"/>
      <c r="BD87" s="926"/>
      <c r="BE87" s="223"/>
      <c r="BF87" s="223"/>
      <c r="BG87" s="223"/>
      <c r="BH87" s="223"/>
      <c r="BI87" s="223"/>
      <c r="BJ87" s="223"/>
      <c r="BK87" s="223"/>
      <c r="BL87" s="223"/>
      <c r="BM87" s="223"/>
      <c r="BN87" s="223"/>
      <c r="BO87" s="223"/>
      <c r="BP87" s="223"/>
      <c r="BQ87" s="220">
        <v>81</v>
      </c>
      <c r="BR87" s="225"/>
      <c r="BS87" s="902"/>
      <c r="BT87" s="903"/>
      <c r="BU87" s="903"/>
      <c r="BV87" s="903"/>
      <c r="BW87" s="903"/>
      <c r="BX87" s="903"/>
      <c r="BY87" s="903"/>
      <c r="BZ87" s="903"/>
      <c r="CA87" s="903"/>
      <c r="CB87" s="903"/>
      <c r="CC87" s="903"/>
      <c r="CD87" s="903"/>
      <c r="CE87" s="903"/>
      <c r="CF87" s="903"/>
      <c r="CG87" s="908"/>
      <c r="CH87" s="905"/>
      <c r="CI87" s="906"/>
      <c r="CJ87" s="906"/>
      <c r="CK87" s="906"/>
      <c r="CL87" s="907"/>
      <c r="CM87" s="905"/>
      <c r="CN87" s="906"/>
      <c r="CO87" s="906"/>
      <c r="CP87" s="906"/>
      <c r="CQ87" s="907"/>
      <c r="CR87" s="905"/>
      <c r="CS87" s="906"/>
      <c r="CT87" s="906"/>
      <c r="CU87" s="906"/>
      <c r="CV87" s="907"/>
      <c r="CW87" s="905"/>
      <c r="CX87" s="906"/>
      <c r="CY87" s="906"/>
      <c r="CZ87" s="906"/>
      <c r="DA87" s="907"/>
      <c r="DB87" s="905"/>
      <c r="DC87" s="906"/>
      <c r="DD87" s="906"/>
      <c r="DE87" s="906"/>
      <c r="DF87" s="907"/>
      <c r="DG87" s="905"/>
      <c r="DH87" s="906"/>
      <c r="DI87" s="906"/>
      <c r="DJ87" s="906"/>
      <c r="DK87" s="907"/>
      <c r="DL87" s="905"/>
      <c r="DM87" s="906"/>
      <c r="DN87" s="906"/>
      <c r="DO87" s="906"/>
      <c r="DP87" s="907"/>
      <c r="DQ87" s="905"/>
      <c r="DR87" s="906"/>
      <c r="DS87" s="906"/>
      <c r="DT87" s="906"/>
      <c r="DU87" s="907"/>
      <c r="DV87" s="902"/>
      <c r="DW87" s="903"/>
      <c r="DX87" s="903"/>
      <c r="DY87" s="903"/>
      <c r="DZ87" s="904"/>
      <c r="EA87" s="212"/>
    </row>
    <row r="88" spans="1:131" ht="26.25" customHeight="1" thickBot="1" x14ac:dyDescent="0.2">
      <c r="A88" s="222" t="s">
        <v>376</v>
      </c>
      <c r="B88" s="827" t="s">
        <v>398</v>
      </c>
      <c r="C88" s="828"/>
      <c r="D88" s="828"/>
      <c r="E88" s="828"/>
      <c r="F88" s="828"/>
      <c r="G88" s="828"/>
      <c r="H88" s="828"/>
      <c r="I88" s="828"/>
      <c r="J88" s="828"/>
      <c r="K88" s="828"/>
      <c r="L88" s="828"/>
      <c r="M88" s="828"/>
      <c r="N88" s="828"/>
      <c r="O88" s="828"/>
      <c r="P88" s="829"/>
      <c r="Q88" s="881"/>
      <c r="R88" s="882"/>
      <c r="S88" s="882"/>
      <c r="T88" s="882"/>
      <c r="U88" s="882"/>
      <c r="V88" s="882"/>
      <c r="W88" s="882"/>
      <c r="X88" s="882"/>
      <c r="Y88" s="882"/>
      <c r="Z88" s="882"/>
      <c r="AA88" s="882"/>
      <c r="AB88" s="882"/>
      <c r="AC88" s="882"/>
      <c r="AD88" s="882"/>
      <c r="AE88" s="882"/>
      <c r="AF88" s="885">
        <v>15988</v>
      </c>
      <c r="AG88" s="885"/>
      <c r="AH88" s="885"/>
      <c r="AI88" s="885"/>
      <c r="AJ88" s="885"/>
      <c r="AK88" s="882"/>
      <c r="AL88" s="882"/>
      <c r="AM88" s="882"/>
      <c r="AN88" s="882"/>
      <c r="AO88" s="882"/>
      <c r="AP88" s="885">
        <v>1198</v>
      </c>
      <c r="AQ88" s="885"/>
      <c r="AR88" s="885"/>
      <c r="AS88" s="885"/>
      <c r="AT88" s="885"/>
      <c r="AU88" s="889">
        <v>333</v>
      </c>
      <c r="AV88" s="890"/>
      <c r="AW88" s="890"/>
      <c r="AX88" s="890"/>
      <c r="AY88" s="891"/>
      <c r="AZ88" s="893"/>
      <c r="BA88" s="893"/>
      <c r="BB88" s="893"/>
      <c r="BC88" s="893"/>
      <c r="BD88" s="894"/>
      <c r="BE88" s="223"/>
      <c r="BF88" s="223"/>
      <c r="BG88" s="223"/>
      <c r="BH88" s="223"/>
      <c r="BI88" s="223"/>
      <c r="BJ88" s="223"/>
      <c r="BK88" s="223"/>
      <c r="BL88" s="223"/>
      <c r="BM88" s="223"/>
      <c r="BN88" s="223"/>
      <c r="BO88" s="223"/>
      <c r="BP88" s="223"/>
      <c r="BQ88" s="220">
        <v>82</v>
      </c>
      <c r="BR88" s="225"/>
      <c r="BS88" s="902"/>
      <c r="BT88" s="903"/>
      <c r="BU88" s="903"/>
      <c r="BV88" s="903"/>
      <c r="BW88" s="903"/>
      <c r="BX88" s="903"/>
      <c r="BY88" s="903"/>
      <c r="BZ88" s="903"/>
      <c r="CA88" s="903"/>
      <c r="CB88" s="903"/>
      <c r="CC88" s="903"/>
      <c r="CD88" s="903"/>
      <c r="CE88" s="903"/>
      <c r="CF88" s="903"/>
      <c r="CG88" s="908"/>
      <c r="CH88" s="905"/>
      <c r="CI88" s="906"/>
      <c r="CJ88" s="906"/>
      <c r="CK88" s="906"/>
      <c r="CL88" s="907"/>
      <c r="CM88" s="905"/>
      <c r="CN88" s="906"/>
      <c r="CO88" s="906"/>
      <c r="CP88" s="906"/>
      <c r="CQ88" s="907"/>
      <c r="CR88" s="905"/>
      <c r="CS88" s="906"/>
      <c r="CT88" s="906"/>
      <c r="CU88" s="906"/>
      <c r="CV88" s="907"/>
      <c r="CW88" s="905"/>
      <c r="CX88" s="906"/>
      <c r="CY88" s="906"/>
      <c r="CZ88" s="906"/>
      <c r="DA88" s="907"/>
      <c r="DB88" s="905"/>
      <c r="DC88" s="906"/>
      <c r="DD88" s="906"/>
      <c r="DE88" s="906"/>
      <c r="DF88" s="907"/>
      <c r="DG88" s="905"/>
      <c r="DH88" s="906"/>
      <c r="DI88" s="906"/>
      <c r="DJ88" s="906"/>
      <c r="DK88" s="907"/>
      <c r="DL88" s="905"/>
      <c r="DM88" s="906"/>
      <c r="DN88" s="906"/>
      <c r="DO88" s="906"/>
      <c r="DP88" s="907"/>
      <c r="DQ88" s="905"/>
      <c r="DR88" s="906"/>
      <c r="DS88" s="906"/>
      <c r="DT88" s="906"/>
      <c r="DU88" s="907"/>
      <c r="DV88" s="902"/>
      <c r="DW88" s="903"/>
      <c r="DX88" s="903"/>
      <c r="DY88" s="903"/>
      <c r="DZ88" s="904"/>
      <c r="EA88" s="212"/>
    </row>
    <row r="89" spans="1:131" ht="26.25" hidden="1" customHeight="1" x14ac:dyDescent="0.15">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02"/>
      <c r="BT89" s="903"/>
      <c r="BU89" s="903"/>
      <c r="BV89" s="903"/>
      <c r="BW89" s="903"/>
      <c r="BX89" s="903"/>
      <c r="BY89" s="903"/>
      <c r="BZ89" s="903"/>
      <c r="CA89" s="903"/>
      <c r="CB89" s="903"/>
      <c r="CC89" s="903"/>
      <c r="CD89" s="903"/>
      <c r="CE89" s="903"/>
      <c r="CF89" s="903"/>
      <c r="CG89" s="908"/>
      <c r="CH89" s="905"/>
      <c r="CI89" s="906"/>
      <c r="CJ89" s="906"/>
      <c r="CK89" s="906"/>
      <c r="CL89" s="907"/>
      <c r="CM89" s="905"/>
      <c r="CN89" s="906"/>
      <c r="CO89" s="906"/>
      <c r="CP89" s="906"/>
      <c r="CQ89" s="907"/>
      <c r="CR89" s="905"/>
      <c r="CS89" s="906"/>
      <c r="CT89" s="906"/>
      <c r="CU89" s="906"/>
      <c r="CV89" s="907"/>
      <c r="CW89" s="905"/>
      <c r="CX89" s="906"/>
      <c r="CY89" s="906"/>
      <c r="CZ89" s="906"/>
      <c r="DA89" s="907"/>
      <c r="DB89" s="905"/>
      <c r="DC89" s="906"/>
      <c r="DD89" s="906"/>
      <c r="DE89" s="906"/>
      <c r="DF89" s="907"/>
      <c r="DG89" s="905"/>
      <c r="DH89" s="906"/>
      <c r="DI89" s="906"/>
      <c r="DJ89" s="906"/>
      <c r="DK89" s="907"/>
      <c r="DL89" s="905"/>
      <c r="DM89" s="906"/>
      <c r="DN89" s="906"/>
      <c r="DO89" s="906"/>
      <c r="DP89" s="907"/>
      <c r="DQ89" s="905"/>
      <c r="DR89" s="906"/>
      <c r="DS89" s="906"/>
      <c r="DT89" s="906"/>
      <c r="DU89" s="907"/>
      <c r="DV89" s="902"/>
      <c r="DW89" s="903"/>
      <c r="DX89" s="903"/>
      <c r="DY89" s="903"/>
      <c r="DZ89" s="904"/>
      <c r="EA89" s="212"/>
    </row>
    <row r="90" spans="1:131" ht="26.25" hidden="1" customHeight="1" x14ac:dyDescent="0.15">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02"/>
      <c r="BT90" s="903"/>
      <c r="BU90" s="903"/>
      <c r="BV90" s="903"/>
      <c r="BW90" s="903"/>
      <c r="BX90" s="903"/>
      <c r="BY90" s="903"/>
      <c r="BZ90" s="903"/>
      <c r="CA90" s="903"/>
      <c r="CB90" s="903"/>
      <c r="CC90" s="903"/>
      <c r="CD90" s="903"/>
      <c r="CE90" s="903"/>
      <c r="CF90" s="903"/>
      <c r="CG90" s="908"/>
      <c r="CH90" s="905"/>
      <c r="CI90" s="906"/>
      <c r="CJ90" s="906"/>
      <c r="CK90" s="906"/>
      <c r="CL90" s="907"/>
      <c r="CM90" s="905"/>
      <c r="CN90" s="906"/>
      <c r="CO90" s="906"/>
      <c r="CP90" s="906"/>
      <c r="CQ90" s="907"/>
      <c r="CR90" s="905"/>
      <c r="CS90" s="906"/>
      <c r="CT90" s="906"/>
      <c r="CU90" s="906"/>
      <c r="CV90" s="907"/>
      <c r="CW90" s="905"/>
      <c r="CX90" s="906"/>
      <c r="CY90" s="906"/>
      <c r="CZ90" s="906"/>
      <c r="DA90" s="907"/>
      <c r="DB90" s="905"/>
      <c r="DC90" s="906"/>
      <c r="DD90" s="906"/>
      <c r="DE90" s="906"/>
      <c r="DF90" s="907"/>
      <c r="DG90" s="905"/>
      <c r="DH90" s="906"/>
      <c r="DI90" s="906"/>
      <c r="DJ90" s="906"/>
      <c r="DK90" s="907"/>
      <c r="DL90" s="905"/>
      <c r="DM90" s="906"/>
      <c r="DN90" s="906"/>
      <c r="DO90" s="906"/>
      <c r="DP90" s="907"/>
      <c r="DQ90" s="905"/>
      <c r="DR90" s="906"/>
      <c r="DS90" s="906"/>
      <c r="DT90" s="906"/>
      <c r="DU90" s="907"/>
      <c r="DV90" s="902"/>
      <c r="DW90" s="903"/>
      <c r="DX90" s="903"/>
      <c r="DY90" s="903"/>
      <c r="DZ90" s="904"/>
      <c r="EA90" s="212"/>
    </row>
    <row r="91" spans="1:131" ht="26.25" hidden="1" customHeight="1" x14ac:dyDescent="0.15">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02"/>
      <c r="BT91" s="903"/>
      <c r="BU91" s="903"/>
      <c r="BV91" s="903"/>
      <c r="BW91" s="903"/>
      <c r="BX91" s="903"/>
      <c r="BY91" s="903"/>
      <c r="BZ91" s="903"/>
      <c r="CA91" s="903"/>
      <c r="CB91" s="903"/>
      <c r="CC91" s="903"/>
      <c r="CD91" s="903"/>
      <c r="CE91" s="903"/>
      <c r="CF91" s="903"/>
      <c r="CG91" s="908"/>
      <c r="CH91" s="905"/>
      <c r="CI91" s="906"/>
      <c r="CJ91" s="906"/>
      <c r="CK91" s="906"/>
      <c r="CL91" s="907"/>
      <c r="CM91" s="905"/>
      <c r="CN91" s="906"/>
      <c r="CO91" s="906"/>
      <c r="CP91" s="906"/>
      <c r="CQ91" s="907"/>
      <c r="CR91" s="905"/>
      <c r="CS91" s="906"/>
      <c r="CT91" s="906"/>
      <c r="CU91" s="906"/>
      <c r="CV91" s="907"/>
      <c r="CW91" s="905"/>
      <c r="CX91" s="906"/>
      <c r="CY91" s="906"/>
      <c r="CZ91" s="906"/>
      <c r="DA91" s="907"/>
      <c r="DB91" s="905"/>
      <c r="DC91" s="906"/>
      <c r="DD91" s="906"/>
      <c r="DE91" s="906"/>
      <c r="DF91" s="907"/>
      <c r="DG91" s="905"/>
      <c r="DH91" s="906"/>
      <c r="DI91" s="906"/>
      <c r="DJ91" s="906"/>
      <c r="DK91" s="907"/>
      <c r="DL91" s="905"/>
      <c r="DM91" s="906"/>
      <c r="DN91" s="906"/>
      <c r="DO91" s="906"/>
      <c r="DP91" s="907"/>
      <c r="DQ91" s="905"/>
      <c r="DR91" s="906"/>
      <c r="DS91" s="906"/>
      <c r="DT91" s="906"/>
      <c r="DU91" s="907"/>
      <c r="DV91" s="902"/>
      <c r="DW91" s="903"/>
      <c r="DX91" s="903"/>
      <c r="DY91" s="903"/>
      <c r="DZ91" s="904"/>
      <c r="EA91" s="212"/>
    </row>
    <row r="92" spans="1:131" ht="26.25" hidden="1" customHeight="1" x14ac:dyDescent="0.15">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02"/>
      <c r="BT92" s="903"/>
      <c r="BU92" s="903"/>
      <c r="BV92" s="903"/>
      <c r="BW92" s="903"/>
      <c r="BX92" s="903"/>
      <c r="BY92" s="903"/>
      <c r="BZ92" s="903"/>
      <c r="CA92" s="903"/>
      <c r="CB92" s="903"/>
      <c r="CC92" s="903"/>
      <c r="CD92" s="903"/>
      <c r="CE92" s="903"/>
      <c r="CF92" s="903"/>
      <c r="CG92" s="908"/>
      <c r="CH92" s="905"/>
      <c r="CI92" s="906"/>
      <c r="CJ92" s="906"/>
      <c r="CK92" s="906"/>
      <c r="CL92" s="907"/>
      <c r="CM92" s="905"/>
      <c r="CN92" s="906"/>
      <c r="CO92" s="906"/>
      <c r="CP92" s="906"/>
      <c r="CQ92" s="907"/>
      <c r="CR92" s="905"/>
      <c r="CS92" s="906"/>
      <c r="CT92" s="906"/>
      <c r="CU92" s="906"/>
      <c r="CV92" s="907"/>
      <c r="CW92" s="905"/>
      <c r="CX92" s="906"/>
      <c r="CY92" s="906"/>
      <c r="CZ92" s="906"/>
      <c r="DA92" s="907"/>
      <c r="DB92" s="905"/>
      <c r="DC92" s="906"/>
      <c r="DD92" s="906"/>
      <c r="DE92" s="906"/>
      <c r="DF92" s="907"/>
      <c r="DG92" s="905"/>
      <c r="DH92" s="906"/>
      <c r="DI92" s="906"/>
      <c r="DJ92" s="906"/>
      <c r="DK92" s="907"/>
      <c r="DL92" s="905"/>
      <c r="DM92" s="906"/>
      <c r="DN92" s="906"/>
      <c r="DO92" s="906"/>
      <c r="DP92" s="907"/>
      <c r="DQ92" s="905"/>
      <c r="DR92" s="906"/>
      <c r="DS92" s="906"/>
      <c r="DT92" s="906"/>
      <c r="DU92" s="907"/>
      <c r="DV92" s="902"/>
      <c r="DW92" s="903"/>
      <c r="DX92" s="903"/>
      <c r="DY92" s="903"/>
      <c r="DZ92" s="904"/>
      <c r="EA92" s="212"/>
    </row>
    <row r="93" spans="1:131" ht="26.25" hidden="1" customHeight="1" x14ac:dyDescent="0.15">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02"/>
      <c r="BT93" s="903"/>
      <c r="BU93" s="903"/>
      <c r="BV93" s="903"/>
      <c r="BW93" s="903"/>
      <c r="BX93" s="903"/>
      <c r="BY93" s="903"/>
      <c r="BZ93" s="903"/>
      <c r="CA93" s="903"/>
      <c r="CB93" s="903"/>
      <c r="CC93" s="903"/>
      <c r="CD93" s="903"/>
      <c r="CE93" s="903"/>
      <c r="CF93" s="903"/>
      <c r="CG93" s="908"/>
      <c r="CH93" s="905"/>
      <c r="CI93" s="906"/>
      <c r="CJ93" s="906"/>
      <c r="CK93" s="906"/>
      <c r="CL93" s="907"/>
      <c r="CM93" s="905"/>
      <c r="CN93" s="906"/>
      <c r="CO93" s="906"/>
      <c r="CP93" s="906"/>
      <c r="CQ93" s="907"/>
      <c r="CR93" s="905"/>
      <c r="CS93" s="906"/>
      <c r="CT93" s="906"/>
      <c r="CU93" s="906"/>
      <c r="CV93" s="907"/>
      <c r="CW93" s="905"/>
      <c r="CX93" s="906"/>
      <c r="CY93" s="906"/>
      <c r="CZ93" s="906"/>
      <c r="DA93" s="907"/>
      <c r="DB93" s="905"/>
      <c r="DC93" s="906"/>
      <c r="DD93" s="906"/>
      <c r="DE93" s="906"/>
      <c r="DF93" s="907"/>
      <c r="DG93" s="905"/>
      <c r="DH93" s="906"/>
      <c r="DI93" s="906"/>
      <c r="DJ93" s="906"/>
      <c r="DK93" s="907"/>
      <c r="DL93" s="905"/>
      <c r="DM93" s="906"/>
      <c r="DN93" s="906"/>
      <c r="DO93" s="906"/>
      <c r="DP93" s="907"/>
      <c r="DQ93" s="905"/>
      <c r="DR93" s="906"/>
      <c r="DS93" s="906"/>
      <c r="DT93" s="906"/>
      <c r="DU93" s="907"/>
      <c r="DV93" s="902"/>
      <c r="DW93" s="903"/>
      <c r="DX93" s="903"/>
      <c r="DY93" s="903"/>
      <c r="DZ93" s="904"/>
      <c r="EA93" s="212"/>
    </row>
    <row r="94" spans="1:131" ht="26.25" hidden="1" customHeight="1" x14ac:dyDescent="0.15">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02"/>
      <c r="BT94" s="903"/>
      <c r="BU94" s="903"/>
      <c r="BV94" s="903"/>
      <c r="BW94" s="903"/>
      <c r="BX94" s="903"/>
      <c r="BY94" s="903"/>
      <c r="BZ94" s="903"/>
      <c r="CA94" s="903"/>
      <c r="CB94" s="903"/>
      <c r="CC94" s="903"/>
      <c r="CD94" s="903"/>
      <c r="CE94" s="903"/>
      <c r="CF94" s="903"/>
      <c r="CG94" s="908"/>
      <c r="CH94" s="905"/>
      <c r="CI94" s="906"/>
      <c r="CJ94" s="906"/>
      <c r="CK94" s="906"/>
      <c r="CL94" s="907"/>
      <c r="CM94" s="905"/>
      <c r="CN94" s="906"/>
      <c r="CO94" s="906"/>
      <c r="CP94" s="906"/>
      <c r="CQ94" s="907"/>
      <c r="CR94" s="905"/>
      <c r="CS94" s="906"/>
      <c r="CT94" s="906"/>
      <c r="CU94" s="906"/>
      <c r="CV94" s="907"/>
      <c r="CW94" s="905"/>
      <c r="CX94" s="906"/>
      <c r="CY94" s="906"/>
      <c r="CZ94" s="906"/>
      <c r="DA94" s="907"/>
      <c r="DB94" s="905"/>
      <c r="DC94" s="906"/>
      <c r="DD94" s="906"/>
      <c r="DE94" s="906"/>
      <c r="DF94" s="907"/>
      <c r="DG94" s="905"/>
      <c r="DH94" s="906"/>
      <c r="DI94" s="906"/>
      <c r="DJ94" s="906"/>
      <c r="DK94" s="907"/>
      <c r="DL94" s="905"/>
      <c r="DM94" s="906"/>
      <c r="DN94" s="906"/>
      <c r="DO94" s="906"/>
      <c r="DP94" s="907"/>
      <c r="DQ94" s="905"/>
      <c r="DR94" s="906"/>
      <c r="DS94" s="906"/>
      <c r="DT94" s="906"/>
      <c r="DU94" s="907"/>
      <c r="DV94" s="902"/>
      <c r="DW94" s="903"/>
      <c r="DX94" s="903"/>
      <c r="DY94" s="903"/>
      <c r="DZ94" s="904"/>
      <c r="EA94" s="212"/>
    </row>
    <row r="95" spans="1:131" ht="26.25" hidden="1" customHeight="1" x14ac:dyDescent="0.15">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02"/>
      <c r="BT95" s="903"/>
      <c r="BU95" s="903"/>
      <c r="BV95" s="903"/>
      <c r="BW95" s="903"/>
      <c r="BX95" s="903"/>
      <c r="BY95" s="903"/>
      <c r="BZ95" s="903"/>
      <c r="CA95" s="903"/>
      <c r="CB95" s="903"/>
      <c r="CC95" s="903"/>
      <c r="CD95" s="903"/>
      <c r="CE95" s="903"/>
      <c r="CF95" s="903"/>
      <c r="CG95" s="908"/>
      <c r="CH95" s="905"/>
      <c r="CI95" s="906"/>
      <c r="CJ95" s="906"/>
      <c r="CK95" s="906"/>
      <c r="CL95" s="907"/>
      <c r="CM95" s="905"/>
      <c r="CN95" s="906"/>
      <c r="CO95" s="906"/>
      <c r="CP95" s="906"/>
      <c r="CQ95" s="907"/>
      <c r="CR95" s="905"/>
      <c r="CS95" s="906"/>
      <c r="CT95" s="906"/>
      <c r="CU95" s="906"/>
      <c r="CV95" s="907"/>
      <c r="CW95" s="905"/>
      <c r="CX95" s="906"/>
      <c r="CY95" s="906"/>
      <c r="CZ95" s="906"/>
      <c r="DA95" s="907"/>
      <c r="DB95" s="905"/>
      <c r="DC95" s="906"/>
      <c r="DD95" s="906"/>
      <c r="DE95" s="906"/>
      <c r="DF95" s="907"/>
      <c r="DG95" s="905"/>
      <c r="DH95" s="906"/>
      <c r="DI95" s="906"/>
      <c r="DJ95" s="906"/>
      <c r="DK95" s="907"/>
      <c r="DL95" s="905"/>
      <c r="DM95" s="906"/>
      <c r="DN95" s="906"/>
      <c r="DO95" s="906"/>
      <c r="DP95" s="907"/>
      <c r="DQ95" s="905"/>
      <c r="DR95" s="906"/>
      <c r="DS95" s="906"/>
      <c r="DT95" s="906"/>
      <c r="DU95" s="907"/>
      <c r="DV95" s="902"/>
      <c r="DW95" s="903"/>
      <c r="DX95" s="903"/>
      <c r="DY95" s="903"/>
      <c r="DZ95" s="904"/>
      <c r="EA95" s="212"/>
    </row>
    <row r="96" spans="1:131" ht="26.25" hidden="1" customHeight="1" x14ac:dyDescent="0.15">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02"/>
      <c r="BT96" s="903"/>
      <c r="BU96" s="903"/>
      <c r="BV96" s="903"/>
      <c r="BW96" s="903"/>
      <c r="BX96" s="903"/>
      <c r="BY96" s="903"/>
      <c r="BZ96" s="903"/>
      <c r="CA96" s="903"/>
      <c r="CB96" s="903"/>
      <c r="CC96" s="903"/>
      <c r="CD96" s="903"/>
      <c r="CE96" s="903"/>
      <c r="CF96" s="903"/>
      <c r="CG96" s="908"/>
      <c r="CH96" s="905"/>
      <c r="CI96" s="906"/>
      <c r="CJ96" s="906"/>
      <c r="CK96" s="906"/>
      <c r="CL96" s="907"/>
      <c r="CM96" s="905"/>
      <c r="CN96" s="906"/>
      <c r="CO96" s="906"/>
      <c r="CP96" s="906"/>
      <c r="CQ96" s="907"/>
      <c r="CR96" s="905"/>
      <c r="CS96" s="906"/>
      <c r="CT96" s="906"/>
      <c r="CU96" s="906"/>
      <c r="CV96" s="907"/>
      <c r="CW96" s="905"/>
      <c r="CX96" s="906"/>
      <c r="CY96" s="906"/>
      <c r="CZ96" s="906"/>
      <c r="DA96" s="907"/>
      <c r="DB96" s="905"/>
      <c r="DC96" s="906"/>
      <c r="DD96" s="906"/>
      <c r="DE96" s="906"/>
      <c r="DF96" s="907"/>
      <c r="DG96" s="905"/>
      <c r="DH96" s="906"/>
      <c r="DI96" s="906"/>
      <c r="DJ96" s="906"/>
      <c r="DK96" s="907"/>
      <c r="DL96" s="905"/>
      <c r="DM96" s="906"/>
      <c r="DN96" s="906"/>
      <c r="DO96" s="906"/>
      <c r="DP96" s="907"/>
      <c r="DQ96" s="905"/>
      <c r="DR96" s="906"/>
      <c r="DS96" s="906"/>
      <c r="DT96" s="906"/>
      <c r="DU96" s="907"/>
      <c r="DV96" s="902"/>
      <c r="DW96" s="903"/>
      <c r="DX96" s="903"/>
      <c r="DY96" s="903"/>
      <c r="DZ96" s="904"/>
      <c r="EA96" s="212"/>
    </row>
    <row r="97" spans="1:131" ht="26.25" hidden="1" customHeight="1" x14ac:dyDescent="0.15">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02"/>
      <c r="BT97" s="903"/>
      <c r="BU97" s="903"/>
      <c r="BV97" s="903"/>
      <c r="BW97" s="903"/>
      <c r="BX97" s="903"/>
      <c r="BY97" s="903"/>
      <c r="BZ97" s="903"/>
      <c r="CA97" s="903"/>
      <c r="CB97" s="903"/>
      <c r="CC97" s="903"/>
      <c r="CD97" s="903"/>
      <c r="CE97" s="903"/>
      <c r="CF97" s="903"/>
      <c r="CG97" s="908"/>
      <c r="CH97" s="905"/>
      <c r="CI97" s="906"/>
      <c r="CJ97" s="906"/>
      <c r="CK97" s="906"/>
      <c r="CL97" s="907"/>
      <c r="CM97" s="905"/>
      <c r="CN97" s="906"/>
      <c r="CO97" s="906"/>
      <c r="CP97" s="906"/>
      <c r="CQ97" s="907"/>
      <c r="CR97" s="905"/>
      <c r="CS97" s="906"/>
      <c r="CT97" s="906"/>
      <c r="CU97" s="906"/>
      <c r="CV97" s="907"/>
      <c r="CW97" s="905"/>
      <c r="CX97" s="906"/>
      <c r="CY97" s="906"/>
      <c r="CZ97" s="906"/>
      <c r="DA97" s="907"/>
      <c r="DB97" s="905"/>
      <c r="DC97" s="906"/>
      <c r="DD97" s="906"/>
      <c r="DE97" s="906"/>
      <c r="DF97" s="907"/>
      <c r="DG97" s="905"/>
      <c r="DH97" s="906"/>
      <c r="DI97" s="906"/>
      <c r="DJ97" s="906"/>
      <c r="DK97" s="907"/>
      <c r="DL97" s="905"/>
      <c r="DM97" s="906"/>
      <c r="DN97" s="906"/>
      <c r="DO97" s="906"/>
      <c r="DP97" s="907"/>
      <c r="DQ97" s="905"/>
      <c r="DR97" s="906"/>
      <c r="DS97" s="906"/>
      <c r="DT97" s="906"/>
      <c r="DU97" s="907"/>
      <c r="DV97" s="902"/>
      <c r="DW97" s="903"/>
      <c r="DX97" s="903"/>
      <c r="DY97" s="903"/>
      <c r="DZ97" s="904"/>
      <c r="EA97" s="212"/>
    </row>
    <row r="98" spans="1:131" ht="26.25" hidden="1" customHeight="1" x14ac:dyDescent="0.15">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02"/>
      <c r="BT98" s="903"/>
      <c r="BU98" s="903"/>
      <c r="BV98" s="903"/>
      <c r="BW98" s="903"/>
      <c r="BX98" s="903"/>
      <c r="BY98" s="903"/>
      <c r="BZ98" s="903"/>
      <c r="CA98" s="903"/>
      <c r="CB98" s="903"/>
      <c r="CC98" s="903"/>
      <c r="CD98" s="903"/>
      <c r="CE98" s="903"/>
      <c r="CF98" s="903"/>
      <c r="CG98" s="908"/>
      <c r="CH98" s="905"/>
      <c r="CI98" s="906"/>
      <c r="CJ98" s="906"/>
      <c r="CK98" s="906"/>
      <c r="CL98" s="907"/>
      <c r="CM98" s="905"/>
      <c r="CN98" s="906"/>
      <c r="CO98" s="906"/>
      <c r="CP98" s="906"/>
      <c r="CQ98" s="907"/>
      <c r="CR98" s="905"/>
      <c r="CS98" s="906"/>
      <c r="CT98" s="906"/>
      <c r="CU98" s="906"/>
      <c r="CV98" s="907"/>
      <c r="CW98" s="905"/>
      <c r="CX98" s="906"/>
      <c r="CY98" s="906"/>
      <c r="CZ98" s="906"/>
      <c r="DA98" s="907"/>
      <c r="DB98" s="905"/>
      <c r="DC98" s="906"/>
      <c r="DD98" s="906"/>
      <c r="DE98" s="906"/>
      <c r="DF98" s="907"/>
      <c r="DG98" s="905"/>
      <c r="DH98" s="906"/>
      <c r="DI98" s="906"/>
      <c r="DJ98" s="906"/>
      <c r="DK98" s="907"/>
      <c r="DL98" s="905"/>
      <c r="DM98" s="906"/>
      <c r="DN98" s="906"/>
      <c r="DO98" s="906"/>
      <c r="DP98" s="907"/>
      <c r="DQ98" s="905"/>
      <c r="DR98" s="906"/>
      <c r="DS98" s="906"/>
      <c r="DT98" s="906"/>
      <c r="DU98" s="907"/>
      <c r="DV98" s="902"/>
      <c r="DW98" s="903"/>
      <c r="DX98" s="903"/>
      <c r="DY98" s="903"/>
      <c r="DZ98" s="904"/>
      <c r="EA98" s="212"/>
    </row>
    <row r="99" spans="1:131" ht="26.25" hidden="1" customHeight="1" x14ac:dyDescent="0.15">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02"/>
      <c r="BT99" s="903"/>
      <c r="BU99" s="903"/>
      <c r="BV99" s="903"/>
      <c r="BW99" s="903"/>
      <c r="BX99" s="903"/>
      <c r="BY99" s="903"/>
      <c r="BZ99" s="903"/>
      <c r="CA99" s="903"/>
      <c r="CB99" s="903"/>
      <c r="CC99" s="903"/>
      <c r="CD99" s="903"/>
      <c r="CE99" s="903"/>
      <c r="CF99" s="903"/>
      <c r="CG99" s="908"/>
      <c r="CH99" s="905"/>
      <c r="CI99" s="906"/>
      <c r="CJ99" s="906"/>
      <c r="CK99" s="906"/>
      <c r="CL99" s="907"/>
      <c r="CM99" s="905"/>
      <c r="CN99" s="906"/>
      <c r="CO99" s="906"/>
      <c r="CP99" s="906"/>
      <c r="CQ99" s="907"/>
      <c r="CR99" s="905"/>
      <c r="CS99" s="906"/>
      <c r="CT99" s="906"/>
      <c r="CU99" s="906"/>
      <c r="CV99" s="907"/>
      <c r="CW99" s="905"/>
      <c r="CX99" s="906"/>
      <c r="CY99" s="906"/>
      <c r="CZ99" s="906"/>
      <c r="DA99" s="907"/>
      <c r="DB99" s="905"/>
      <c r="DC99" s="906"/>
      <c r="DD99" s="906"/>
      <c r="DE99" s="906"/>
      <c r="DF99" s="907"/>
      <c r="DG99" s="905"/>
      <c r="DH99" s="906"/>
      <c r="DI99" s="906"/>
      <c r="DJ99" s="906"/>
      <c r="DK99" s="907"/>
      <c r="DL99" s="905"/>
      <c r="DM99" s="906"/>
      <c r="DN99" s="906"/>
      <c r="DO99" s="906"/>
      <c r="DP99" s="907"/>
      <c r="DQ99" s="905"/>
      <c r="DR99" s="906"/>
      <c r="DS99" s="906"/>
      <c r="DT99" s="906"/>
      <c r="DU99" s="907"/>
      <c r="DV99" s="902"/>
      <c r="DW99" s="903"/>
      <c r="DX99" s="903"/>
      <c r="DY99" s="903"/>
      <c r="DZ99" s="904"/>
      <c r="EA99" s="212"/>
    </row>
    <row r="100" spans="1:131" ht="26.25" hidden="1" customHeight="1" x14ac:dyDescent="0.15">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02"/>
      <c r="BT100" s="903"/>
      <c r="BU100" s="903"/>
      <c r="BV100" s="903"/>
      <c r="BW100" s="903"/>
      <c r="BX100" s="903"/>
      <c r="BY100" s="903"/>
      <c r="BZ100" s="903"/>
      <c r="CA100" s="903"/>
      <c r="CB100" s="903"/>
      <c r="CC100" s="903"/>
      <c r="CD100" s="903"/>
      <c r="CE100" s="903"/>
      <c r="CF100" s="903"/>
      <c r="CG100" s="908"/>
      <c r="CH100" s="905"/>
      <c r="CI100" s="906"/>
      <c r="CJ100" s="906"/>
      <c r="CK100" s="906"/>
      <c r="CL100" s="907"/>
      <c r="CM100" s="905"/>
      <c r="CN100" s="906"/>
      <c r="CO100" s="906"/>
      <c r="CP100" s="906"/>
      <c r="CQ100" s="907"/>
      <c r="CR100" s="905"/>
      <c r="CS100" s="906"/>
      <c r="CT100" s="906"/>
      <c r="CU100" s="906"/>
      <c r="CV100" s="907"/>
      <c r="CW100" s="905"/>
      <c r="CX100" s="906"/>
      <c r="CY100" s="906"/>
      <c r="CZ100" s="906"/>
      <c r="DA100" s="907"/>
      <c r="DB100" s="905"/>
      <c r="DC100" s="906"/>
      <c r="DD100" s="906"/>
      <c r="DE100" s="906"/>
      <c r="DF100" s="907"/>
      <c r="DG100" s="905"/>
      <c r="DH100" s="906"/>
      <c r="DI100" s="906"/>
      <c r="DJ100" s="906"/>
      <c r="DK100" s="907"/>
      <c r="DL100" s="905"/>
      <c r="DM100" s="906"/>
      <c r="DN100" s="906"/>
      <c r="DO100" s="906"/>
      <c r="DP100" s="907"/>
      <c r="DQ100" s="905"/>
      <c r="DR100" s="906"/>
      <c r="DS100" s="906"/>
      <c r="DT100" s="906"/>
      <c r="DU100" s="907"/>
      <c r="DV100" s="902"/>
      <c r="DW100" s="903"/>
      <c r="DX100" s="903"/>
      <c r="DY100" s="903"/>
      <c r="DZ100" s="904"/>
      <c r="EA100" s="212"/>
    </row>
    <row r="101" spans="1:131" ht="26.25" hidden="1" customHeight="1" x14ac:dyDescent="0.15">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02"/>
      <c r="BT101" s="903"/>
      <c r="BU101" s="903"/>
      <c r="BV101" s="903"/>
      <c r="BW101" s="903"/>
      <c r="BX101" s="903"/>
      <c r="BY101" s="903"/>
      <c r="BZ101" s="903"/>
      <c r="CA101" s="903"/>
      <c r="CB101" s="903"/>
      <c r="CC101" s="903"/>
      <c r="CD101" s="903"/>
      <c r="CE101" s="903"/>
      <c r="CF101" s="903"/>
      <c r="CG101" s="908"/>
      <c r="CH101" s="905"/>
      <c r="CI101" s="906"/>
      <c r="CJ101" s="906"/>
      <c r="CK101" s="906"/>
      <c r="CL101" s="907"/>
      <c r="CM101" s="905"/>
      <c r="CN101" s="906"/>
      <c r="CO101" s="906"/>
      <c r="CP101" s="906"/>
      <c r="CQ101" s="907"/>
      <c r="CR101" s="905"/>
      <c r="CS101" s="906"/>
      <c r="CT101" s="906"/>
      <c r="CU101" s="906"/>
      <c r="CV101" s="907"/>
      <c r="CW101" s="905"/>
      <c r="CX101" s="906"/>
      <c r="CY101" s="906"/>
      <c r="CZ101" s="906"/>
      <c r="DA101" s="907"/>
      <c r="DB101" s="905"/>
      <c r="DC101" s="906"/>
      <c r="DD101" s="906"/>
      <c r="DE101" s="906"/>
      <c r="DF101" s="907"/>
      <c r="DG101" s="905"/>
      <c r="DH101" s="906"/>
      <c r="DI101" s="906"/>
      <c r="DJ101" s="906"/>
      <c r="DK101" s="907"/>
      <c r="DL101" s="905"/>
      <c r="DM101" s="906"/>
      <c r="DN101" s="906"/>
      <c r="DO101" s="906"/>
      <c r="DP101" s="907"/>
      <c r="DQ101" s="905"/>
      <c r="DR101" s="906"/>
      <c r="DS101" s="906"/>
      <c r="DT101" s="906"/>
      <c r="DU101" s="907"/>
      <c r="DV101" s="902"/>
      <c r="DW101" s="903"/>
      <c r="DX101" s="903"/>
      <c r="DY101" s="903"/>
      <c r="DZ101" s="904"/>
      <c r="EA101" s="212"/>
    </row>
    <row r="102" spans="1:131" ht="26.25" customHeight="1" thickBot="1" x14ac:dyDescent="0.2">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827" t="s">
        <v>399</v>
      </c>
      <c r="BS102" s="828"/>
      <c r="BT102" s="828"/>
      <c r="BU102" s="828"/>
      <c r="BV102" s="828"/>
      <c r="BW102" s="828"/>
      <c r="BX102" s="828"/>
      <c r="BY102" s="828"/>
      <c r="BZ102" s="828"/>
      <c r="CA102" s="828"/>
      <c r="CB102" s="828"/>
      <c r="CC102" s="828"/>
      <c r="CD102" s="828"/>
      <c r="CE102" s="828"/>
      <c r="CF102" s="828"/>
      <c r="CG102" s="829"/>
      <c r="CH102" s="927"/>
      <c r="CI102" s="928"/>
      <c r="CJ102" s="928"/>
      <c r="CK102" s="928"/>
      <c r="CL102" s="929"/>
      <c r="CM102" s="927"/>
      <c r="CN102" s="928"/>
      <c r="CO102" s="928"/>
      <c r="CP102" s="928"/>
      <c r="CQ102" s="929"/>
      <c r="CR102" s="930">
        <v>210</v>
      </c>
      <c r="CS102" s="890"/>
      <c r="CT102" s="890"/>
      <c r="CU102" s="890"/>
      <c r="CV102" s="931"/>
      <c r="CW102" s="930"/>
      <c r="CX102" s="890"/>
      <c r="CY102" s="890"/>
      <c r="CZ102" s="890"/>
      <c r="DA102" s="931"/>
      <c r="DB102" s="930"/>
      <c r="DC102" s="890"/>
      <c r="DD102" s="890"/>
      <c r="DE102" s="890"/>
      <c r="DF102" s="931"/>
      <c r="DG102" s="930"/>
      <c r="DH102" s="890"/>
      <c r="DI102" s="890"/>
      <c r="DJ102" s="890"/>
      <c r="DK102" s="931"/>
      <c r="DL102" s="930"/>
      <c r="DM102" s="890"/>
      <c r="DN102" s="890"/>
      <c r="DO102" s="890"/>
      <c r="DP102" s="931"/>
      <c r="DQ102" s="930"/>
      <c r="DR102" s="890"/>
      <c r="DS102" s="890"/>
      <c r="DT102" s="890"/>
      <c r="DU102" s="931"/>
      <c r="DV102" s="827"/>
      <c r="DW102" s="828"/>
      <c r="DX102" s="828"/>
      <c r="DY102" s="828"/>
      <c r="DZ102" s="954"/>
      <c r="EA102" s="212"/>
    </row>
    <row r="103" spans="1:131" ht="26.25" customHeight="1" x14ac:dyDescent="0.15">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5" t="s">
        <v>400</v>
      </c>
      <c r="BR103" s="955"/>
      <c r="BS103" s="955"/>
      <c r="BT103" s="955"/>
      <c r="BU103" s="955"/>
      <c r="BV103" s="955"/>
      <c r="BW103" s="955"/>
      <c r="BX103" s="955"/>
      <c r="BY103" s="955"/>
      <c r="BZ103" s="955"/>
      <c r="CA103" s="955"/>
      <c r="CB103" s="955"/>
      <c r="CC103" s="955"/>
      <c r="CD103" s="955"/>
      <c r="CE103" s="955"/>
      <c r="CF103" s="955"/>
      <c r="CG103" s="955"/>
      <c r="CH103" s="955"/>
      <c r="CI103" s="955"/>
      <c r="CJ103" s="955"/>
      <c r="CK103" s="955"/>
      <c r="CL103" s="955"/>
      <c r="CM103" s="955"/>
      <c r="CN103" s="955"/>
      <c r="CO103" s="955"/>
      <c r="CP103" s="955"/>
      <c r="CQ103" s="955"/>
      <c r="CR103" s="955"/>
      <c r="CS103" s="955"/>
      <c r="CT103" s="955"/>
      <c r="CU103" s="955"/>
      <c r="CV103" s="955"/>
      <c r="CW103" s="955"/>
      <c r="CX103" s="955"/>
      <c r="CY103" s="955"/>
      <c r="CZ103" s="955"/>
      <c r="DA103" s="955"/>
      <c r="DB103" s="955"/>
      <c r="DC103" s="955"/>
      <c r="DD103" s="955"/>
      <c r="DE103" s="955"/>
      <c r="DF103" s="955"/>
      <c r="DG103" s="955"/>
      <c r="DH103" s="955"/>
      <c r="DI103" s="955"/>
      <c r="DJ103" s="955"/>
      <c r="DK103" s="955"/>
      <c r="DL103" s="955"/>
      <c r="DM103" s="955"/>
      <c r="DN103" s="955"/>
      <c r="DO103" s="955"/>
      <c r="DP103" s="955"/>
      <c r="DQ103" s="955"/>
      <c r="DR103" s="955"/>
      <c r="DS103" s="955"/>
      <c r="DT103" s="955"/>
      <c r="DU103" s="955"/>
      <c r="DV103" s="955"/>
      <c r="DW103" s="955"/>
      <c r="DX103" s="955"/>
      <c r="DY103" s="955"/>
      <c r="DZ103" s="955"/>
      <c r="EA103" s="212"/>
    </row>
    <row r="104" spans="1:131" ht="26.25" customHeight="1" x14ac:dyDescent="0.15">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6" t="s">
        <v>401</v>
      </c>
      <c r="BR104" s="956"/>
      <c r="BS104" s="956"/>
      <c r="BT104" s="956"/>
      <c r="BU104" s="956"/>
      <c r="BV104" s="956"/>
      <c r="BW104" s="956"/>
      <c r="BX104" s="956"/>
      <c r="BY104" s="956"/>
      <c r="BZ104" s="956"/>
      <c r="CA104" s="956"/>
      <c r="CB104" s="956"/>
      <c r="CC104" s="956"/>
      <c r="CD104" s="956"/>
      <c r="CE104" s="956"/>
      <c r="CF104" s="956"/>
      <c r="CG104" s="956"/>
      <c r="CH104" s="956"/>
      <c r="CI104" s="956"/>
      <c r="CJ104" s="956"/>
      <c r="CK104" s="956"/>
      <c r="CL104" s="956"/>
      <c r="CM104" s="956"/>
      <c r="CN104" s="956"/>
      <c r="CO104" s="956"/>
      <c r="CP104" s="956"/>
      <c r="CQ104" s="956"/>
      <c r="CR104" s="956"/>
      <c r="CS104" s="956"/>
      <c r="CT104" s="956"/>
      <c r="CU104" s="956"/>
      <c r="CV104" s="956"/>
      <c r="CW104" s="956"/>
      <c r="CX104" s="956"/>
      <c r="CY104" s="956"/>
      <c r="CZ104" s="956"/>
      <c r="DA104" s="956"/>
      <c r="DB104" s="956"/>
      <c r="DC104" s="956"/>
      <c r="DD104" s="956"/>
      <c r="DE104" s="956"/>
      <c r="DF104" s="956"/>
      <c r="DG104" s="956"/>
      <c r="DH104" s="956"/>
      <c r="DI104" s="956"/>
      <c r="DJ104" s="956"/>
      <c r="DK104" s="956"/>
      <c r="DL104" s="956"/>
      <c r="DM104" s="956"/>
      <c r="DN104" s="956"/>
      <c r="DO104" s="956"/>
      <c r="DP104" s="956"/>
      <c r="DQ104" s="956"/>
      <c r="DR104" s="956"/>
      <c r="DS104" s="956"/>
      <c r="DT104" s="956"/>
      <c r="DU104" s="956"/>
      <c r="DV104" s="956"/>
      <c r="DW104" s="956"/>
      <c r="DX104" s="956"/>
      <c r="DY104" s="956"/>
      <c r="DZ104" s="956"/>
      <c r="EA104" s="212"/>
    </row>
    <row r="105" spans="1:131" ht="11.25" customHeight="1" x14ac:dyDescent="0.15">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31" t="s">
        <v>402</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403</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57" t="s">
        <v>404</v>
      </c>
      <c r="B108" s="958"/>
      <c r="C108" s="958"/>
      <c r="D108" s="958"/>
      <c r="E108" s="958"/>
      <c r="F108" s="958"/>
      <c r="G108" s="958"/>
      <c r="H108" s="958"/>
      <c r="I108" s="958"/>
      <c r="J108" s="958"/>
      <c r="K108" s="958"/>
      <c r="L108" s="958"/>
      <c r="M108" s="958"/>
      <c r="N108" s="958"/>
      <c r="O108" s="958"/>
      <c r="P108" s="958"/>
      <c r="Q108" s="958"/>
      <c r="R108" s="958"/>
      <c r="S108" s="958"/>
      <c r="T108" s="958"/>
      <c r="U108" s="958"/>
      <c r="V108" s="958"/>
      <c r="W108" s="958"/>
      <c r="X108" s="958"/>
      <c r="Y108" s="958"/>
      <c r="Z108" s="958"/>
      <c r="AA108" s="958"/>
      <c r="AB108" s="958"/>
      <c r="AC108" s="958"/>
      <c r="AD108" s="958"/>
      <c r="AE108" s="958"/>
      <c r="AF108" s="958"/>
      <c r="AG108" s="958"/>
      <c r="AH108" s="958"/>
      <c r="AI108" s="958"/>
      <c r="AJ108" s="958"/>
      <c r="AK108" s="958"/>
      <c r="AL108" s="958"/>
      <c r="AM108" s="958"/>
      <c r="AN108" s="958"/>
      <c r="AO108" s="958"/>
      <c r="AP108" s="958"/>
      <c r="AQ108" s="958"/>
      <c r="AR108" s="958"/>
      <c r="AS108" s="958"/>
      <c r="AT108" s="959"/>
      <c r="AU108" s="957" t="s">
        <v>405</v>
      </c>
      <c r="AV108" s="958"/>
      <c r="AW108" s="958"/>
      <c r="AX108" s="958"/>
      <c r="AY108" s="958"/>
      <c r="AZ108" s="958"/>
      <c r="BA108" s="958"/>
      <c r="BB108" s="958"/>
      <c r="BC108" s="958"/>
      <c r="BD108" s="958"/>
      <c r="BE108" s="958"/>
      <c r="BF108" s="958"/>
      <c r="BG108" s="958"/>
      <c r="BH108" s="958"/>
      <c r="BI108" s="958"/>
      <c r="BJ108" s="958"/>
      <c r="BK108" s="958"/>
      <c r="BL108" s="958"/>
      <c r="BM108" s="958"/>
      <c r="BN108" s="958"/>
      <c r="BO108" s="958"/>
      <c r="BP108" s="958"/>
      <c r="BQ108" s="958"/>
      <c r="BR108" s="958"/>
      <c r="BS108" s="958"/>
      <c r="BT108" s="958"/>
      <c r="BU108" s="958"/>
      <c r="BV108" s="958"/>
      <c r="BW108" s="958"/>
      <c r="BX108" s="958"/>
      <c r="BY108" s="958"/>
      <c r="BZ108" s="958"/>
      <c r="CA108" s="958"/>
      <c r="CB108" s="958"/>
      <c r="CC108" s="958"/>
      <c r="CD108" s="958"/>
      <c r="CE108" s="958"/>
      <c r="CF108" s="958"/>
      <c r="CG108" s="958"/>
      <c r="CH108" s="958"/>
      <c r="CI108" s="958"/>
      <c r="CJ108" s="958"/>
      <c r="CK108" s="958"/>
      <c r="CL108" s="958"/>
      <c r="CM108" s="958"/>
      <c r="CN108" s="958"/>
      <c r="CO108" s="958"/>
      <c r="CP108" s="958"/>
      <c r="CQ108" s="958"/>
      <c r="CR108" s="958"/>
      <c r="CS108" s="958"/>
      <c r="CT108" s="958"/>
      <c r="CU108" s="958"/>
      <c r="CV108" s="958"/>
      <c r="CW108" s="958"/>
      <c r="CX108" s="958"/>
      <c r="CY108" s="958"/>
      <c r="CZ108" s="958"/>
      <c r="DA108" s="958"/>
      <c r="DB108" s="958"/>
      <c r="DC108" s="958"/>
      <c r="DD108" s="958"/>
      <c r="DE108" s="958"/>
      <c r="DF108" s="958"/>
      <c r="DG108" s="958"/>
      <c r="DH108" s="958"/>
      <c r="DI108" s="958"/>
      <c r="DJ108" s="958"/>
      <c r="DK108" s="958"/>
      <c r="DL108" s="958"/>
      <c r="DM108" s="958"/>
      <c r="DN108" s="958"/>
      <c r="DO108" s="958"/>
      <c r="DP108" s="958"/>
      <c r="DQ108" s="958"/>
      <c r="DR108" s="958"/>
      <c r="DS108" s="958"/>
      <c r="DT108" s="958"/>
      <c r="DU108" s="958"/>
      <c r="DV108" s="958"/>
      <c r="DW108" s="958"/>
      <c r="DX108" s="958"/>
      <c r="DY108" s="958"/>
      <c r="DZ108" s="959"/>
    </row>
    <row r="109" spans="1:131" s="212" customFormat="1" ht="26.25" customHeight="1" x14ac:dyDescent="0.15">
      <c r="A109" s="952" t="s">
        <v>406</v>
      </c>
      <c r="B109" s="933"/>
      <c r="C109" s="933"/>
      <c r="D109" s="933"/>
      <c r="E109" s="933"/>
      <c r="F109" s="933"/>
      <c r="G109" s="933"/>
      <c r="H109" s="933"/>
      <c r="I109" s="933"/>
      <c r="J109" s="933"/>
      <c r="K109" s="933"/>
      <c r="L109" s="933"/>
      <c r="M109" s="933"/>
      <c r="N109" s="933"/>
      <c r="O109" s="933"/>
      <c r="P109" s="933"/>
      <c r="Q109" s="933"/>
      <c r="R109" s="933"/>
      <c r="S109" s="933"/>
      <c r="T109" s="933"/>
      <c r="U109" s="933"/>
      <c r="V109" s="933"/>
      <c r="W109" s="933"/>
      <c r="X109" s="933"/>
      <c r="Y109" s="933"/>
      <c r="Z109" s="934"/>
      <c r="AA109" s="932" t="s">
        <v>407</v>
      </c>
      <c r="AB109" s="933"/>
      <c r="AC109" s="933"/>
      <c r="AD109" s="933"/>
      <c r="AE109" s="934"/>
      <c r="AF109" s="932" t="s">
        <v>408</v>
      </c>
      <c r="AG109" s="933"/>
      <c r="AH109" s="933"/>
      <c r="AI109" s="933"/>
      <c r="AJ109" s="934"/>
      <c r="AK109" s="932" t="s">
        <v>294</v>
      </c>
      <c r="AL109" s="933"/>
      <c r="AM109" s="933"/>
      <c r="AN109" s="933"/>
      <c r="AO109" s="934"/>
      <c r="AP109" s="932" t="s">
        <v>409</v>
      </c>
      <c r="AQ109" s="933"/>
      <c r="AR109" s="933"/>
      <c r="AS109" s="933"/>
      <c r="AT109" s="935"/>
      <c r="AU109" s="952" t="s">
        <v>406</v>
      </c>
      <c r="AV109" s="933"/>
      <c r="AW109" s="933"/>
      <c r="AX109" s="933"/>
      <c r="AY109" s="933"/>
      <c r="AZ109" s="933"/>
      <c r="BA109" s="933"/>
      <c r="BB109" s="933"/>
      <c r="BC109" s="933"/>
      <c r="BD109" s="933"/>
      <c r="BE109" s="933"/>
      <c r="BF109" s="933"/>
      <c r="BG109" s="933"/>
      <c r="BH109" s="933"/>
      <c r="BI109" s="933"/>
      <c r="BJ109" s="933"/>
      <c r="BK109" s="933"/>
      <c r="BL109" s="933"/>
      <c r="BM109" s="933"/>
      <c r="BN109" s="933"/>
      <c r="BO109" s="933"/>
      <c r="BP109" s="934"/>
      <c r="BQ109" s="932" t="s">
        <v>407</v>
      </c>
      <c r="BR109" s="933"/>
      <c r="BS109" s="933"/>
      <c r="BT109" s="933"/>
      <c r="BU109" s="934"/>
      <c r="BV109" s="932" t="s">
        <v>408</v>
      </c>
      <c r="BW109" s="933"/>
      <c r="BX109" s="933"/>
      <c r="BY109" s="933"/>
      <c r="BZ109" s="934"/>
      <c r="CA109" s="932" t="s">
        <v>294</v>
      </c>
      <c r="CB109" s="933"/>
      <c r="CC109" s="933"/>
      <c r="CD109" s="933"/>
      <c r="CE109" s="934"/>
      <c r="CF109" s="953" t="s">
        <v>409</v>
      </c>
      <c r="CG109" s="953"/>
      <c r="CH109" s="953"/>
      <c r="CI109" s="953"/>
      <c r="CJ109" s="953"/>
      <c r="CK109" s="932" t="s">
        <v>410</v>
      </c>
      <c r="CL109" s="933"/>
      <c r="CM109" s="933"/>
      <c r="CN109" s="933"/>
      <c r="CO109" s="933"/>
      <c r="CP109" s="933"/>
      <c r="CQ109" s="933"/>
      <c r="CR109" s="933"/>
      <c r="CS109" s="933"/>
      <c r="CT109" s="933"/>
      <c r="CU109" s="933"/>
      <c r="CV109" s="933"/>
      <c r="CW109" s="933"/>
      <c r="CX109" s="933"/>
      <c r="CY109" s="933"/>
      <c r="CZ109" s="933"/>
      <c r="DA109" s="933"/>
      <c r="DB109" s="933"/>
      <c r="DC109" s="933"/>
      <c r="DD109" s="933"/>
      <c r="DE109" s="933"/>
      <c r="DF109" s="934"/>
      <c r="DG109" s="932" t="s">
        <v>407</v>
      </c>
      <c r="DH109" s="933"/>
      <c r="DI109" s="933"/>
      <c r="DJ109" s="933"/>
      <c r="DK109" s="934"/>
      <c r="DL109" s="932" t="s">
        <v>408</v>
      </c>
      <c r="DM109" s="933"/>
      <c r="DN109" s="933"/>
      <c r="DO109" s="933"/>
      <c r="DP109" s="934"/>
      <c r="DQ109" s="932" t="s">
        <v>294</v>
      </c>
      <c r="DR109" s="933"/>
      <c r="DS109" s="933"/>
      <c r="DT109" s="933"/>
      <c r="DU109" s="934"/>
      <c r="DV109" s="932" t="s">
        <v>409</v>
      </c>
      <c r="DW109" s="933"/>
      <c r="DX109" s="933"/>
      <c r="DY109" s="933"/>
      <c r="DZ109" s="935"/>
    </row>
    <row r="110" spans="1:131" s="212" customFormat="1" ht="26.25" customHeight="1" x14ac:dyDescent="0.15">
      <c r="A110" s="936" t="s">
        <v>411</v>
      </c>
      <c r="B110" s="937"/>
      <c r="C110" s="937"/>
      <c r="D110" s="937"/>
      <c r="E110" s="937"/>
      <c r="F110" s="937"/>
      <c r="G110" s="937"/>
      <c r="H110" s="937"/>
      <c r="I110" s="937"/>
      <c r="J110" s="937"/>
      <c r="K110" s="937"/>
      <c r="L110" s="937"/>
      <c r="M110" s="937"/>
      <c r="N110" s="937"/>
      <c r="O110" s="937"/>
      <c r="P110" s="937"/>
      <c r="Q110" s="937"/>
      <c r="R110" s="937"/>
      <c r="S110" s="937"/>
      <c r="T110" s="937"/>
      <c r="U110" s="937"/>
      <c r="V110" s="937"/>
      <c r="W110" s="937"/>
      <c r="X110" s="937"/>
      <c r="Y110" s="937"/>
      <c r="Z110" s="938"/>
      <c r="AA110" s="939">
        <v>814701</v>
      </c>
      <c r="AB110" s="940"/>
      <c r="AC110" s="940"/>
      <c r="AD110" s="940"/>
      <c r="AE110" s="941"/>
      <c r="AF110" s="942">
        <v>838437</v>
      </c>
      <c r="AG110" s="940"/>
      <c r="AH110" s="940"/>
      <c r="AI110" s="940"/>
      <c r="AJ110" s="941"/>
      <c r="AK110" s="942">
        <v>836993</v>
      </c>
      <c r="AL110" s="940"/>
      <c r="AM110" s="940"/>
      <c r="AN110" s="940"/>
      <c r="AO110" s="941"/>
      <c r="AP110" s="943">
        <v>13</v>
      </c>
      <c r="AQ110" s="944"/>
      <c r="AR110" s="944"/>
      <c r="AS110" s="944"/>
      <c r="AT110" s="945"/>
      <c r="AU110" s="946" t="s">
        <v>69</v>
      </c>
      <c r="AV110" s="947"/>
      <c r="AW110" s="947"/>
      <c r="AX110" s="947"/>
      <c r="AY110" s="947"/>
      <c r="AZ110" s="969" t="s">
        <v>412</v>
      </c>
      <c r="BA110" s="937"/>
      <c r="BB110" s="937"/>
      <c r="BC110" s="937"/>
      <c r="BD110" s="937"/>
      <c r="BE110" s="937"/>
      <c r="BF110" s="937"/>
      <c r="BG110" s="937"/>
      <c r="BH110" s="937"/>
      <c r="BI110" s="937"/>
      <c r="BJ110" s="937"/>
      <c r="BK110" s="937"/>
      <c r="BL110" s="937"/>
      <c r="BM110" s="937"/>
      <c r="BN110" s="937"/>
      <c r="BO110" s="937"/>
      <c r="BP110" s="938"/>
      <c r="BQ110" s="970">
        <v>7825953</v>
      </c>
      <c r="BR110" s="971"/>
      <c r="BS110" s="971"/>
      <c r="BT110" s="971"/>
      <c r="BU110" s="971"/>
      <c r="BV110" s="971">
        <v>7536303</v>
      </c>
      <c r="BW110" s="971"/>
      <c r="BX110" s="971"/>
      <c r="BY110" s="971"/>
      <c r="BZ110" s="971"/>
      <c r="CA110" s="971">
        <v>7079242</v>
      </c>
      <c r="CB110" s="971"/>
      <c r="CC110" s="971"/>
      <c r="CD110" s="971"/>
      <c r="CE110" s="971"/>
      <c r="CF110" s="984">
        <v>110.2</v>
      </c>
      <c r="CG110" s="985"/>
      <c r="CH110" s="985"/>
      <c r="CI110" s="985"/>
      <c r="CJ110" s="985"/>
      <c r="CK110" s="986" t="s">
        <v>413</v>
      </c>
      <c r="CL110" s="987"/>
      <c r="CM110" s="969" t="s">
        <v>414</v>
      </c>
      <c r="CN110" s="937"/>
      <c r="CO110" s="937"/>
      <c r="CP110" s="937"/>
      <c r="CQ110" s="937"/>
      <c r="CR110" s="937"/>
      <c r="CS110" s="937"/>
      <c r="CT110" s="937"/>
      <c r="CU110" s="937"/>
      <c r="CV110" s="937"/>
      <c r="CW110" s="937"/>
      <c r="CX110" s="937"/>
      <c r="CY110" s="937"/>
      <c r="CZ110" s="937"/>
      <c r="DA110" s="937"/>
      <c r="DB110" s="937"/>
      <c r="DC110" s="937"/>
      <c r="DD110" s="937"/>
      <c r="DE110" s="937"/>
      <c r="DF110" s="938"/>
      <c r="DG110" s="970" t="s">
        <v>121</v>
      </c>
      <c r="DH110" s="971"/>
      <c r="DI110" s="971"/>
      <c r="DJ110" s="971"/>
      <c r="DK110" s="971"/>
      <c r="DL110" s="971" t="s">
        <v>121</v>
      </c>
      <c r="DM110" s="971"/>
      <c r="DN110" s="971"/>
      <c r="DO110" s="971"/>
      <c r="DP110" s="971"/>
      <c r="DQ110" s="971" t="s">
        <v>121</v>
      </c>
      <c r="DR110" s="971"/>
      <c r="DS110" s="971"/>
      <c r="DT110" s="971"/>
      <c r="DU110" s="971"/>
      <c r="DV110" s="972" t="s">
        <v>121</v>
      </c>
      <c r="DW110" s="972"/>
      <c r="DX110" s="972"/>
      <c r="DY110" s="972"/>
      <c r="DZ110" s="973"/>
    </row>
    <row r="111" spans="1:131" s="212" customFormat="1" ht="26.25" customHeight="1" x14ac:dyDescent="0.15">
      <c r="A111" s="974" t="s">
        <v>415</v>
      </c>
      <c r="B111" s="975"/>
      <c r="C111" s="975"/>
      <c r="D111" s="975"/>
      <c r="E111" s="975"/>
      <c r="F111" s="975"/>
      <c r="G111" s="975"/>
      <c r="H111" s="975"/>
      <c r="I111" s="975"/>
      <c r="J111" s="975"/>
      <c r="K111" s="975"/>
      <c r="L111" s="975"/>
      <c r="M111" s="975"/>
      <c r="N111" s="975"/>
      <c r="O111" s="975"/>
      <c r="P111" s="975"/>
      <c r="Q111" s="975"/>
      <c r="R111" s="975"/>
      <c r="S111" s="975"/>
      <c r="T111" s="975"/>
      <c r="U111" s="975"/>
      <c r="V111" s="975"/>
      <c r="W111" s="975"/>
      <c r="X111" s="975"/>
      <c r="Y111" s="975"/>
      <c r="Z111" s="976"/>
      <c r="AA111" s="977" t="s">
        <v>121</v>
      </c>
      <c r="AB111" s="978"/>
      <c r="AC111" s="978"/>
      <c r="AD111" s="978"/>
      <c r="AE111" s="979"/>
      <c r="AF111" s="980" t="s">
        <v>121</v>
      </c>
      <c r="AG111" s="978"/>
      <c r="AH111" s="978"/>
      <c r="AI111" s="978"/>
      <c r="AJ111" s="979"/>
      <c r="AK111" s="980" t="s">
        <v>121</v>
      </c>
      <c r="AL111" s="978"/>
      <c r="AM111" s="978"/>
      <c r="AN111" s="978"/>
      <c r="AO111" s="979"/>
      <c r="AP111" s="981" t="s">
        <v>121</v>
      </c>
      <c r="AQ111" s="982"/>
      <c r="AR111" s="982"/>
      <c r="AS111" s="982"/>
      <c r="AT111" s="983"/>
      <c r="AU111" s="948"/>
      <c r="AV111" s="949"/>
      <c r="AW111" s="949"/>
      <c r="AX111" s="949"/>
      <c r="AY111" s="949"/>
      <c r="AZ111" s="962" t="s">
        <v>416</v>
      </c>
      <c r="BA111" s="963"/>
      <c r="BB111" s="963"/>
      <c r="BC111" s="963"/>
      <c r="BD111" s="963"/>
      <c r="BE111" s="963"/>
      <c r="BF111" s="963"/>
      <c r="BG111" s="963"/>
      <c r="BH111" s="963"/>
      <c r="BI111" s="963"/>
      <c r="BJ111" s="963"/>
      <c r="BK111" s="963"/>
      <c r="BL111" s="963"/>
      <c r="BM111" s="963"/>
      <c r="BN111" s="963"/>
      <c r="BO111" s="963"/>
      <c r="BP111" s="964"/>
      <c r="BQ111" s="965" t="s">
        <v>121</v>
      </c>
      <c r="BR111" s="966"/>
      <c r="BS111" s="966"/>
      <c r="BT111" s="966"/>
      <c r="BU111" s="966"/>
      <c r="BV111" s="966" t="s">
        <v>121</v>
      </c>
      <c r="BW111" s="966"/>
      <c r="BX111" s="966"/>
      <c r="BY111" s="966"/>
      <c r="BZ111" s="966"/>
      <c r="CA111" s="966" t="s">
        <v>121</v>
      </c>
      <c r="CB111" s="966"/>
      <c r="CC111" s="966"/>
      <c r="CD111" s="966"/>
      <c r="CE111" s="966"/>
      <c r="CF111" s="960" t="s">
        <v>121</v>
      </c>
      <c r="CG111" s="961"/>
      <c r="CH111" s="961"/>
      <c r="CI111" s="961"/>
      <c r="CJ111" s="961"/>
      <c r="CK111" s="988"/>
      <c r="CL111" s="989"/>
      <c r="CM111" s="962" t="s">
        <v>417</v>
      </c>
      <c r="CN111" s="963"/>
      <c r="CO111" s="963"/>
      <c r="CP111" s="963"/>
      <c r="CQ111" s="963"/>
      <c r="CR111" s="963"/>
      <c r="CS111" s="963"/>
      <c r="CT111" s="963"/>
      <c r="CU111" s="963"/>
      <c r="CV111" s="963"/>
      <c r="CW111" s="963"/>
      <c r="CX111" s="963"/>
      <c r="CY111" s="963"/>
      <c r="CZ111" s="963"/>
      <c r="DA111" s="963"/>
      <c r="DB111" s="963"/>
      <c r="DC111" s="963"/>
      <c r="DD111" s="963"/>
      <c r="DE111" s="963"/>
      <c r="DF111" s="964"/>
      <c r="DG111" s="965" t="s">
        <v>121</v>
      </c>
      <c r="DH111" s="966"/>
      <c r="DI111" s="966"/>
      <c r="DJ111" s="966"/>
      <c r="DK111" s="966"/>
      <c r="DL111" s="966" t="s">
        <v>121</v>
      </c>
      <c r="DM111" s="966"/>
      <c r="DN111" s="966"/>
      <c r="DO111" s="966"/>
      <c r="DP111" s="966"/>
      <c r="DQ111" s="966" t="s">
        <v>121</v>
      </c>
      <c r="DR111" s="966"/>
      <c r="DS111" s="966"/>
      <c r="DT111" s="966"/>
      <c r="DU111" s="966"/>
      <c r="DV111" s="967" t="s">
        <v>121</v>
      </c>
      <c r="DW111" s="967"/>
      <c r="DX111" s="967"/>
      <c r="DY111" s="967"/>
      <c r="DZ111" s="968"/>
    </row>
    <row r="112" spans="1:131" s="212" customFormat="1" ht="26.25" customHeight="1" x14ac:dyDescent="0.15">
      <c r="A112" s="992" t="s">
        <v>418</v>
      </c>
      <c r="B112" s="993"/>
      <c r="C112" s="963" t="s">
        <v>419</v>
      </c>
      <c r="D112" s="963"/>
      <c r="E112" s="963"/>
      <c r="F112" s="963"/>
      <c r="G112" s="963"/>
      <c r="H112" s="963"/>
      <c r="I112" s="963"/>
      <c r="J112" s="963"/>
      <c r="K112" s="963"/>
      <c r="L112" s="963"/>
      <c r="M112" s="963"/>
      <c r="N112" s="963"/>
      <c r="O112" s="963"/>
      <c r="P112" s="963"/>
      <c r="Q112" s="963"/>
      <c r="R112" s="963"/>
      <c r="S112" s="963"/>
      <c r="T112" s="963"/>
      <c r="U112" s="963"/>
      <c r="V112" s="963"/>
      <c r="W112" s="963"/>
      <c r="X112" s="963"/>
      <c r="Y112" s="963"/>
      <c r="Z112" s="964"/>
      <c r="AA112" s="998" t="s">
        <v>121</v>
      </c>
      <c r="AB112" s="999"/>
      <c r="AC112" s="999"/>
      <c r="AD112" s="999"/>
      <c r="AE112" s="1000"/>
      <c r="AF112" s="1001" t="s">
        <v>121</v>
      </c>
      <c r="AG112" s="999"/>
      <c r="AH112" s="999"/>
      <c r="AI112" s="999"/>
      <c r="AJ112" s="1000"/>
      <c r="AK112" s="1001" t="s">
        <v>121</v>
      </c>
      <c r="AL112" s="999"/>
      <c r="AM112" s="999"/>
      <c r="AN112" s="999"/>
      <c r="AO112" s="1000"/>
      <c r="AP112" s="1002" t="s">
        <v>121</v>
      </c>
      <c r="AQ112" s="1003"/>
      <c r="AR112" s="1003"/>
      <c r="AS112" s="1003"/>
      <c r="AT112" s="1004"/>
      <c r="AU112" s="948"/>
      <c r="AV112" s="949"/>
      <c r="AW112" s="949"/>
      <c r="AX112" s="949"/>
      <c r="AY112" s="949"/>
      <c r="AZ112" s="962" t="s">
        <v>420</v>
      </c>
      <c r="BA112" s="963"/>
      <c r="BB112" s="963"/>
      <c r="BC112" s="963"/>
      <c r="BD112" s="963"/>
      <c r="BE112" s="963"/>
      <c r="BF112" s="963"/>
      <c r="BG112" s="963"/>
      <c r="BH112" s="963"/>
      <c r="BI112" s="963"/>
      <c r="BJ112" s="963"/>
      <c r="BK112" s="963"/>
      <c r="BL112" s="963"/>
      <c r="BM112" s="963"/>
      <c r="BN112" s="963"/>
      <c r="BO112" s="963"/>
      <c r="BP112" s="964"/>
      <c r="BQ112" s="965">
        <v>1528253</v>
      </c>
      <c r="BR112" s="966"/>
      <c r="BS112" s="966"/>
      <c r="BT112" s="966"/>
      <c r="BU112" s="966"/>
      <c r="BV112" s="966">
        <v>1135351</v>
      </c>
      <c r="BW112" s="966"/>
      <c r="BX112" s="966"/>
      <c r="BY112" s="966"/>
      <c r="BZ112" s="966"/>
      <c r="CA112" s="966">
        <v>1057079</v>
      </c>
      <c r="CB112" s="966"/>
      <c r="CC112" s="966"/>
      <c r="CD112" s="966"/>
      <c r="CE112" s="966"/>
      <c r="CF112" s="960">
        <v>16.5</v>
      </c>
      <c r="CG112" s="961"/>
      <c r="CH112" s="961"/>
      <c r="CI112" s="961"/>
      <c r="CJ112" s="961"/>
      <c r="CK112" s="988"/>
      <c r="CL112" s="989"/>
      <c r="CM112" s="962" t="s">
        <v>421</v>
      </c>
      <c r="CN112" s="963"/>
      <c r="CO112" s="963"/>
      <c r="CP112" s="963"/>
      <c r="CQ112" s="963"/>
      <c r="CR112" s="963"/>
      <c r="CS112" s="963"/>
      <c r="CT112" s="963"/>
      <c r="CU112" s="963"/>
      <c r="CV112" s="963"/>
      <c r="CW112" s="963"/>
      <c r="CX112" s="963"/>
      <c r="CY112" s="963"/>
      <c r="CZ112" s="963"/>
      <c r="DA112" s="963"/>
      <c r="DB112" s="963"/>
      <c r="DC112" s="963"/>
      <c r="DD112" s="963"/>
      <c r="DE112" s="963"/>
      <c r="DF112" s="964"/>
      <c r="DG112" s="965" t="s">
        <v>121</v>
      </c>
      <c r="DH112" s="966"/>
      <c r="DI112" s="966"/>
      <c r="DJ112" s="966"/>
      <c r="DK112" s="966"/>
      <c r="DL112" s="966" t="s">
        <v>121</v>
      </c>
      <c r="DM112" s="966"/>
      <c r="DN112" s="966"/>
      <c r="DO112" s="966"/>
      <c r="DP112" s="966"/>
      <c r="DQ112" s="966" t="s">
        <v>121</v>
      </c>
      <c r="DR112" s="966"/>
      <c r="DS112" s="966"/>
      <c r="DT112" s="966"/>
      <c r="DU112" s="966"/>
      <c r="DV112" s="967" t="s">
        <v>121</v>
      </c>
      <c r="DW112" s="967"/>
      <c r="DX112" s="967"/>
      <c r="DY112" s="967"/>
      <c r="DZ112" s="968"/>
    </row>
    <row r="113" spans="1:130" s="212" customFormat="1" ht="26.25" customHeight="1" x14ac:dyDescent="0.15">
      <c r="A113" s="994"/>
      <c r="B113" s="995"/>
      <c r="C113" s="963" t="s">
        <v>422</v>
      </c>
      <c r="D113" s="963"/>
      <c r="E113" s="963"/>
      <c r="F113" s="963"/>
      <c r="G113" s="963"/>
      <c r="H113" s="963"/>
      <c r="I113" s="963"/>
      <c r="J113" s="963"/>
      <c r="K113" s="963"/>
      <c r="L113" s="963"/>
      <c r="M113" s="963"/>
      <c r="N113" s="963"/>
      <c r="O113" s="963"/>
      <c r="P113" s="963"/>
      <c r="Q113" s="963"/>
      <c r="R113" s="963"/>
      <c r="S113" s="963"/>
      <c r="T113" s="963"/>
      <c r="U113" s="963"/>
      <c r="V113" s="963"/>
      <c r="W113" s="963"/>
      <c r="X113" s="963"/>
      <c r="Y113" s="963"/>
      <c r="Z113" s="964"/>
      <c r="AA113" s="977">
        <v>93869</v>
      </c>
      <c r="AB113" s="978"/>
      <c r="AC113" s="978"/>
      <c r="AD113" s="978"/>
      <c r="AE113" s="979"/>
      <c r="AF113" s="980">
        <v>103864</v>
      </c>
      <c r="AG113" s="978"/>
      <c r="AH113" s="978"/>
      <c r="AI113" s="978"/>
      <c r="AJ113" s="979"/>
      <c r="AK113" s="980">
        <v>121919</v>
      </c>
      <c r="AL113" s="978"/>
      <c r="AM113" s="978"/>
      <c r="AN113" s="978"/>
      <c r="AO113" s="979"/>
      <c r="AP113" s="981">
        <v>1.9</v>
      </c>
      <c r="AQ113" s="982"/>
      <c r="AR113" s="982"/>
      <c r="AS113" s="982"/>
      <c r="AT113" s="983"/>
      <c r="AU113" s="948"/>
      <c r="AV113" s="949"/>
      <c r="AW113" s="949"/>
      <c r="AX113" s="949"/>
      <c r="AY113" s="949"/>
      <c r="AZ113" s="962" t="s">
        <v>423</v>
      </c>
      <c r="BA113" s="963"/>
      <c r="BB113" s="963"/>
      <c r="BC113" s="963"/>
      <c r="BD113" s="963"/>
      <c r="BE113" s="963"/>
      <c r="BF113" s="963"/>
      <c r="BG113" s="963"/>
      <c r="BH113" s="963"/>
      <c r="BI113" s="963"/>
      <c r="BJ113" s="963"/>
      <c r="BK113" s="963"/>
      <c r="BL113" s="963"/>
      <c r="BM113" s="963"/>
      <c r="BN113" s="963"/>
      <c r="BO113" s="963"/>
      <c r="BP113" s="964"/>
      <c r="BQ113" s="965">
        <v>390373</v>
      </c>
      <c r="BR113" s="966"/>
      <c r="BS113" s="966"/>
      <c r="BT113" s="966"/>
      <c r="BU113" s="966"/>
      <c r="BV113" s="966">
        <v>350963</v>
      </c>
      <c r="BW113" s="966"/>
      <c r="BX113" s="966"/>
      <c r="BY113" s="966"/>
      <c r="BZ113" s="966"/>
      <c r="CA113" s="966">
        <v>333357</v>
      </c>
      <c r="CB113" s="966"/>
      <c r="CC113" s="966"/>
      <c r="CD113" s="966"/>
      <c r="CE113" s="966"/>
      <c r="CF113" s="960">
        <v>5.2</v>
      </c>
      <c r="CG113" s="961"/>
      <c r="CH113" s="961"/>
      <c r="CI113" s="961"/>
      <c r="CJ113" s="961"/>
      <c r="CK113" s="988"/>
      <c r="CL113" s="989"/>
      <c r="CM113" s="962" t="s">
        <v>424</v>
      </c>
      <c r="CN113" s="963"/>
      <c r="CO113" s="963"/>
      <c r="CP113" s="963"/>
      <c r="CQ113" s="963"/>
      <c r="CR113" s="963"/>
      <c r="CS113" s="963"/>
      <c r="CT113" s="963"/>
      <c r="CU113" s="963"/>
      <c r="CV113" s="963"/>
      <c r="CW113" s="963"/>
      <c r="CX113" s="963"/>
      <c r="CY113" s="963"/>
      <c r="CZ113" s="963"/>
      <c r="DA113" s="963"/>
      <c r="DB113" s="963"/>
      <c r="DC113" s="963"/>
      <c r="DD113" s="963"/>
      <c r="DE113" s="963"/>
      <c r="DF113" s="964"/>
      <c r="DG113" s="998" t="s">
        <v>121</v>
      </c>
      <c r="DH113" s="999"/>
      <c r="DI113" s="999"/>
      <c r="DJ113" s="999"/>
      <c r="DK113" s="1000"/>
      <c r="DL113" s="1001" t="s">
        <v>121</v>
      </c>
      <c r="DM113" s="999"/>
      <c r="DN113" s="999"/>
      <c r="DO113" s="999"/>
      <c r="DP113" s="1000"/>
      <c r="DQ113" s="1001" t="s">
        <v>121</v>
      </c>
      <c r="DR113" s="999"/>
      <c r="DS113" s="999"/>
      <c r="DT113" s="999"/>
      <c r="DU113" s="1000"/>
      <c r="DV113" s="1002" t="s">
        <v>121</v>
      </c>
      <c r="DW113" s="1003"/>
      <c r="DX113" s="1003"/>
      <c r="DY113" s="1003"/>
      <c r="DZ113" s="1004"/>
    </row>
    <row r="114" spans="1:130" s="212" customFormat="1" ht="26.25" customHeight="1" x14ac:dyDescent="0.15">
      <c r="A114" s="994"/>
      <c r="B114" s="995"/>
      <c r="C114" s="963" t="s">
        <v>425</v>
      </c>
      <c r="D114" s="963"/>
      <c r="E114" s="963"/>
      <c r="F114" s="963"/>
      <c r="G114" s="963"/>
      <c r="H114" s="963"/>
      <c r="I114" s="963"/>
      <c r="J114" s="963"/>
      <c r="K114" s="963"/>
      <c r="L114" s="963"/>
      <c r="M114" s="963"/>
      <c r="N114" s="963"/>
      <c r="O114" s="963"/>
      <c r="P114" s="963"/>
      <c r="Q114" s="963"/>
      <c r="R114" s="963"/>
      <c r="S114" s="963"/>
      <c r="T114" s="963"/>
      <c r="U114" s="963"/>
      <c r="V114" s="963"/>
      <c r="W114" s="963"/>
      <c r="X114" s="963"/>
      <c r="Y114" s="963"/>
      <c r="Z114" s="964"/>
      <c r="AA114" s="998">
        <v>54248</v>
      </c>
      <c r="AB114" s="999"/>
      <c r="AC114" s="999"/>
      <c r="AD114" s="999"/>
      <c r="AE114" s="1000"/>
      <c r="AF114" s="1001">
        <v>50883</v>
      </c>
      <c r="AG114" s="999"/>
      <c r="AH114" s="999"/>
      <c r="AI114" s="999"/>
      <c r="AJ114" s="1000"/>
      <c r="AK114" s="1001">
        <v>54437</v>
      </c>
      <c r="AL114" s="999"/>
      <c r="AM114" s="999"/>
      <c r="AN114" s="999"/>
      <c r="AO114" s="1000"/>
      <c r="AP114" s="1002">
        <v>0.8</v>
      </c>
      <c r="AQ114" s="1003"/>
      <c r="AR114" s="1003"/>
      <c r="AS114" s="1003"/>
      <c r="AT114" s="1004"/>
      <c r="AU114" s="948"/>
      <c r="AV114" s="949"/>
      <c r="AW114" s="949"/>
      <c r="AX114" s="949"/>
      <c r="AY114" s="949"/>
      <c r="AZ114" s="962" t="s">
        <v>426</v>
      </c>
      <c r="BA114" s="963"/>
      <c r="BB114" s="963"/>
      <c r="BC114" s="963"/>
      <c r="BD114" s="963"/>
      <c r="BE114" s="963"/>
      <c r="BF114" s="963"/>
      <c r="BG114" s="963"/>
      <c r="BH114" s="963"/>
      <c r="BI114" s="963"/>
      <c r="BJ114" s="963"/>
      <c r="BK114" s="963"/>
      <c r="BL114" s="963"/>
      <c r="BM114" s="963"/>
      <c r="BN114" s="963"/>
      <c r="BO114" s="963"/>
      <c r="BP114" s="964"/>
      <c r="BQ114" s="965">
        <v>1060220</v>
      </c>
      <c r="BR114" s="966"/>
      <c r="BS114" s="966"/>
      <c r="BT114" s="966"/>
      <c r="BU114" s="966"/>
      <c r="BV114" s="966">
        <v>1089070</v>
      </c>
      <c r="BW114" s="966"/>
      <c r="BX114" s="966"/>
      <c r="BY114" s="966"/>
      <c r="BZ114" s="966"/>
      <c r="CA114" s="966">
        <v>1058388</v>
      </c>
      <c r="CB114" s="966"/>
      <c r="CC114" s="966"/>
      <c r="CD114" s="966"/>
      <c r="CE114" s="966"/>
      <c r="CF114" s="960">
        <v>16.5</v>
      </c>
      <c r="CG114" s="961"/>
      <c r="CH114" s="961"/>
      <c r="CI114" s="961"/>
      <c r="CJ114" s="961"/>
      <c r="CK114" s="988"/>
      <c r="CL114" s="989"/>
      <c r="CM114" s="962" t="s">
        <v>427</v>
      </c>
      <c r="CN114" s="963"/>
      <c r="CO114" s="963"/>
      <c r="CP114" s="963"/>
      <c r="CQ114" s="963"/>
      <c r="CR114" s="963"/>
      <c r="CS114" s="963"/>
      <c r="CT114" s="963"/>
      <c r="CU114" s="963"/>
      <c r="CV114" s="963"/>
      <c r="CW114" s="963"/>
      <c r="CX114" s="963"/>
      <c r="CY114" s="963"/>
      <c r="CZ114" s="963"/>
      <c r="DA114" s="963"/>
      <c r="DB114" s="963"/>
      <c r="DC114" s="963"/>
      <c r="DD114" s="963"/>
      <c r="DE114" s="963"/>
      <c r="DF114" s="964"/>
      <c r="DG114" s="998" t="s">
        <v>121</v>
      </c>
      <c r="DH114" s="999"/>
      <c r="DI114" s="999"/>
      <c r="DJ114" s="999"/>
      <c r="DK114" s="1000"/>
      <c r="DL114" s="1001" t="s">
        <v>121</v>
      </c>
      <c r="DM114" s="999"/>
      <c r="DN114" s="999"/>
      <c r="DO114" s="999"/>
      <c r="DP114" s="1000"/>
      <c r="DQ114" s="1001" t="s">
        <v>121</v>
      </c>
      <c r="DR114" s="999"/>
      <c r="DS114" s="999"/>
      <c r="DT114" s="999"/>
      <c r="DU114" s="1000"/>
      <c r="DV114" s="1002" t="s">
        <v>121</v>
      </c>
      <c r="DW114" s="1003"/>
      <c r="DX114" s="1003"/>
      <c r="DY114" s="1003"/>
      <c r="DZ114" s="1004"/>
    </row>
    <row r="115" spans="1:130" s="212" customFormat="1" ht="26.25" customHeight="1" x14ac:dyDescent="0.15">
      <c r="A115" s="994"/>
      <c r="B115" s="995"/>
      <c r="C115" s="963" t="s">
        <v>428</v>
      </c>
      <c r="D115" s="963"/>
      <c r="E115" s="963"/>
      <c r="F115" s="963"/>
      <c r="G115" s="963"/>
      <c r="H115" s="963"/>
      <c r="I115" s="963"/>
      <c r="J115" s="963"/>
      <c r="K115" s="963"/>
      <c r="L115" s="963"/>
      <c r="M115" s="963"/>
      <c r="N115" s="963"/>
      <c r="O115" s="963"/>
      <c r="P115" s="963"/>
      <c r="Q115" s="963"/>
      <c r="R115" s="963"/>
      <c r="S115" s="963"/>
      <c r="T115" s="963"/>
      <c r="U115" s="963"/>
      <c r="V115" s="963"/>
      <c r="W115" s="963"/>
      <c r="X115" s="963"/>
      <c r="Y115" s="963"/>
      <c r="Z115" s="964"/>
      <c r="AA115" s="977" t="s">
        <v>121</v>
      </c>
      <c r="AB115" s="978"/>
      <c r="AC115" s="978"/>
      <c r="AD115" s="978"/>
      <c r="AE115" s="979"/>
      <c r="AF115" s="980" t="s">
        <v>121</v>
      </c>
      <c r="AG115" s="978"/>
      <c r="AH115" s="978"/>
      <c r="AI115" s="978"/>
      <c r="AJ115" s="979"/>
      <c r="AK115" s="980" t="s">
        <v>121</v>
      </c>
      <c r="AL115" s="978"/>
      <c r="AM115" s="978"/>
      <c r="AN115" s="978"/>
      <c r="AO115" s="979"/>
      <c r="AP115" s="981" t="s">
        <v>121</v>
      </c>
      <c r="AQ115" s="982"/>
      <c r="AR115" s="982"/>
      <c r="AS115" s="982"/>
      <c r="AT115" s="983"/>
      <c r="AU115" s="948"/>
      <c r="AV115" s="949"/>
      <c r="AW115" s="949"/>
      <c r="AX115" s="949"/>
      <c r="AY115" s="949"/>
      <c r="AZ115" s="962" t="s">
        <v>429</v>
      </c>
      <c r="BA115" s="963"/>
      <c r="BB115" s="963"/>
      <c r="BC115" s="963"/>
      <c r="BD115" s="963"/>
      <c r="BE115" s="963"/>
      <c r="BF115" s="963"/>
      <c r="BG115" s="963"/>
      <c r="BH115" s="963"/>
      <c r="BI115" s="963"/>
      <c r="BJ115" s="963"/>
      <c r="BK115" s="963"/>
      <c r="BL115" s="963"/>
      <c r="BM115" s="963"/>
      <c r="BN115" s="963"/>
      <c r="BO115" s="963"/>
      <c r="BP115" s="964"/>
      <c r="BQ115" s="965" t="s">
        <v>121</v>
      </c>
      <c r="BR115" s="966"/>
      <c r="BS115" s="966"/>
      <c r="BT115" s="966"/>
      <c r="BU115" s="966"/>
      <c r="BV115" s="966" t="s">
        <v>121</v>
      </c>
      <c r="BW115" s="966"/>
      <c r="BX115" s="966"/>
      <c r="BY115" s="966"/>
      <c r="BZ115" s="966"/>
      <c r="CA115" s="966" t="s">
        <v>121</v>
      </c>
      <c r="CB115" s="966"/>
      <c r="CC115" s="966"/>
      <c r="CD115" s="966"/>
      <c r="CE115" s="966"/>
      <c r="CF115" s="960" t="s">
        <v>121</v>
      </c>
      <c r="CG115" s="961"/>
      <c r="CH115" s="961"/>
      <c r="CI115" s="961"/>
      <c r="CJ115" s="961"/>
      <c r="CK115" s="988"/>
      <c r="CL115" s="989"/>
      <c r="CM115" s="962" t="s">
        <v>430</v>
      </c>
      <c r="CN115" s="963"/>
      <c r="CO115" s="963"/>
      <c r="CP115" s="963"/>
      <c r="CQ115" s="963"/>
      <c r="CR115" s="963"/>
      <c r="CS115" s="963"/>
      <c r="CT115" s="963"/>
      <c r="CU115" s="963"/>
      <c r="CV115" s="963"/>
      <c r="CW115" s="963"/>
      <c r="CX115" s="963"/>
      <c r="CY115" s="963"/>
      <c r="CZ115" s="963"/>
      <c r="DA115" s="963"/>
      <c r="DB115" s="963"/>
      <c r="DC115" s="963"/>
      <c r="DD115" s="963"/>
      <c r="DE115" s="963"/>
      <c r="DF115" s="964"/>
      <c r="DG115" s="998" t="s">
        <v>121</v>
      </c>
      <c r="DH115" s="999"/>
      <c r="DI115" s="999"/>
      <c r="DJ115" s="999"/>
      <c r="DK115" s="1000"/>
      <c r="DL115" s="1001" t="s">
        <v>121</v>
      </c>
      <c r="DM115" s="999"/>
      <c r="DN115" s="999"/>
      <c r="DO115" s="999"/>
      <c r="DP115" s="1000"/>
      <c r="DQ115" s="1001" t="s">
        <v>121</v>
      </c>
      <c r="DR115" s="999"/>
      <c r="DS115" s="999"/>
      <c r="DT115" s="999"/>
      <c r="DU115" s="1000"/>
      <c r="DV115" s="1002" t="s">
        <v>121</v>
      </c>
      <c r="DW115" s="1003"/>
      <c r="DX115" s="1003"/>
      <c r="DY115" s="1003"/>
      <c r="DZ115" s="1004"/>
    </row>
    <row r="116" spans="1:130" s="212" customFormat="1" ht="26.25" customHeight="1" x14ac:dyDescent="0.15">
      <c r="A116" s="996"/>
      <c r="B116" s="997"/>
      <c r="C116" s="1005" t="s">
        <v>431</v>
      </c>
      <c r="D116" s="1005"/>
      <c r="E116" s="1005"/>
      <c r="F116" s="1005"/>
      <c r="G116" s="1005"/>
      <c r="H116" s="1005"/>
      <c r="I116" s="1005"/>
      <c r="J116" s="1005"/>
      <c r="K116" s="1005"/>
      <c r="L116" s="1005"/>
      <c r="M116" s="1005"/>
      <c r="N116" s="1005"/>
      <c r="O116" s="1005"/>
      <c r="P116" s="1005"/>
      <c r="Q116" s="1005"/>
      <c r="R116" s="1005"/>
      <c r="S116" s="1005"/>
      <c r="T116" s="1005"/>
      <c r="U116" s="1005"/>
      <c r="V116" s="1005"/>
      <c r="W116" s="1005"/>
      <c r="X116" s="1005"/>
      <c r="Y116" s="1005"/>
      <c r="Z116" s="1006"/>
      <c r="AA116" s="998" t="s">
        <v>121</v>
      </c>
      <c r="AB116" s="999"/>
      <c r="AC116" s="999"/>
      <c r="AD116" s="999"/>
      <c r="AE116" s="1000"/>
      <c r="AF116" s="1001" t="s">
        <v>121</v>
      </c>
      <c r="AG116" s="999"/>
      <c r="AH116" s="999"/>
      <c r="AI116" s="999"/>
      <c r="AJ116" s="1000"/>
      <c r="AK116" s="1001" t="s">
        <v>121</v>
      </c>
      <c r="AL116" s="999"/>
      <c r="AM116" s="999"/>
      <c r="AN116" s="999"/>
      <c r="AO116" s="1000"/>
      <c r="AP116" s="1002" t="s">
        <v>121</v>
      </c>
      <c r="AQ116" s="1003"/>
      <c r="AR116" s="1003"/>
      <c r="AS116" s="1003"/>
      <c r="AT116" s="1004"/>
      <c r="AU116" s="948"/>
      <c r="AV116" s="949"/>
      <c r="AW116" s="949"/>
      <c r="AX116" s="949"/>
      <c r="AY116" s="949"/>
      <c r="AZ116" s="1007" t="s">
        <v>432</v>
      </c>
      <c r="BA116" s="1008"/>
      <c r="BB116" s="1008"/>
      <c r="BC116" s="1008"/>
      <c r="BD116" s="1008"/>
      <c r="BE116" s="1008"/>
      <c r="BF116" s="1008"/>
      <c r="BG116" s="1008"/>
      <c r="BH116" s="1008"/>
      <c r="BI116" s="1008"/>
      <c r="BJ116" s="1008"/>
      <c r="BK116" s="1008"/>
      <c r="BL116" s="1008"/>
      <c r="BM116" s="1008"/>
      <c r="BN116" s="1008"/>
      <c r="BO116" s="1008"/>
      <c r="BP116" s="1009"/>
      <c r="BQ116" s="965" t="s">
        <v>121</v>
      </c>
      <c r="BR116" s="966"/>
      <c r="BS116" s="966"/>
      <c r="BT116" s="966"/>
      <c r="BU116" s="966"/>
      <c r="BV116" s="966" t="s">
        <v>121</v>
      </c>
      <c r="BW116" s="966"/>
      <c r="BX116" s="966"/>
      <c r="BY116" s="966"/>
      <c r="BZ116" s="966"/>
      <c r="CA116" s="966" t="s">
        <v>121</v>
      </c>
      <c r="CB116" s="966"/>
      <c r="CC116" s="966"/>
      <c r="CD116" s="966"/>
      <c r="CE116" s="966"/>
      <c r="CF116" s="960" t="s">
        <v>121</v>
      </c>
      <c r="CG116" s="961"/>
      <c r="CH116" s="961"/>
      <c r="CI116" s="961"/>
      <c r="CJ116" s="961"/>
      <c r="CK116" s="988"/>
      <c r="CL116" s="989"/>
      <c r="CM116" s="962" t="s">
        <v>433</v>
      </c>
      <c r="CN116" s="963"/>
      <c r="CO116" s="963"/>
      <c r="CP116" s="963"/>
      <c r="CQ116" s="963"/>
      <c r="CR116" s="963"/>
      <c r="CS116" s="963"/>
      <c r="CT116" s="963"/>
      <c r="CU116" s="963"/>
      <c r="CV116" s="963"/>
      <c r="CW116" s="963"/>
      <c r="CX116" s="963"/>
      <c r="CY116" s="963"/>
      <c r="CZ116" s="963"/>
      <c r="DA116" s="963"/>
      <c r="DB116" s="963"/>
      <c r="DC116" s="963"/>
      <c r="DD116" s="963"/>
      <c r="DE116" s="963"/>
      <c r="DF116" s="964"/>
      <c r="DG116" s="998" t="s">
        <v>121</v>
      </c>
      <c r="DH116" s="999"/>
      <c r="DI116" s="999"/>
      <c r="DJ116" s="999"/>
      <c r="DK116" s="1000"/>
      <c r="DL116" s="1001" t="s">
        <v>121</v>
      </c>
      <c r="DM116" s="999"/>
      <c r="DN116" s="999"/>
      <c r="DO116" s="999"/>
      <c r="DP116" s="1000"/>
      <c r="DQ116" s="1001" t="s">
        <v>121</v>
      </c>
      <c r="DR116" s="999"/>
      <c r="DS116" s="999"/>
      <c r="DT116" s="999"/>
      <c r="DU116" s="1000"/>
      <c r="DV116" s="1002" t="s">
        <v>121</v>
      </c>
      <c r="DW116" s="1003"/>
      <c r="DX116" s="1003"/>
      <c r="DY116" s="1003"/>
      <c r="DZ116" s="1004"/>
    </row>
    <row r="117" spans="1:130" s="212" customFormat="1" ht="26.25" customHeight="1" x14ac:dyDescent="0.15">
      <c r="A117" s="952" t="s">
        <v>177</v>
      </c>
      <c r="B117" s="933"/>
      <c r="C117" s="933"/>
      <c r="D117" s="933"/>
      <c r="E117" s="933"/>
      <c r="F117" s="933"/>
      <c r="G117" s="933"/>
      <c r="H117" s="933"/>
      <c r="I117" s="933"/>
      <c r="J117" s="933"/>
      <c r="K117" s="933"/>
      <c r="L117" s="933"/>
      <c r="M117" s="933"/>
      <c r="N117" s="933"/>
      <c r="O117" s="933"/>
      <c r="P117" s="933"/>
      <c r="Q117" s="933"/>
      <c r="R117" s="933"/>
      <c r="S117" s="933"/>
      <c r="T117" s="933"/>
      <c r="U117" s="933"/>
      <c r="V117" s="933"/>
      <c r="W117" s="933"/>
      <c r="X117" s="933"/>
      <c r="Y117" s="1017" t="s">
        <v>434</v>
      </c>
      <c r="Z117" s="934"/>
      <c r="AA117" s="1018">
        <v>962818</v>
      </c>
      <c r="AB117" s="1019"/>
      <c r="AC117" s="1019"/>
      <c r="AD117" s="1019"/>
      <c r="AE117" s="1020"/>
      <c r="AF117" s="1021">
        <v>993184</v>
      </c>
      <c r="AG117" s="1019"/>
      <c r="AH117" s="1019"/>
      <c r="AI117" s="1019"/>
      <c r="AJ117" s="1020"/>
      <c r="AK117" s="1021">
        <v>1013349</v>
      </c>
      <c r="AL117" s="1019"/>
      <c r="AM117" s="1019"/>
      <c r="AN117" s="1019"/>
      <c r="AO117" s="1020"/>
      <c r="AP117" s="1022"/>
      <c r="AQ117" s="1023"/>
      <c r="AR117" s="1023"/>
      <c r="AS117" s="1023"/>
      <c r="AT117" s="1024"/>
      <c r="AU117" s="948"/>
      <c r="AV117" s="949"/>
      <c r="AW117" s="949"/>
      <c r="AX117" s="949"/>
      <c r="AY117" s="949"/>
      <c r="AZ117" s="1014" t="s">
        <v>435</v>
      </c>
      <c r="BA117" s="1015"/>
      <c r="BB117" s="1015"/>
      <c r="BC117" s="1015"/>
      <c r="BD117" s="1015"/>
      <c r="BE117" s="1015"/>
      <c r="BF117" s="1015"/>
      <c r="BG117" s="1015"/>
      <c r="BH117" s="1015"/>
      <c r="BI117" s="1015"/>
      <c r="BJ117" s="1015"/>
      <c r="BK117" s="1015"/>
      <c r="BL117" s="1015"/>
      <c r="BM117" s="1015"/>
      <c r="BN117" s="1015"/>
      <c r="BO117" s="1015"/>
      <c r="BP117" s="1016"/>
      <c r="BQ117" s="965" t="s">
        <v>121</v>
      </c>
      <c r="BR117" s="966"/>
      <c r="BS117" s="966"/>
      <c r="BT117" s="966"/>
      <c r="BU117" s="966"/>
      <c r="BV117" s="966" t="s">
        <v>121</v>
      </c>
      <c r="BW117" s="966"/>
      <c r="BX117" s="966"/>
      <c r="BY117" s="966"/>
      <c r="BZ117" s="966"/>
      <c r="CA117" s="966" t="s">
        <v>121</v>
      </c>
      <c r="CB117" s="966"/>
      <c r="CC117" s="966"/>
      <c r="CD117" s="966"/>
      <c r="CE117" s="966"/>
      <c r="CF117" s="960" t="s">
        <v>121</v>
      </c>
      <c r="CG117" s="961"/>
      <c r="CH117" s="961"/>
      <c r="CI117" s="961"/>
      <c r="CJ117" s="961"/>
      <c r="CK117" s="988"/>
      <c r="CL117" s="989"/>
      <c r="CM117" s="962" t="s">
        <v>436</v>
      </c>
      <c r="CN117" s="963"/>
      <c r="CO117" s="963"/>
      <c r="CP117" s="963"/>
      <c r="CQ117" s="963"/>
      <c r="CR117" s="963"/>
      <c r="CS117" s="963"/>
      <c r="CT117" s="963"/>
      <c r="CU117" s="963"/>
      <c r="CV117" s="963"/>
      <c r="CW117" s="963"/>
      <c r="CX117" s="963"/>
      <c r="CY117" s="963"/>
      <c r="CZ117" s="963"/>
      <c r="DA117" s="963"/>
      <c r="DB117" s="963"/>
      <c r="DC117" s="963"/>
      <c r="DD117" s="963"/>
      <c r="DE117" s="963"/>
      <c r="DF117" s="964"/>
      <c r="DG117" s="998" t="s">
        <v>121</v>
      </c>
      <c r="DH117" s="999"/>
      <c r="DI117" s="999"/>
      <c r="DJ117" s="999"/>
      <c r="DK117" s="1000"/>
      <c r="DL117" s="1001" t="s">
        <v>121</v>
      </c>
      <c r="DM117" s="999"/>
      <c r="DN117" s="999"/>
      <c r="DO117" s="999"/>
      <c r="DP117" s="1000"/>
      <c r="DQ117" s="1001" t="s">
        <v>121</v>
      </c>
      <c r="DR117" s="999"/>
      <c r="DS117" s="999"/>
      <c r="DT117" s="999"/>
      <c r="DU117" s="1000"/>
      <c r="DV117" s="1002" t="s">
        <v>121</v>
      </c>
      <c r="DW117" s="1003"/>
      <c r="DX117" s="1003"/>
      <c r="DY117" s="1003"/>
      <c r="DZ117" s="1004"/>
    </row>
    <row r="118" spans="1:130" s="212" customFormat="1" ht="26.25" customHeight="1" x14ac:dyDescent="0.15">
      <c r="A118" s="952" t="s">
        <v>410</v>
      </c>
      <c r="B118" s="933"/>
      <c r="C118" s="933"/>
      <c r="D118" s="933"/>
      <c r="E118" s="933"/>
      <c r="F118" s="933"/>
      <c r="G118" s="933"/>
      <c r="H118" s="933"/>
      <c r="I118" s="933"/>
      <c r="J118" s="933"/>
      <c r="K118" s="933"/>
      <c r="L118" s="933"/>
      <c r="M118" s="933"/>
      <c r="N118" s="933"/>
      <c r="O118" s="933"/>
      <c r="P118" s="933"/>
      <c r="Q118" s="933"/>
      <c r="R118" s="933"/>
      <c r="S118" s="933"/>
      <c r="T118" s="933"/>
      <c r="U118" s="933"/>
      <c r="V118" s="933"/>
      <c r="W118" s="933"/>
      <c r="X118" s="933"/>
      <c r="Y118" s="933"/>
      <c r="Z118" s="934"/>
      <c r="AA118" s="932" t="s">
        <v>407</v>
      </c>
      <c r="AB118" s="933"/>
      <c r="AC118" s="933"/>
      <c r="AD118" s="933"/>
      <c r="AE118" s="934"/>
      <c r="AF118" s="932" t="s">
        <v>408</v>
      </c>
      <c r="AG118" s="933"/>
      <c r="AH118" s="933"/>
      <c r="AI118" s="933"/>
      <c r="AJ118" s="934"/>
      <c r="AK118" s="932" t="s">
        <v>294</v>
      </c>
      <c r="AL118" s="933"/>
      <c r="AM118" s="933"/>
      <c r="AN118" s="933"/>
      <c r="AO118" s="934"/>
      <c r="AP118" s="1010" t="s">
        <v>409</v>
      </c>
      <c r="AQ118" s="1011"/>
      <c r="AR118" s="1011"/>
      <c r="AS118" s="1011"/>
      <c r="AT118" s="1012"/>
      <c r="AU118" s="948"/>
      <c r="AV118" s="949"/>
      <c r="AW118" s="949"/>
      <c r="AX118" s="949"/>
      <c r="AY118" s="949"/>
      <c r="AZ118" s="1013" t="s">
        <v>437</v>
      </c>
      <c r="BA118" s="1005"/>
      <c r="BB118" s="1005"/>
      <c r="BC118" s="1005"/>
      <c r="BD118" s="1005"/>
      <c r="BE118" s="1005"/>
      <c r="BF118" s="1005"/>
      <c r="BG118" s="1005"/>
      <c r="BH118" s="1005"/>
      <c r="BI118" s="1005"/>
      <c r="BJ118" s="1005"/>
      <c r="BK118" s="1005"/>
      <c r="BL118" s="1005"/>
      <c r="BM118" s="1005"/>
      <c r="BN118" s="1005"/>
      <c r="BO118" s="1005"/>
      <c r="BP118" s="1006"/>
      <c r="BQ118" s="1039" t="s">
        <v>121</v>
      </c>
      <c r="BR118" s="1040"/>
      <c r="BS118" s="1040"/>
      <c r="BT118" s="1040"/>
      <c r="BU118" s="1040"/>
      <c r="BV118" s="1040" t="s">
        <v>121</v>
      </c>
      <c r="BW118" s="1040"/>
      <c r="BX118" s="1040"/>
      <c r="BY118" s="1040"/>
      <c r="BZ118" s="1040"/>
      <c r="CA118" s="1040" t="s">
        <v>121</v>
      </c>
      <c r="CB118" s="1040"/>
      <c r="CC118" s="1040"/>
      <c r="CD118" s="1040"/>
      <c r="CE118" s="1040"/>
      <c r="CF118" s="960" t="s">
        <v>121</v>
      </c>
      <c r="CG118" s="961"/>
      <c r="CH118" s="961"/>
      <c r="CI118" s="961"/>
      <c r="CJ118" s="961"/>
      <c r="CK118" s="988"/>
      <c r="CL118" s="989"/>
      <c r="CM118" s="962" t="s">
        <v>438</v>
      </c>
      <c r="CN118" s="963"/>
      <c r="CO118" s="963"/>
      <c r="CP118" s="963"/>
      <c r="CQ118" s="963"/>
      <c r="CR118" s="963"/>
      <c r="CS118" s="963"/>
      <c r="CT118" s="963"/>
      <c r="CU118" s="963"/>
      <c r="CV118" s="963"/>
      <c r="CW118" s="963"/>
      <c r="CX118" s="963"/>
      <c r="CY118" s="963"/>
      <c r="CZ118" s="963"/>
      <c r="DA118" s="963"/>
      <c r="DB118" s="963"/>
      <c r="DC118" s="963"/>
      <c r="DD118" s="963"/>
      <c r="DE118" s="963"/>
      <c r="DF118" s="964"/>
      <c r="DG118" s="998" t="s">
        <v>121</v>
      </c>
      <c r="DH118" s="999"/>
      <c r="DI118" s="999"/>
      <c r="DJ118" s="999"/>
      <c r="DK118" s="1000"/>
      <c r="DL118" s="1001" t="s">
        <v>121</v>
      </c>
      <c r="DM118" s="999"/>
      <c r="DN118" s="999"/>
      <c r="DO118" s="999"/>
      <c r="DP118" s="1000"/>
      <c r="DQ118" s="1001" t="s">
        <v>121</v>
      </c>
      <c r="DR118" s="999"/>
      <c r="DS118" s="999"/>
      <c r="DT118" s="999"/>
      <c r="DU118" s="1000"/>
      <c r="DV118" s="1002" t="s">
        <v>121</v>
      </c>
      <c r="DW118" s="1003"/>
      <c r="DX118" s="1003"/>
      <c r="DY118" s="1003"/>
      <c r="DZ118" s="1004"/>
    </row>
    <row r="119" spans="1:130" s="212" customFormat="1" ht="26.25" customHeight="1" x14ac:dyDescent="0.15">
      <c r="A119" s="1096" t="s">
        <v>413</v>
      </c>
      <c r="B119" s="987"/>
      <c r="C119" s="969" t="s">
        <v>414</v>
      </c>
      <c r="D119" s="937"/>
      <c r="E119" s="937"/>
      <c r="F119" s="937"/>
      <c r="G119" s="937"/>
      <c r="H119" s="937"/>
      <c r="I119" s="937"/>
      <c r="J119" s="937"/>
      <c r="K119" s="937"/>
      <c r="L119" s="937"/>
      <c r="M119" s="937"/>
      <c r="N119" s="937"/>
      <c r="O119" s="937"/>
      <c r="P119" s="937"/>
      <c r="Q119" s="937"/>
      <c r="R119" s="937"/>
      <c r="S119" s="937"/>
      <c r="T119" s="937"/>
      <c r="U119" s="937"/>
      <c r="V119" s="937"/>
      <c r="W119" s="937"/>
      <c r="X119" s="937"/>
      <c r="Y119" s="937"/>
      <c r="Z119" s="938"/>
      <c r="AA119" s="939" t="s">
        <v>121</v>
      </c>
      <c r="AB119" s="940"/>
      <c r="AC119" s="940"/>
      <c r="AD119" s="940"/>
      <c r="AE119" s="941"/>
      <c r="AF119" s="942" t="s">
        <v>121</v>
      </c>
      <c r="AG119" s="940"/>
      <c r="AH119" s="940"/>
      <c r="AI119" s="940"/>
      <c r="AJ119" s="941"/>
      <c r="AK119" s="942" t="s">
        <v>121</v>
      </c>
      <c r="AL119" s="940"/>
      <c r="AM119" s="940"/>
      <c r="AN119" s="940"/>
      <c r="AO119" s="941"/>
      <c r="AP119" s="943" t="s">
        <v>121</v>
      </c>
      <c r="AQ119" s="944"/>
      <c r="AR119" s="944"/>
      <c r="AS119" s="944"/>
      <c r="AT119" s="945"/>
      <c r="AU119" s="950"/>
      <c r="AV119" s="951"/>
      <c r="AW119" s="951"/>
      <c r="AX119" s="951"/>
      <c r="AY119" s="951"/>
      <c r="AZ119" s="233" t="s">
        <v>177</v>
      </c>
      <c r="BA119" s="233"/>
      <c r="BB119" s="233"/>
      <c r="BC119" s="233"/>
      <c r="BD119" s="233"/>
      <c r="BE119" s="233"/>
      <c r="BF119" s="233"/>
      <c r="BG119" s="233"/>
      <c r="BH119" s="233"/>
      <c r="BI119" s="233"/>
      <c r="BJ119" s="233"/>
      <c r="BK119" s="233"/>
      <c r="BL119" s="233"/>
      <c r="BM119" s="233"/>
      <c r="BN119" s="233"/>
      <c r="BO119" s="1017" t="s">
        <v>439</v>
      </c>
      <c r="BP119" s="1045"/>
      <c r="BQ119" s="1039">
        <v>10804799</v>
      </c>
      <c r="BR119" s="1040"/>
      <c r="BS119" s="1040"/>
      <c r="BT119" s="1040"/>
      <c r="BU119" s="1040"/>
      <c r="BV119" s="1040">
        <v>10111687</v>
      </c>
      <c r="BW119" s="1040"/>
      <c r="BX119" s="1040"/>
      <c r="BY119" s="1040"/>
      <c r="BZ119" s="1040"/>
      <c r="CA119" s="1040">
        <v>9528066</v>
      </c>
      <c r="CB119" s="1040"/>
      <c r="CC119" s="1040"/>
      <c r="CD119" s="1040"/>
      <c r="CE119" s="1040"/>
      <c r="CF119" s="1041"/>
      <c r="CG119" s="1042"/>
      <c r="CH119" s="1042"/>
      <c r="CI119" s="1042"/>
      <c r="CJ119" s="1043"/>
      <c r="CK119" s="990"/>
      <c r="CL119" s="991"/>
      <c r="CM119" s="1013" t="s">
        <v>440</v>
      </c>
      <c r="CN119" s="1005"/>
      <c r="CO119" s="1005"/>
      <c r="CP119" s="1005"/>
      <c r="CQ119" s="1005"/>
      <c r="CR119" s="1005"/>
      <c r="CS119" s="1005"/>
      <c r="CT119" s="1005"/>
      <c r="CU119" s="1005"/>
      <c r="CV119" s="1005"/>
      <c r="CW119" s="1005"/>
      <c r="CX119" s="1005"/>
      <c r="CY119" s="1005"/>
      <c r="CZ119" s="1005"/>
      <c r="DA119" s="1005"/>
      <c r="DB119" s="1005"/>
      <c r="DC119" s="1005"/>
      <c r="DD119" s="1005"/>
      <c r="DE119" s="1005"/>
      <c r="DF119" s="1006"/>
      <c r="DG119" s="1044" t="s">
        <v>121</v>
      </c>
      <c r="DH119" s="1026"/>
      <c r="DI119" s="1026"/>
      <c r="DJ119" s="1026"/>
      <c r="DK119" s="1027"/>
      <c r="DL119" s="1025" t="s">
        <v>121</v>
      </c>
      <c r="DM119" s="1026"/>
      <c r="DN119" s="1026"/>
      <c r="DO119" s="1026"/>
      <c r="DP119" s="1027"/>
      <c r="DQ119" s="1025" t="s">
        <v>121</v>
      </c>
      <c r="DR119" s="1026"/>
      <c r="DS119" s="1026"/>
      <c r="DT119" s="1026"/>
      <c r="DU119" s="1027"/>
      <c r="DV119" s="1028" t="s">
        <v>121</v>
      </c>
      <c r="DW119" s="1029"/>
      <c r="DX119" s="1029"/>
      <c r="DY119" s="1029"/>
      <c r="DZ119" s="1030"/>
    </row>
    <row r="120" spans="1:130" s="212" customFormat="1" ht="26.25" customHeight="1" x14ac:dyDescent="0.15">
      <c r="A120" s="1097"/>
      <c r="B120" s="989"/>
      <c r="C120" s="962" t="s">
        <v>417</v>
      </c>
      <c r="D120" s="963"/>
      <c r="E120" s="963"/>
      <c r="F120" s="963"/>
      <c r="G120" s="963"/>
      <c r="H120" s="963"/>
      <c r="I120" s="963"/>
      <c r="J120" s="963"/>
      <c r="K120" s="963"/>
      <c r="L120" s="963"/>
      <c r="M120" s="963"/>
      <c r="N120" s="963"/>
      <c r="O120" s="963"/>
      <c r="P120" s="963"/>
      <c r="Q120" s="963"/>
      <c r="R120" s="963"/>
      <c r="S120" s="963"/>
      <c r="T120" s="963"/>
      <c r="U120" s="963"/>
      <c r="V120" s="963"/>
      <c r="W120" s="963"/>
      <c r="X120" s="963"/>
      <c r="Y120" s="963"/>
      <c r="Z120" s="964"/>
      <c r="AA120" s="998" t="s">
        <v>121</v>
      </c>
      <c r="AB120" s="999"/>
      <c r="AC120" s="999"/>
      <c r="AD120" s="999"/>
      <c r="AE120" s="1000"/>
      <c r="AF120" s="1001" t="s">
        <v>121</v>
      </c>
      <c r="AG120" s="999"/>
      <c r="AH120" s="999"/>
      <c r="AI120" s="999"/>
      <c r="AJ120" s="1000"/>
      <c r="AK120" s="1001" t="s">
        <v>121</v>
      </c>
      <c r="AL120" s="999"/>
      <c r="AM120" s="999"/>
      <c r="AN120" s="999"/>
      <c r="AO120" s="1000"/>
      <c r="AP120" s="1002" t="s">
        <v>121</v>
      </c>
      <c r="AQ120" s="1003"/>
      <c r="AR120" s="1003"/>
      <c r="AS120" s="1003"/>
      <c r="AT120" s="1004"/>
      <c r="AU120" s="1031" t="s">
        <v>441</v>
      </c>
      <c r="AV120" s="1032"/>
      <c r="AW120" s="1032"/>
      <c r="AX120" s="1032"/>
      <c r="AY120" s="1033"/>
      <c r="AZ120" s="969" t="s">
        <v>442</v>
      </c>
      <c r="BA120" s="937"/>
      <c r="BB120" s="937"/>
      <c r="BC120" s="937"/>
      <c r="BD120" s="937"/>
      <c r="BE120" s="937"/>
      <c r="BF120" s="937"/>
      <c r="BG120" s="937"/>
      <c r="BH120" s="937"/>
      <c r="BI120" s="937"/>
      <c r="BJ120" s="937"/>
      <c r="BK120" s="937"/>
      <c r="BL120" s="937"/>
      <c r="BM120" s="937"/>
      <c r="BN120" s="937"/>
      <c r="BO120" s="937"/>
      <c r="BP120" s="938"/>
      <c r="BQ120" s="970">
        <v>5207887</v>
      </c>
      <c r="BR120" s="971"/>
      <c r="BS120" s="971"/>
      <c r="BT120" s="971"/>
      <c r="BU120" s="971"/>
      <c r="BV120" s="971">
        <v>5571450</v>
      </c>
      <c r="BW120" s="971"/>
      <c r="BX120" s="971"/>
      <c r="BY120" s="971"/>
      <c r="BZ120" s="971"/>
      <c r="CA120" s="971">
        <v>5556271</v>
      </c>
      <c r="CB120" s="971"/>
      <c r="CC120" s="971"/>
      <c r="CD120" s="971"/>
      <c r="CE120" s="971"/>
      <c r="CF120" s="984">
        <v>86.5</v>
      </c>
      <c r="CG120" s="985"/>
      <c r="CH120" s="985"/>
      <c r="CI120" s="985"/>
      <c r="CJ120" s="985"/>
      <c r="CK120" s="1046" t="s">
        <v>443</v>
      </c>
      <c r="CL120" s="1047"/>
      <c r="CM120" s="1047"/>
      <c r="CN120" s="1047"/>
      <c r="CO120" s="1048"/>
      <c r="CP120" s="1054" t="s">
        <v>392</v>
      </c>
      <c r="CQ120" s="1055"/>
      <c r="CR120" s="1055"/>
      <c r="CS120" s="1055"/>
      <c r="CT120" s="1055"/>
      <c r="CU120" s="1055"/>
      <c r="CV120" s="1055"/>
      <c r="CW120" s="1055"/>
      <c r="CX120" s="1055"/>
      <c r="CY120" s="1055"/>
      <c r="CZ120" s="1055"/>
      <c r="DA120" s="1055"/>
      <c r="DB120" s="1055"/>
      <c r="DC120" s="1055"/>
      <c r="DD120" s="1055"/>
      <c r="DE120" s="1055"/>
      <c r="DF120" s="1056"/>
      <c r="DG120" s="970">
        <v>1528253</v>
      </c>
      <c r="DH120" s="971"/>
      <c r="DI120" s="971"/>
      <c r="DJ120" s="971"/>
      <c r="DK120" s="971"/>
      <c r="DL120" s="971">
        <v>1135351</v>
      </c>
      <c r="DM120" s="971"/>
      <c r="DN120" s="971"/>
      <c r="DO120" s="971"/>
      <c r="DP120" s="971"/>
      <c r="DQ120" s="971">
        <v>1057079</v>
      </c>
      <c r="DR120" s="971"/>
      <c r="DS120" s="971"/>
      <c r="DT120" s="971"/>
      <c r="DU120" s="971"/>
      <c r="DV120" s="972">
        <v>16.5</v>
      </c>
      <c r="DW120" s="972"/>
      <c r="DX120" s="972"/>
      <c r="DY120" s="972"/>
      <c r="DZ120" s="973"/>
    </row>
    <row r="121" spans="1:130" s="212" customFormat="1" ht="26.25" customHeight="1" x14ac:dyDescent="0.15">
      <c r="A121" s="1097"/>
      <c r="B121" s="989"/>
      <c r="C121" s="1014" t="s">
        <v>444</v>
      </c>
      <c r="D121" s="1015"/>
      <c r="E121" s="1015"/>
      <c r="F121" s="1015"/>
      <c r="G121" s="1015"/>
      <c r="H121" s="1015"/>
      <c r="I121" s="1015"/>
      <c r="J121" s="1015"/>
      <c r="K121" s="1015"/>
      <c r="L121" s="1015"/>
      <c r="M121" s="1015"/>
      <c r="N121" s="1015"/>
      <c r="O121" s="1015"/>
      <c r="P121" s="1015"/>
      <c r="Q121" s="1015"/>
      <c r="R121" s="1015"/>
      <c r="S121" s="1015"/>
      <c r="T121" s="1015"/>
      <c r="U121" s="1015"/>
      <c r="V121" s="1015"/>
      <c r="W121" s="1015"/>
      <c r="X121" s="1015"/>
      <c r="Y121" s="1015"/>
      <c r="Z121" s="1016"/>
      <c r="AA121" s="998" t="s">
        <v>121</v>
      </c>
      <c r="AB121" s="999"/>
      <c r="AC121" s="999"/>
      <c r="AD121" s="999"/>
      <c r="AE121" s="1000"/>
      <c r="AF121" s="1001" t="s">
        <v>121</v>
      </c>
      <c r="AG121" s="999"/>
      <c r="AH121" s="999"/>
      <c r="AI121" s="999"/>
      <c r="AJ121" s="1000"/>
      <c r="AK121" s="1001" t="s">
        <v>121</v>
      </c>
      <c r="AL121" s="999"/>
      <c r="AM121" s="999"/>
      <c r="AN121" s="999"/>
      <c r="AO121" s="1000"/>
      <c r="AP121" s="1002" t="s">
        <v>121</v>
      </c>
      <c r="AQ121" s="1003"/>
      <c r="AR121" s="1003"/>
      <c r="AS121" s="1003"/>
      <c r="AT121" s="1004"/>
      <c r="AU121" s="1034"/>
      <c r="AV121" s="1035"/>
      <c r="AW121" s="1035"/>
      <c r="AX121" s="1035"/>
      <c r="AY121" s="1036"/>
      <c r="AZ121" s="962" t="s">
        <v>445</v>
      </c>
      <c r="BA121" s="963"/>
      <c r="BB121" s="963"/>
      <c r="BC121" s="963"/>
      <c r="BD121" s="963"/>
      <c r="BE121" s="963"/>
      <c r="BF121" s="963"/>
      <c r="BG121" s="963"/>
      <c r="BH121" s="963"/>
      <c r="BI121" s="963"/>
      <c r="BJ121" s="963"/>
      <c r="BK121" s="963"/>
      <c r="BL121" s="963"/>
      <c r="BM121" s="963"/>
      <c r="BN121" s="963"/>
      <c r="BO121" s="963"/>
      <c r="BP121" s="964"/>
      <c r="BQ121" s="965">
        <v>270249</v>
      </c>
      <c r="BR121" s="966"/>
      <c r="BS121" s="966"/>
      <c r="BT121" s="966"/>
      <c r="BU121" s="966"/>
      <c r="BV121" s="966">
        <v>258099</v>
      </c>
      <c r="BW121" s="966"/>
      <c r="BX121" s="966"/>
      <c r="BY121" s="966"/>
      <c r="BZ121" s="966"/>
      <c r="CA121" s="966">
        <v>237304</v>
      </c>
      <c r="CB121" s="966"/>
      <c r="CC121" s="966"/>
      <c r="CD121" s="966"/>
      <c r="CE121" s="966"/>
      <c r="CF121" s="960">
        <v>3.7</v>
      </c>
      <c r="CG121" s="961"/>
      <c r="CH121" s="961"/>
      <c r="CI121" s="961"/>
      <c r="CJ121" s="961"/>
      <c r="CK121" s="1049"/>
      <c r="CL121" s="1050"/>
      <c r="CM121" s="1050"/>
      <c r="CN121" s="1050"/>
      <c r="CO121" s="1051"/>
      <c r="CP121" s="1059" t="s">
        <v>390</v>
      </c>
      <c r="CQ121" s="1060"/>
      <c r="CR121" s="1060"/>
      <c r="CS121" s="1060"/>
      <c r="CT121" s="1060"/>
      <c r="CU121" s="1060"/>
      <c r="CV121" s="1060"/>
      <c r="CW121" s="1060"/>
      <c r="CX121" s="1060"/>
      <c r="CY121" s="1060"/>
      <c r="CZ121" s="1060"/>
      <c r="DA121" s="1060"/>
      <c r="DB121" s="1060"/>
      <c r="DC121" s="1060"/>
      <c r="DD121" s="1060"/>
      <c r="DE121" s="1060"/>
      <c r="DF121" s="1061"/>
      <c r="DG121" s="965" t="s">
        <v>121</v>
      </c>
      <c r="DH121" s="966"/>
      <c r="DI121" s="966"/>
      <c r="DJ121" s="966"/>
      <c r="DK121" s="966"/>
      <c r="DL121" s="966" t="s">
        <v>121</v>
      </c>
      <c r="DM121" s="966"/>
      <c r="DN121" s="966"/>
      <c r="DO121" s="966"/>
      <c r="DP121" s="966"/>
      <c r="DQ121" s="966" t="s">
        <v>121</v>
      </c>
      <c r="DR121" s="966"/>
      <c r="DS121" s="966"/>
      <c r="DT121" s="966"/>
      <c r="DU121" s="966"/>
      <c r="DV121" s="967" t="s">
        <v>121</v>
      </c>
      <c r="DW121" s="967"/>
      <c r="DX121" s="967"/>
      <c r="DY121" s="967"/>
      <c r="DZ121" s="968"/>
    </row>
    <row r="122" spans="1:130" s="212" customFormat="1" ht="26.25" customHeight="1" x14ac:dyDescent="0.15">
      <c r="A122" s="1097"/>
      <c r="B122" s="989"/>
      <c r="C122" s="962" t="s">
        <v>427</v>
      </c>
      <c r="D122" s="963"/>
      <c r="E122" s="963"/>
      <c r="F122" s="963"/>
      <c r="G122" s="963"/>
      <c r="H122" s="963"/>
      <c r="I122" s="963"/>
      <c r="J122" s="963"/>
      <c r="K122" s="963"/>
      <c r="L122" s="963"/>
      <c r="M122" s="963"/>
      <c r="N122" s="963"/>
      <c r="O122" s="963"/>
      <c r="P122" s="963"/>
      <c r="Q122" s="963"/>
      <c r="R122" s="963"/>
      <c r="S122" s="963"/>
      <c r="T122" s="963"/>
      <c r="U122" s="963"/>
      <c r="V122" s="963"/>
      <c r="W122" s="963"/>
      <c r="X122" s="963"/>
      <c r="Y122" s="963"/>
      <c r="Z122" s="964"/>
      <c r="AA122" s="998" t="s">
        <v>121</v>
      </c>
      <c r="AB122" s="999"/>
      <c r="AC122" s="999"/>
      <c r="AD122" s="999"/>
      <c r="AE122" s="1000"/>
      <c r="AF122" s="1001" t="s">
        <v>121</v>
      </c>
      <c r="AG122" s="999"/>
      <c r="AH122" s="999"/>
      <c r="AI122" s="999"/>
      <c r="AJ122" s="1000"/>
      <c r="AK122" s="1001" t="s">
        <v>121</v>
      </c>
      <c r="AL122" s="999"/>
      <c r="AM122" s="999"/>
      <c r="AN122" s="999"/>
      <c r="AO122" s="1000"/>
      <c r="AP122" s="1002" t="s">
        <v>121</v>
      </c>
      <c r="AQ122" s="1003"/>
      <c r="AR122" s="1003"/>
      <c r="AS122" s="1003"/>
      <c r="AT122" s="1004"/>
      <c r="AU122" s="1034"/>
      <c r="AV122" s="1035"/>
      <c r="AW122" s="1035"/>
      <c r="AX122" s="1035"/>
      <c r="AY122" s="1036"/>
      <c r="AZ122" s="1013" t="s">
        <v>446</v>
      </c>
      <c r="BA122" s="1005"/>
      <c r="BB122" s="1005"/>
      <c r="BC122" s="1005"/>
      <c r="BD122" s="1005"/>
      <c r="BE122" s="1005"/>
      <c r="BF122" s="1005"/>
      <c r="BG122" s="1005"/>
      <c r="BH122" s="1005"/>
      <c r="BI122" s="1005"/>
      <c r="BJ122" s="1005"/>
      <c r="BK122" s="1005"/>
      <c r="BL122" s="1005"/>
      <c r="BM122" s="1005"/>
      <c r="BN122" s="1005"/>
      <c r="BO122" s="1005"/>
      <c r="BP122" s="1006"/>
      <c r="BQ122" s="1039">
        <v>8602802</v>
      </c>
      <c r="BR122" s="1040"/>
      <c r="BS122" s="1040"/>
      <c r="BT122" s="1040"/>
      <c r="BU122" s="1040"/>
      <c r="BV122" s="1040">
        <v>8208180</v>
      </c>
      <c r="BW122" s="1040"/>
      <c r="BX122" s="1040"/>
      <c r="BY122" s="1040"/>
      <c r="BZ122" s="1040"/>
      <c r="CA122" s="1040">
        <v>7798984</v>
      </c>
      <c r="CB122" s="1040"/>
      <c r="CC122" s="1040"/>
      <c r="CD122" s="1040"/>
      <c r="CE122" s="1040"/>
      <c r="CF122" s="1057">
        <v>121.4</v>
      </c>
      <c r="CG122" s="1058"/>
      <c r="CH122" s="1058"/>
      <c r="CI122" s="1058"/>
      <c r="CJ122" s="1058"/>
      <c r="CK122" s="1049"/>
      <c r="CL122" s="1050"/>
      <c r="CM122" s="1050"/>
      <c r="CN122" s="1050"/>
      <c r="CO122" s="1051"/>
      <c r="CP122" s="1059"/>
      <c r="CQ122" s="1060"/>
      <c r="CR122" s="1060"/>
      <c r="CS122" s="1060"/>
      <c r="CT122" s="1060"/>
      <c r="CU122" s="1060"/>
      <c r="CV122" s="1060"/>
      <c r="CW122" s="1060"/>
      <c r="CX122" s="1060"/>
      <c r="CY122" s="1060"/>
      <c r="CZ122" s="1060"/>
      <c r="DA122" s="1060"/>
      <c r="DB122" s="1060"/>
      <c r="DC122" s="1060"/>
      <c r="DD122" s="1060"/>
      <c r="DE122" s="1060"/>
      <c r="DF122" s="1061"/>
      <c r="DG122" s="965"/>
      <c r="DH122" s="966"/>
      <c r="DI122" s="966"/>
      <c r="DJ122" s="966"/>
      <c r="DK122" s="966"/>
      <c r="DL122" s="966"/>
      <c r="DM122" s="966"/>
      <c r="DN122" s="966"/>
      <c r="DO122" s="966"/>
      <c r="DP122" s="966"/>
      <c r="DQ122" s="966"/>
      <c r="DR122" s="966"/>
      <c r="DS122" s="966"/>
      <c r="DT122" s="966"/>
      <c r="DU122" s="966"/>
      <c r="DV122" s="967"/>
      <c r="DW122" s="967"/>
      <c r="DX122" s="967"/>
      <c r="DY122" s="967"/>
      <c r="DZ122" s="968"/>
    </row>
    <row r="123" spans="1:130" s="212" customFormat="1" ht="26.25" customHeight="1" x14ac:dyDescent="0.15">
      <c r="A123" s="1097"/>
      <c r="B123" s="989"/>
      <c r="C123" s="962" t="s">
        <v>433</v>
      </c>
      <c r="D123" s="963"/>
      <c r="E123" s="963"/>
      <c r="F123" s="963"/>
      <c r="G123" s="963"/>
      <c r="H123" s="963"/>
      <c r="I123" s="963"/>
      <c r="J123" s="963"/>
      <c r="K123" s="963"/>
      <c r="L123" s="963"/>
      <c r="M123" s="963"/>
      <c r="N123" s="963"/>
      <c r="O123" s="963"/>
      <c r="P123" s="963"/>
      <c r="Q123" s="963"/>
      <c r="R123" s="963"/>
      <c r="S123" s="963"/>
      <c r="T123" s="963"/>
      <c r="U123" s="963"/>
      <c r="V123" s="963"/>
      <c r="W123" s="963"/>
      <c r="X123" s="963"/>
      <c r="Y123" s="963"/>
      <c r="Z123" s="964"/>
      <c r="AA123" s="998" t="s">
        <v>121</v>
      </c>
      <c r="AB123" s="999"/>
      <c r="AC123" s="999"/>
      <c r="AD123" s="999"/>
      <c r="AE123" s="1000"/>
      <c r="AF123" s="1001" t="s">
        <v>121</v>
      </c>
      <c r="AG123" s="999"/>
      <c r="AH123" s="999"/>
      <c r="AI123" s="999"/>
      <c r="AJ123" s="1000"/>
      <c r="AK123" s="1001" t="s">
        <v>121</v>
      </c>
      <c r="AL123" s="999"/>
      <c r="AM123" s="999"/>
      <c r="AN123" s="999"/>
      <c r="AO123" s="1000"/>
      <c r="AP123" s="1002" t="s">
        <v>121</v>
      </c>
      <c r="AQ123" s="1003"/>
      <c r="AR123" s="1003"/>
      <c r="AS123" s="1003"/>
      <c r="AT123" s="1004"/>
      <c r="AU123" s="1037"/>
      <c r="AV123" s="1038"/>
      <c r="AW123" s="1038"/>
      <c r="AX123" s="1038"/>
      <c r="AY123" s="1038"/>
      <c r="AZ123" s="233" t="s">
        <v>177</v>
      </c>
      <c r="BA123" s="233"/>
      <c r="BB123" s="233"/>
      <c r="BC123" s="233"/>
      <c r="BD123" s="233"/>
      <c r="BE123" s="233"/>
      <c r="BF123" s="233"/>
      <c r="BG123" s="233"/>
      <c r="BH123" s="233"/>
      <c r="BI123" s="233"/>
      <c r="BJ123" s="233"/>
      <c r="BK123" s="233"/>
      <c r="BL123" s="233"/>
      <c r="BM123" s="233"/>
      <c r="BN123" s="233"/>
      <c r="BO123" s="1017" t="s">
        <v>447</v>
      </c>
      <c r="BP123" s="1045"/>
      <c r="BQ123" s="1103">
        <v>14080938</v>
      </c>
      <c r="BR123" s="1104"/>
      <c r="BS123" s="1104"/>
      <c r="BT123" s="1104"/>
      <c r="BU123" s="1104"/>
      <c r="BV123" s="1104">
        <v>14037729</v>
      </c>
      <c r="BW123" s="1104"/>
      <c r="BX123" s="1104"/>
      <c r="BY123" s="1104"/>
      <c r="BZ123" s="1104"/>
      <c r="CA123" s="1104">
        <v>13592559</v>
      </c>
      <c r="CB123" s="1104"/>
      <c r="CC123" s="1104"/>
      <c r="CD123" s="1104"/>
      <c r="CE123" s="1104"/>
      <c r="CF123" s="1041"/>
      <c r="CG123" s="1042"/>
      <c r="CH123" s="1042"/>
      <c r="CI123" s="1042"/>
      <c r="CJ123" s="1043"/>
      <c r="CK123" s="1049"/>
      <c r="CL123" s="1050"/>
      <c r="CM123" s="1050"/>
      <c r="CN123" s="1050"/>
      <c r="CO123" s="1051"/>
      <c r="CP123" s="1059"/>
      <c r="CQ123" s="1060"/>
      <c r="CR123" s="1060"/>
      <c r="CS123" s="1060"/>
      <c r="CT123" s="1060"/>
      <c r="CU123" s="1060"/>
      <c r="CV123" s="1060"/>
      <c r="CW123" s="1060"/>
      <c r="CX123" s="1060"/>
      <c r="CY123" s="1060"/>
      <c r="CZ123" s="1060"/>
      <c r="DA123" s="1060"/>
      <c r="DB123" s="1060"/>
      <c r="DC123" s="1060"/>
      <c r="DD123" s="1060"/>
      <c r="DE123" s="1060"/>
      <c r="DF123" s="1061"/>
      <c r="DG123" s="998"/>
      <c r="DH123" s="999"/>
      <c r="DI123" s="999"/>
      <c r="DJ123" s="999"/>
      <c r="DK123" s="1000"/>
      <c r="DL123" s="1001"/>
      <c r="DM123" s="999"/>
      <c r="DN123" s="999"/>
      <c r="DO123" s="999"/>
      <c r="DP123" s="1000"/>
      <c r="DQ123" s="1001"/>
      <c r="DR123" s="999"/>
      <c r="DS123" s="999"/>
      <c r="DT123" s="999"/>
      <c r="DU123" s="1000"/>
      <c r="DV123" s="1002"/>
      <c r="DW123" s="1003"/>
      <c r="DX123" s="1003"/>
      <c r="DY123" s="1003"/>
      <c r="DZ123" s="1004"/>
    </row>
    <row r="124" spans="1:130" s="212" customFormat="1" ht="26.25" customHeight="1" thickBot="1" x14ac:dyDescent="0.2">
      <c r="A124" s="1097"/>
      <c r="B124" s="989"/>
      <c r="C124" s="962" t="s">
        <v>436</v>
      </c>
      <c r="D124" s="963"/>
      <c r="E124" s="963"/>
      <c r="F124" s="963"/>
      <c r="G124" s="963"/>
      <c r="H124" s="963"/>
      <c r="I124" s="963"/>
      <c r="J124" s="963"/>
      <c r="K124" s="963"/>
      <c r="L124" s="963"/>
      <c r="M124" s="963"/>
      <c r="N124" s="963"/>
      <c r="O124" s="963"/>
      <c r="P124" s="963"/>
      <c r="Q124" s="963"/>
      <c r="R124" s="963"/>
      <c r="S124" s="963"/>
      <c r="T124" s="963"/>
      <c r="U124" s="963"/>
      <c r="V124" s="963"/>
      <c r="W124" s="963"/>
      <c r="X124" s="963"/>
      <c r="Y124" s="963"/>
      <c r="Z124" s="964"/>
      <c r="AA124" s="998" t="s">
        <v>121</v>
      </c>
      <c r="AB124" s="999"/>
      <c r="AC124" s="999"/>
      <c r="AD124" s="999"/>
      <c r="AE124" s="1000"/>
      <c r="AF124" s="1001" t="s">
        <v>121</v>
      </c>
      <c r="AG124" s="999"/>
      <c r="AH124" s="999"/>
      <c r="AI124" s="999"/>
      <c r="AJ124" s="1000"/>
      <c r="AK124" s="1001" t="s">
        <v>121</v>
      </c>
      <c r="AL124" s="999"/>
      <c r="AM124" s="999"/>
      <c r="AN124" s="999"/>
      <c r="AO124" s="1000"/>
      <c r="AP124" s="1002" t="s">
        <v>121</v>
      </c>
      <c r="AQ124" s="1003"/>
      <c r="AR124" s="1003"/>
      <c r="AS124" s="1003"/>
      <c r="AT124" s="1004"/>
      <c r="AU124" s="1099" t="s">
        <v>448</v>
      </c>
      <c r="AV124" s="1100"/>
      <c r="AW124" s="1100"/>
      <c r="AX124" s="1100"/>
      <c r="AY124" s="1100"/>
      <c r="AZ124" s="1100"/>
      <c r="BA124" s="1100"/>
      <c r="BB124" s="1100"/>
      <c r="BC124" s="1100"/>
      <c r="BD124" s="1100"/>
      <c r="BE124" s="1100"/>
      <c r="BF124" s="1100"/>
      <c r="BG124" s="1100"/>
      <c r="BH124" s="1100"/>
      <c r="BI124" s="1100"/>
      <c r="BJ124" s="1100"/>
      <c r="BK124" s="1100"/>
      <c r="BL124" s="1100"/>
      <c r="BM124" s="1100"/>
      <c r="BN124" s="1100"/>
      <c r="BO124" s="1100"/>
      <c r="BP124" s="1101"/>
      <c r="BQ124" s="1102" t="s">
        <v>121</v>
      </c>
      <c r="BR124" s="1067"/>
      <c r="BS124" s="1067"/>
      <c r="BT124" s="1067"/>
      <c r="BU124" s="1067"/>
      <c r="BV124" s="1067" t="s">
        <v>121</v>
      </c>
      <c r="BW124" s="1067"/>
      <c r="BX124" s="1067"/>
      <c r="BY124" s="1067"/>
      <c r="BZ124" s="1067"/>
      <c r="CA124" s="1067" t="s">
        <v>121</v>
      </c>
      <c r="CB124" s="1067"/>
      <c r="CC124" s="1067"/>
      <c r="CD124" s="1067"/>
      <c r="CE124" s="1067"/>
      <c r="CF124" s="1068"/>
      <c r="CG124" s="1069"/>
      <c r="CH124" s="1069"/>
      <c r="CI124" s="1069"/>
      <c r="CJ124" s="1070"/>
      <c r="CK124" s="1052"/>
      <c r="CL124" s="1052"/>
      <c r="CM124" s="1052"/>
      <c r="CN124" s="1052"/>
      <c r="CO124" s="1053"/>
      <c r="CP124" s="1059" t="s">
        <v>449</v>
      </c>
      <c r="CQ124" s="1060"/>
      <c r="CR124" s="1060"/>
      <c r="CS124" s="1060"/>
      <c r="CT124" s="1060"/>
      <c r="CU124" s="1060"/>
      <c r="CV124" s="1060"/>
      <c r="CW124" s="1060"/>
      <c r="CX124" s="1060"/>
      <c r="CY124" s="1060"/>
      <c r="CZ124" s="1060"/>
      <c r="DA124" s="1060"/>
      <c r="DB124" s="1060"/>
      <c r="DC124" s="1060"/>
      <c r="DD124" s="1060"/>
      <c r="DE124" s="1060"/>
      <c r="DF124" s="1061"/>
      <c r="DG124" s="1044" t="s">
        <v>121</v>
      </c>
      <c r="DH124" s="1026"/>
      <c r="DI124" s="1026"/>
      <c r="DJ124" s="1026"/>
      <c r="DK124" s="1027"/>
      <c r="DL124" s="1025" t="s">
        <v>121</v>
      </c>
      <c r="DM124" s="1026"/>
      <c r="DN124" s="1026"/>
      <c r="DO124" s="1026"/>
      <c r="DP124" s="1027"/>
      <c r="DQ124" s="1025" t="s">
        <v>121</v>
      </c>
      <c r="DR124" s="1026"/>
      <c r="DS124" s="1026"/>
      <c r="DT124" s="1026"/>
      <c r="DU124" s="1027"/>
      <c r="DV124" s="1028" t="s">
        <v>121</v>
      </c>
      <c r="DW124" s="1029"/>
      <c r="DX124" s="1029"/>
      <c r="DY124" s="1029"/>
      <c r="DZ124" s="1030"/>
    </row>
    <row r="125" spans="1:130" s="212" customFormat="1" ht="26.25" customHeight="1" x14ac:dyDescent="0.15">
      <c r="A125" s="1097"/>
      <c r="B125" s="989"/>
      <c r="C125" s="962" t="s">
        <v>438</v>
      </c>
      <c r="D125" s="963"/>
      <c r="E125" s="963"/>
      <c r="F125" s="963"/>
      <c r="G125" s="963"/>
      <c r="H125" s="963"/>
      <c r="I125" s="963"/>
      <c r="J125" s="963"/>
      <c r="K125" s="963"/>
      <c r="L125" s="963"/>
      <c r="M125" s="963"/>
      <c r="N125" s="963"/>
      <c r="O125" s="963"/>
      <c r="P125" s="963"/>
      <c r="Q125" s="963"/>
      <c r="R125" s="963"/>
      <c r="S125" s="963"/>
      <c r="T125" s="963"/>
      <c r="U125" s="963"/>
      <c r="V125" s="963"/>
      <c r="W125" s="963"/>
      <c r="X125" s="963"/>
      <c r="Y125" s="963"/>
      <c r="Z125" s="964"/>
      <c r="AA125" s="998" t="s">
        <v>121</v>
      </c>
      <c r="AB125" s="999"/>
      <c r="AC125" s="999"/>
      <c r="AD125" s="999"/>
      <c r="AE125" s="1000"/>
      <c r="AF125" s="1001" t="s">
        <v>121</v>
      </c>
      <c r="AG125" s="999"/>
      <c r="AH125" s="999"/>
      <c r="AI125" s="999"/>
      <c r="AJ125" s="1000"/>
      <c r="AK125" s="1001" t="s">
        <v>121</v>
      </c>
      <c r="AL125" s="999"/>
      <c r="AM125" s="999"/>
      <c r="AN125" s="999"/>
      <c r="AO125" s="1000"/>
      <c r="AP125" s="1002" t="s">
        <v>121</v>
      </c>
      <c r="AQ125" s="1003"/>
      <c r="AR125" s="1003"/>
      <c r="AS125" s="1003"/>
      <c r="AT125" s="1004"/>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62" t="s">
        <v>450</v>
      </c>
      <c r="CL125" s="1047"/>
      <c r="CM125" s="1047"/>
      <c r="CN125" s="1047"/>
      <c r="CO125" s="1048"/>
      <c r="CP125" s="969" t="s">
        <v>451</v>
      </c>
      <c r="CQ125" s="937"/>
      <c r="CR125" s="937"/>
      <c r="CS125" s="937"/>
      <c r="CT125" s="937"/>
      <c r="CU125" s="937"/>
      <c r="CV125" s="937"/>
      <c r="CW125" s="937"/>
      <c r="CX125" s="937"/>
      <c r="CY125" s="937"/>
      <c r="CZ125" s="937"/>
      <c r="DA125" s="937"/>
      <c r="DB125" s="937"/>
      <c r="DC125" s="937"/>
      <c r="DD125" s="937"/>
      <c r="DE125" s="937"/>
      <c r="DF125" s="938"/>
      <c r="DG125" s="970" t="s">
        <v>121</v>
      </c>
      <c r="DH125" s="971"/>
      <c r="DI125" s="971"/>
      <c r="DJ125" s="971"/>
      <c r="DK125" s="971"/>
      <c r="DL125" s="971" t="s">
        <v>121</v>
      </c>
      <c r="DM125" s="971"/>
      <c r="DN125" s="971"/>
      <c r="DO125" s="971"/>
      <c r="DP125" s="971"/>
      <c r="DQ125" s="971" t="s">
        <v>121</v>
      </c>
      <c r="DR125" s="971"/>
      <c r="DS125" s="971"/>
      <c r="DT125" s="971"/>
      <c r="DU125" s="971"/>
      <c r="DV125" s="972" t="s">
        <v>121</v>
      </c>
      <c r="DW125" s="972"/>
      <c r="DX125" s="972"/>
      <c r="DY125" s="972"/>
      <c r="DZ125" s="973"/>
    </row>
    <row r="126" spans="1:130" s="212" customFormat="1" ht="26.25" customHeight="1" thickBot="1" x14ac:dyDescent="0.2">
      <c r="A126" s="1097"/>
      <c r="B126" s="989"/>
      <c r="C126" s="962" t="s">
        <v>440</v>
      </c>
      <c r="D126" s="963"/>
      <c r="E126" s="963"/>
      <c r="F126" s="963"/>
      <c r="G126" s="963"/>
      <c r="H126" s="963"/>
      <c r="I126" s="963"/>
      <c r="J126" s="963"/>
      <c r="K126" s="963"/>
      <c r="L126" s="963"/>
      <c r="M126" s="963"/>
      <c r="N126" s="963"/>
      <c r="O126" s="963"/>
      <c r="P126" s="963"/>
      <c r="Q126" s="963"/>
      <c r="R126" s="963"/>
      <c r="S126" s="963"/>
      <c r="T126" s="963"/>
      <c r="U126" s="963"/>
      <c r="V126" s="963"/>
      <c r="W126" s="963"/>
      <c r="X126" s="963"/>
      <c r="Y126" s="963"/>
      <c r="Z126" s="964"/>
      <c r="AA126" s="998" t="s">
        <v>121</v>
      </c>
      <c r="AB126" s="999"/>
      <c r="AC126" s="999"/>
      <c r="AD126" s="999"/>
      <c r="AE126" s="1000"/>
      <c r="AF126" s="1001" t="s">
        <v>121</v>
      </c>
      <c r="AG126" s="999"/>
      <c r="AH126" s="999"/>
      <c r="AI126" s="999"/>
      <c r="AJ126" s="1000"/>
      <c r="AK126" s="1001" t="s">
        <v>121</v>
      </c>
      <c r="AL126" s="999"/>
      <c r="AM126" s="999"/>
      <c r="AN126" s="999"/>
      <c r="AO126" s="1000"/>
      <c r="AP126" s="1002" t="s">
        <v>121</v>
      </c>
      <c r="AQ126" s="1003"/>
      <c r="AR126" s="1003"/>
      <c r="AS126" s="1003"/>
      <c r="AT126" s="1004"/>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63"/>
      <c r="CL126" s="1050"/>
      <c r="CM126" s="1050"/>
      <c r="CN126" s="1050"/>
      <c r="CO126" s="1051"/>
      <c r="CP126" s="962" t="s">
        <v>452</v>
      </c>
      <c r="CQ126" s="963"/>
      <c r="CR126" s="963"/>
      <c r="CS126" s="963"/>
      <c r="CT126" s="963"/>
      <c r="CU126" s="963"/>
      <c r="CV126" s="963"/>
      <c r="CW126" s="963"/>
      <c r="CX126" s="963"/>
      <c r="CY126" s="963"/>
      <c r="CZ126" s="963"/>
      <c r="DA126" s="963"/>
      <c r="DB126" s="963"/>
      <c r="DC126" s="963"/>
      <c r="DD126" s="963"/>
      <c r="DE126" s="963"/>
      <c r="DF126" s="964"/>
      <c r="DG126" s="965" t="s">
        <v>121</v>
      </c>
      <c r="DH126" s="966"/>
      <c r="DI126" s="966"/>
      <c r="DJ126" s="966"/>
      <c r="DK126" s="966"/>
      <c r="DL126" s="966" t="s">
        <v>121</v>
      </c>
      <c r="DM126" s="966"/>
      <c r="DN126" s="966"/>
      <c r="DO126" s="966"/>
      <c r="DP126" s="966"/>
      <c r="DQ126" s="966" t="s">
        <v>121</v>
      </c>
      <c r="DR126" s="966"/>
      <c r="DS126" s="966"/>
      <c r="DT126" s="966"/>
      <c r="DU126" s="966"/>
      <c r="DV126" s="967" t="s">
        <v>121</v>
      </c>
      <c r="DW126" s="967"/>
      <c r="DX126" s="967"/>
      <c r="DY126" s="967"/>
      <c r="DZ126" s="968"/>
    </row>
    <row r="127" spans="1:130" s="212" customFormat="1" ht="26.25" customHeight="1" x14ac:dyDescent="0.15">
      <c r="A127" s="1098"/>
      <c r="B127" s="991"/>
      <c r="C127" s="1013" t="s">
        <v>453</v>
      </c>
      <c r="D127" s="1005"/>
      <c r="E127" s="1005"/>
      <c r="F127" s="1005"/>
      <c r="G127" s="1005"/>
      <c r="H127" s="1005"/>
      <c r="I127" s="1005"/>
      <c r="J127" s="1005"/>
      <c r="K127" s="1005"/>
      <c r="L127" s="1005"/>
      <c r="M127" s="1005"/>
      <c r="N127" s="1005"/>
      <c r="O127" s="1005"/>
      <c r="P127" s="1005"/>
      <c r="Q127" s="1005"/>
      <c r="R127" s="1005"/>
      <c r="S127" s="1005"/>
      <c r="T127" s="1005"/>
      <c r="U127" s="1005"/>
      <c r="V127" s="1005"/>
      <c r="W127" s="1005"/>
      <c r="X127" s="1005"/>
      <c r="Y127" s="1005"/>
      <c r="Z127" s="1006"/>
      <c r="AA127" s="998" t="s">
        <v>121</v>
      </c>
      <c r="AB127" s="999"/>
      <c r="AC127" s="999"/>
      <c r="AD127" s="999"/>
      <c r="AE127" s="1000"/>
      <c r="AF127" s="1001" t="s">
        <v>121</v>
      </c>
      <c r="AG127" s="999"/>
      <c r="AH127" s="999"/>
      <c r="AI127" s="999"/>
      <c r="AJ127" s="1000"/>
      <c r="AK127" s="1001" t="s">
        <v>121</v>
      </c>
      <c r="AL127" s="999"/>
      <c r="AM127" s="999"/>
      <c r="AN127" s="999"/>
      <c r="AO127" s="1000"/>
      <c r="AP127" s="1002" t="s">
        <v>121</v>
      </c>
      <c r="AQ127" s="1003"/>
      <c r="AR127" s="1003"/>
      <c r="AS127" s="1003"/>
      <c r="AT127" s="1004"/>
      <c r="AU127" s="214"/>
      <c r="AV127" s="214"/>
      <c r="AW127" s="214"/>
      <c r="AX127" s="1071" t="s">
        <v>454</v>
      </c>
      <c r="AY127" s="1072"/>
      <c r="AZ127" s="1072"/>
      <c r="BA127" s="1072"/>
      <c r="BB127" s="1072"/>
      <c r="BC127" s="1072"/>
      <c r="BD127" s="1072"/>
      <c r="BE127" s="1073"/>
      <c r="BF127" s="1074" t="s">
        <v>455</v>
      </c>
      <c r="BG127" s="1072"/>
      <c r="BH127" s="1072"/>
      <c r="BI127" s="1072"/>
      <c r="BJ127" s="1072"/>
      <c r="BK127" s="1072"/>
      <c r="BL127" s="1073"/>
      <c r="BM127" s="1074" t="s">
        <v>456</v>
      </c>
      <c r="BN127" s="1072"/>
      <c r="BO127" s="1072"/>
      <c r="BP127" s="1072"/>
      <c r="BQ127" s="1072"/>
      <c r="BR127" s="1072"/>
      <c r="BS127" s="1073"/>
      <c r="BT127" s="1074" t="s">
        <v>457</v>
      </c>
      <c r="BU127" s="1072"/>
      <c r="BV127" s="1072"/>
      <c r="BW127" s="1072"/>
      <c r="BX127" s="1072"/>
      <c r="BY127" s="1072"/>
      <c r="BZ127" s="1095"/>
      <c r="CA127" s="214"/>
      <c r="CB127" s="214"/>
      <c r="CC127" s="214"/>
      <c r="CD127" s="237"/>
      <c r="CE127" s="237"/>
      <c r="CF127" s="237"/>
      <c r="CG127" s="214"/>
      <c r="CH127" s="214"/>
      <c r="CI127" s="214"/>
      <c r="CJ127" s="236"/>
      <c r="CK127" s="1063"/>
      <c r="CL127" s="1050"/>
      <c r="CM127" s="1050"/>
      <c r="CN127" s="1050"/>
      <c r="CO127" s="1051"/>
      <c r="CP127" s="962" t="s">
        <v>458</v>
      </c>
      <c r="CQ127" s="963"/>
      <c r="CR127" s="963"/>
      <c r="CS127" s="963"/>
      <c r="CT127" s="963"/>
      <c r="CU127" s="963"/>
      <c r="CV127" s="963"/>
      <c r="CW127" s="963"/>
      <c r="CX127" s="963"/>
      <c r="CY127" s="963"/>
      <c r="CZ127" s="963"/>
      <c r="DA127" s="963"/>
      <c r="DB127" s="963"/>
      <c r="DC127" s="963"/>
      <c r="DD127" s="963"/>
      <c r="DE127" s="963"/>
      <c r="DF127" s="964"/>
      <c r="DG127" s="965" t="s">
        <v>121</v>
      </c>
      <c r="DH127" s="966"/>
      <c r="DI127" s="966"/>
      <c r="DJ127" s="966"/>
      <c r="DK127" s="966"/>
      <c r="DL127" s="966" t="s">
        <v>121</v>
      </c>
      <c r="DM127" s="966"/>
      <c r="DN127" s="966"/>
      <c r="DO127" s="966"/>
      <c r="DP127" s="966"/>
      <c r="DQ127" s="966" t="s">
        <v>121</v>
      </c>
      <c r="DR127" s="966"/>
      <c r="DS127" s="966"/>
      <c r="DT127" s="966"/>
      <c r="DU127" s="966"/>
      <c r="DV127" s="967" t="s">
        <v>121</v>
      </c>
      <c r="DW127" s="967"/>
      <c r="DX127" s="967"/>
      <c r="DY127" s="967"/>
      <c r="DZ127" s="968"/>
    </row>
    <row r="128" spans="1:130" s="212" customFormat="1" ht="26.25" customHeight="1" thickBot="1" x14ac:dyDescent="0.2">
      <c r="A128" s="1081" t="s">
        <v>459</v>
      </c>
      <c r="B128" s="1082"/>
      <c r="C128" s="1082"/>
      <c r="D128" s="1082"/>
      <c r="E128" s="1082"/>
      <c r="F128" s="1082"/>
      <c r="G128" s="1082"/>
      <c r="H128" s="1082"/>
      <c r="I128" s="1082"/>
      <c r="J128" s="1082"/>
      <c r="K128" s="1082"/>
      <c r="L128" s="1082"/>
      <c r="M128" s="1082"/>
      <c r="N128" s="1082"/>
      <c r="O128" s="1082"/>
      <c r="P128" s="1082"/>
      <c r="Q128" s="1082"/>
      <c r="R128" s="1082"/>
      <c r="S128" s="1082"/>
      <c r="T128" s="1082"/>
      <c r="U128" s="1082"/>
      <c r="V128" s="1082"/>
      <c r="W128" s="1083" t="s">
        <v>460</v>
      </c>
      <c r="X128" s="1083"/>
      <c r="Y128" s="1083"/>
      <c r="Z128" s="1084"/>
      <c r="AA128" s="1085">
        <v>15720</v>
      </c>
      <c r="AB128" s="1086"/>
      <c r="AC128" s="1086"/>
      <c r="AD128" s="1086"/>
      <c r="AE128" s="1087"/>
      <c r="AF128" s="1088">
        <v>20580</v>
      </c>
      <c r="AG128" s="1086"/>
      <c r="AH128" s="1086"/>
      <c r="AI128" s="1086"/>
      <c r="AJ128" s="1087"/>
      <c r="AK128" s="1088">
        <v>36316</v>
      </c>
      <c r="AL128" s="1086"/>
      <c r="AM128" s="1086"/>
      <c r="AN128" s="1086"/>
      <c r="AO128" s="1087"/>
      <c r="AP128" s="1089"/>
      <c r="AQ128" s="1090"/>
      <c r="AR128" s="1090"/>
      <c r="AS128" s="1090"/>
      <c r="AT128" s="1091"/>
      <c r="AU128" s="214"/>
      <c r="AV128" s="214"/>
      <c r="AW128" s="214"/>
      <c r="AX128" s="936" t="s">
        <v>461</v>
      </c>
      <c r="AY128" s="937"/>
      <c r="AZ128" s="937"/>
      <c r="BA128" s="937"/>
      <c r="BB128" s="937"/>
      <c r="BC128" s="937"/>
      <c r="BD128" s="937"/>
      <c r="BE128" s="938"/>
      <c r="BF128" s="1092" t="s">
        <v>121</v>
      </c>
      <c r="BG128" s="1093"/>
      <c r="BH128" s="1093"/>
      <c r="BI128" s="1093"/>
      <c r="BJ128" s="1093"/>
      <c r="BK128" s="1093"/>
      <c r="BL128" s="1094"/>
      <c r="BM128" s="1092">
        <v>14.01</v>
      </c>
      <c r="BN128" s="1093"/>
      <c r="BO128" s="1093"/>
      <c r="BP128" s="1093"/>
      <c r="BQ128" s="1093"/>
      <c r="BR128" s="1093"/>
      <c r="BS128" s="1094"/>
      <c r="BT128" s="1092">
        <v>20</v>
      </c>
      <c r="BU128" s="1093"/>
      <c r="BV128" s="1093"/>
      <c r="BW128" s="1093"/>
      <c r="BX128" s="1093"/>
      <c r="BY128" s="1093"/>
      <c r="BZ128" s="1116"/>
      <c r="CA128" s="237"/>
      <c r="CB128" s="237"/>
      <c r="CC128" s="237"/>
      <c r="CD128" s="237"/>
      <c r="CE128" s="237"/>
      <c r="CF128" s="237"/>
      <c r="CG128" s="214"/>
      <c r="CH128" s="214"/>
      <c r="CI128" s="214"/>
      <c r="CJ128" s="236"/>
      <c r="CK128" s="1064"/>
      <c r="CL128" s="1065"/>
      <c r="CM128" s="1065"/>
      <c r="CN128" s="1065"/>
      <c r="CO128" s="1066"/>
      <c r="CP128" s="1075" t="s">
        <v>462</v>
      </c>
      <c r="CQ128" s="761"/>
      <c r="CR128" s="761"/>
      <c r="CS128" s="761"/>
      <c r="CT128" s="761"/>
      <c r="CU128" s="761"/>
      <c r="CV128" s="761"/>
      <c r="CW128" s="761"/>
      <c r="CX128" s="761"/>
      <c r="CY128" s="761"/>
      <c r="CZ128" s="761"/>
      <c r="DA128" s="761"/>
      <c r="DB128" s="761"/>
      <c r="DC128" s="761"/>
      <c r="DD128" s="761"/>
      <c r="DE128" s="761"/>
      <c r="DF128" s="1076"/>
      <c r="DG128" s="1077" t="s">
        <v>121</v>
      </c>
      <c r="DH128" s="1078"/>
      <c r="DI128" s="1078"/>
      <c r="DJ128" s="1078"/>
      <c r="DK128" s="1078"/>
      <c r="DL128" s="1078" t="s">
        <v>121</v>
      </c>
      <c r="DM128" s="1078"/>
      <c r="DN128" s="1078"/>
      <c r="DO128" s="1078"/>
      <c r="DP128" s="1078"/>
      <c r="DQ128" s="1078" t="s">
        <v>121</v>
      </c>
      <c r="DR128" s="1078"/>
      <c r="DS128" s="1078"/>
      <c r="DT128" s="1078"/>
      <c r="DU128" s="1078"/>
      <c r="DV128" s="1079" t="s">
        <v>121</v>
      </c>
      <c r="DW128" s="1079"/>
      <c r="DX128" s="1079"/>
      <c r="DY128" s="1079"/>
      <c r="DZ128" s="1080"/>
    </row>
    <row r="129" spans="1:131" s="212" customFormat="1" ht="26.25" customHeight="1" x14ac:dyDescent="0.15">
      <c r="A129" s="974" t="s">
        <v>102</v>
      </c>
      <c r="B129" s="975"/>
      <c r="C129" s="975"/>
      <c r="D129" s="975"/>
      <c r="E129" s="975"/>
      <c r="F129" s="975"/>
      <c r="G129" s="975"/>
      <c r="H129" s="975"/>
      <c r="I129" s="975"/>
      <c r="J129" s="975"/>
      <c r="K129" s="975"/>
      <c r="L129" s="975"/>
      <c r="M129" s="975"/>
      <c r="N129" s="975"/>
      <c r="O129" s="975"/>
      <c r="P129" s="975"/>
      <c r="Q129" s="975"/>
      <c r="R129" s="975"/>
      <c r="S129" s="975"/>
      <c r="T129" s="975"/>
      <c r="U129" s="975"/>
      <c r="V129" s="975"/>
      <c r="W129" s="1110" t="s">
        <v>463</v>
      </c>
      <c r="X129" s="1111"/>
      <c r="Y129" s="1111"/>
      <c r="Z129" s="1112"/>
      <c r="AA129" s="998">
        <v>6760543</v>
      </c>
      <c r="AB129" s="999"/>
      <c r="AC129" s="999"/>
      <c r="AD129" s="999"/>
      <c r="AE129" s="1000"/>
      <c r="AF129" s="1001">
        <v>6916196</v>
      </c>
      <c r="AG129" s="999"/>
      <c r="AH129" s="999"/>
      <c r="AI129" s="999"/>
      <c r="AJ129" s="1000"/>
      <c r="AK129" s="1001">
        <v>7122195</v>
      </c>
      <c r="AL129" s="999"/>
      <c r="AM129" s="999"/>
      <c r="AN129" s="999"/>
      <c r="AO129" s="1000"/>
      <c r="AP129" s="1113"/>
      <c r="AQ129" s="1114"/>
      <c r="AR129" s="1114"/>
      <c r="AS129" s="1114"/>
      <c r="AT129" s="1115"/>
      <c r="AU129" s="215"/>
      <c r="AV129" s="215"/>
      <c r="AW129" s="215"/>
      <c r="AX129" s="1105" t="s">
        <v>464</v>
      </c>
      <c r="AY129" s="963"/>
      <c r="AZ129" s="963"/>
      <c r="BA129" s="963"/>
      <c r="BB129" s="963"/>
      <c r="BC129" s="963"/>
      <c r="BD129" s="963"/>
      <c r="BE129" s="964"/>
      <c r="BF129" s="1106" t="s">
        <v>121</v>
      </c>
      <c r="BG129" s="1107"/>
      <c r="BH129" s="1107"/>
      <c r="BI129" s="1107"/>
      <c r="BJ129" s="1107"/>
      <c r="BK129" s="1107"/>
      <c r="BL129" s="1108"/>
      <c r="BM129" s="1106">
        <v>19.010000000000002</v>
      </c>
      <c r="BN129" s="1107"/>
      <c r="BO129" s="1107"/>
      <c r="BP129" s="1107"/>
      <c r="BQ129" s="1107"/>
      <c r="BR129" s="1107"/>
      <c r="BS129" s="1108"/>
      <c r="BT129" s="1106">
        <v>30</v>
      </c>
      <c r="BU129" s="1107"/>
      <c r="BV129" s="1107"/>
      <c r="BW129" s="1107"/>
      <c r="BX129" s="1107"/>
      <c r="BY129" s="1107"/>
      <c r="BZ129" s="1109"/>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974" t="s">
        <v>465</v>
      </c>
      <c r="B130" s="975"/>
      <c r="C130" s="975"/>
      <c r="D130" s="975"/>
      <c r="E130" s="975"/>
      <c r="F130" s="975"/>
      <c r="G130" s="975"/>
      <c r="H130" s="975"/>
      <c r="I130" s="975"/>
      <c r="J130" s="975"/>
      <c r="K130" s="975"/>
      <c r="L130" s="975"/>
      <c r="M130" s="975"/>
      <c r="N130" s="975"/>
      <c r="O130" s="975"/>
      <c r="P130" s="975"/>
      <c r="Q130" s="975"/>
      <c r="R130" s="975"/>
      <c r="S130" s="975"/>
      <c r="T130" s="975"/>
      <c r="U130" s="975"/>
      <c r="V130" s="975"/>
      <c r="W130" s="1110" t="s">
        <v>466</v>
      </c>
      <c r="X130" s="1111"/>
      <c r="Y130" s="1111"/>
      <c r="Z130" s="1112"/>
      <c r="AA130" s="998">
        <v>733376</v>
      </c>
      <c r="AB130" s="999"/>
      <c r="AC130" s="999"/>
      <c r="AD130" s="999"/>
      <c r="AE130" s="1000"/>
      <c r="AF130" s="1001">
        <v>724014</v>
      </c>
      <c r="AG130" s="999"/>
      <c r="AH130" s="999"/>
      <c r="AI130" s="999"/>
      <c r="AJ130" s="1000"/>
      <c r="AK130" s="1001">
        <v>698511</v>
      </c>
      <c r="AL130" s="999"/>
      <c r="AM130" s="999"/>
      <c r="AN130" s="999"/>
      <c r="AO130" s="1000"/>
      <c r="AP130" s="1113"/>
      <c r="AQ130" s="1114"/>
      <c r="AR130" s="1114"/>
      <c r="AS130" s="1114"/>
      <c r="AT130" s="1115"/>
      <c r="AU130" s="215"/>
      <c r="AV130" s="215"/>
      <c r="AW130" s="215"/>
      <c r="AX130" s="1105" t="s">
        <v>467</v>
      </c>
      <c r="AY130" s="963"/>
      <c r="AZ130" s="963"/>
      <c r="BA130" s="963"/>
      <c r="BB130" s="963"/>
      <c r="BC130" s="963"/>
      <c r="BD130" s="963"/>
      <c r="BE130" s="964"/>
      <c r="BF130" s="1141">
        <v>3.9</v>
      </c>
      <c r="BG130" s="1142"/>
      <c r="BH130" s="1142"/>
      <c r="BI130" s="1142"/>
      <c r="BJ130" s="1142"/>
      <c r="BK130" s="1142"/>
      <c r="BL130" s="1143"/>
      <c r="BM130" s="1141">
        <v>25</v>
      </c>
      <c r="BN130" s="1142"/>
      <c r="BO130" s="1142"/>
      <c r="BP130" s="1142"/>
      <c r="BQ130" s="1142"/>
      <c r="BR130" s="1142"/>
      <c r="BS130" s="1143"/>
      <c r="BT130" s="1141">
        <v>35</v>
      </c>
      <c r="BU130" s="1142"/>
      <c r="BV130" s="1142"/>
      <c r="BW130" s="1142"/>
      <c r="BX130" s="1142"/>
      <c r="BY130" s="1142"/>
      <c r="BZ130" s="1144"/>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1145"/>
      <c r="B131" s="1146"/>
      <c r="C131" s="1146"/>
      <c r="D131" s="1146"/>
      <c r="E131" s="1146"/>
      <c r="F131" s="1146"/>
      <c r="G131" s="1146"/>
      <c r="H131" s="1146"/>
      <c r="I131" s="1146"/>
      <c r="J131" s="1146"/>
      <c r="K131" s="1146"/>
      <c r="L131" s="1146"/>
      <c r="M131" s="1146"/>
      <c r="N131" s="1146"/>
      <c r="O131" s="1146"/>
      <c r="P131" s="1146"/>
      <c r="Q131" s="1146"/>
      <c r="R131" s="1146"/>
      <c r="S131" s="1146"/>
      <c r="T131" s="1146"/>
      <c r="U131" s="1146"/>
      <c r="V131" s="1146"/>
      <c r="W131" s="1147" t="s">
        <v>468</v>
      </c>
      <c r="X131" s="1148"/>
      <c r="Y131" s="1148"/>
      <c r="Z131" s="1149"/>
      <c r="AA131" s="1044">
        <v>6027167</v>
      </c>
      <c r="AB131" s="1026"/>
      <c r="AC131" s="1026"/>
      <c r="AD131" s="1026"/>
      <c r="AE131" s="1027"/>
      <c r="AF131" s="1025">
        <v>6192182</v>
      </c>
      <c r="AG131" s="1026"/>
      <c r="AH131" s="1026"/>
      <c r="AI131" s="1026"/>
      <c r="AJ131" s="1027"/>
      <c r="AK131" s="1025">
        <v>6423684</v>
      </c>
      <c r="AL131" s="1026"/>
      <c r="AM131" s="1026"/>
      <c r="AN131" s="1026"/>
      <c r="AO131" s="1027"/>
      <c r="AP131" s="1150"/>
      <c r="AQ131" s="1151"/>
      <c r="AR131" s="1151"/>
      <c r="AS131" s="1151"/>
      <c r="AT131" s="1152"/>
      <c r="AU131" s="215"/>
      <c r="AV131" s="215"/>
      <c r="AW131" s="215"/>
      <c r="AX131" s="1123" t="s">
        <v>469</v>
      </c>
      <c r="AY131" s="761"/>
      <c r="AZ131" s="761"/>
      <c r="BA131" s="761"/>
      <c r="BB131" s="761"/>
      <c r="BC131" s="761"/>
      <c r="BD131" s="761"/>
      <c r="BE131" s="1076"/>
      <c r="BF131" s="1124" t="s">
        <v>121</v>
      </c>
      <c r="BG131" s="1125"/>
      <c r="BH131" s="1125"/>
      <c r="BI131" s="1125"/>
      <c r="BJ131" s="1125"/>
      <c r="BK131" s="1125"/>
      <c r="BL131" s="1126"/>
      <c r="BM131" s="1124">
        <v>350</v>
      </c>
      <c r="BN131" s="1125"/>
      <c r="BO131" s="1125"/>
      <c r="BP131" s="1125"/>
      <c r="BQ131" s="1125"/>
      <c r="BR131" s="1125"/>
      <c r="BS131" s="1126"/>
      <c r="BT131" s="1127"/>
      <c r="BU131" s="1128"/>
      <c r="BV131" s="1128"/>
      <c r="BW131" s="1128"/>
      <c r="BX131" s="1128"/>
      <c r="BY131" s="1128"/>
      <c r="BZ131" s="1129"/>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1130" t="s">
        <v>470</v>
      </c>
      <c r="B132" s="1131"/>
      <c r="C132" s="1131"/>
      <c r="D132" s="1131"/>
      <c r="E132" s="1131"/>
      <c r="F132" s="1131"/>
      <c r="G132" s="1131"/>
      <c r="H132" s="1131"/>
      <c r="I132" s="1131"/>
      <c r="J132" s="1131"/>
      <c r="K132" s="1131"/>
      <c r="L132" s="1131"/>
      <c r="M132" s="1131"/>
      <c r="N132" s="1131"/>
      <c r="O132" s="1131"/>
      <c r="P132" s="1131"/>
      <c r="Q132" s="1131"/>
      <c r="R132" s="1131"/>
      <c r="S132" s="1131"/>
      <c r="T132" s="1131"/>
      <c r="U132" s="1131"/>
      <c r="V132" s="1134" t="s">
        <v>471</v>
      </c>
      <c r="W132" s="1134"/>
      <c r="X132" s="1134"/>
      <c r="Y132" s="1134"/>
      <c r="Z132" s="1135"/>
      <c r="AA132" s="1136">
        <v>3.5459777369999999</v>
      </c>
      <c r="AB132" s="1137"/>
      <c r="AC132" s="1137"/>
      <c r="AD132" s="1137"/>
      <c r="AE132" s="1138"/>
      <c r="AF132" s="1139">
        <v>4.0145783829999999</v>
      </c>
      <c r="AG132" s="1137"/>
      <c r="AH132" s="1137"/>
      <c r="AI132" s="1137"/>
      <c r="AJ132" s="1138"/>
      <c r="AK132" s="1139">
        <v>4.335860855</v>
      </c>
      <c r="AL132" s="1137"/>
      <c r="AM132" s="1137"/>
      <c r="AN132" s="1137"/>
      <c r="AO132" s="1138"/>
      <c r="AP132" s="1041"/>
      <c r="AQ132" s="1042"/>
      <c r="AR132" s="1042"/>
      <c r="AS132" s="1042"/>
      <c r="AT132" s="1140"/>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1132"/>
      <c r="B133" s="1133"/>
      <c r="C133" s="1133"/>
      <c r="D133" s="1133"/>
      <c r="E133" s="1133"/>
      <c r="F133" s="1133"/>
      <c r="G133" s="1133"/>
      <c r="H133" s="1133"/>
      <c r="I133" s="1133"/>
      <c r="J133" s="1133"/>
      <c r="K133" s="1133"/>
      <c r="L133" s="1133"/>
      <c r="M133" s="1133"/>
      <c r="N133" s="1133"/>
      <c r="O133" s="1133"/>
      <c r="P133" s="1133"/>
      <c r="Q133" s="1133"/>
      <c r="R133" s="1133"/>
      <c r="S133" s="1133"/>
      <c r="T133" s="1133"/>
      <c r="U133" s="1133"/>
      <c r="V133" s="1117" t="s">
        <v>472</v>
      </c>
      <c r="W133" s="1117"/>
      <c r="X133" s="1117"/>
      <c r="Y133" s="1117"/>
      <c r="Z133" s="1118"/>
      <c r="AA133" s="1119">
        <v>4.0999999999999996</v>
      </c>
      <c r="AB133" s="1120"/>
      <c r="AC133" s="1120"/>
      <c r="AD133" s="1120"/>
      <c r="AE133" s="1121"/>
      <c r="AF133" s="1119">
        <v>3.8</v>
      </c>
      <c r="AG133" s="1120"/>
      <c r="AH133" s="1120"/>
      <c r="AI133" s="1120"/>
      <c r="AJ133" s="1121"/>
      <c r="AK133" s="1119">
        <v>3.9</v>
      </c>
      <c r="AL133" s="1120"/>
      <c r="AM133" s="1120"/>
      <c r="AN133" s="1120"/>
      <c r="AO133" s="1121"/>
      <c r="AP133" s="1068"/>
      <c r="AQ133" s="1069"/>
      <c r="AR133" s="1069"/>
      <c r="AS133" s="1069"/>
      <c r="AT133" s="1122"/>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PjKnZ/RzpOqYDze2xxuJSzhrPBQJnDoOU1V1azrQ6OirW0uQtjWU2POqq3SBFQNGAFXLlT3jBAQAq9LyDfcSxA==" saltValue="oWhm77rGGJ4jMnpUlYTUd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473</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Bc/w7gQLTOob9lQGVn3lW56TZ3jkFqDC9FXspTBNs/6U2YgAA1fxrvI77By9aORdGPeITfgdNFbkl9lSXNNJFg==" saltValue="Lj5vgKlrZOveu3n5or6e/w==" spinCount="100000" sheet="1" objects="1" scenarios="1"/>
  <dataConsolidate/>
  <phoneticPr fontId="2"/>
  <printOptions horizontalCentered="1" verticalCentered="1"/>
  <pageMargins left="0" right="0" top="0" bottom="0" header="0" footer="0"/>
  <pageSetup paperSize="8" scale="63"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q5hjLXhOMmzbmyGuEtEKvSZyanxTyVwzpikhUce9kI+KfI2Ig9Jq8DzdRbDBN3SBX4JN/eFB9jW4lELD3iNtWw==" saltValue="r3yvZLkByYcO6DUQ+AlUdw==" spinCount="100000" sheet="1" objects="1" scenarios="1"/>
  <dataConsolidate/>
  <phoneticPr fontId="2"/>
  <printOptions horizontalCentered="1" verticalCentered="1"/>
  <pageMargins left="0" right="0" top="0" bottom="0" header="0" footer="0"/>
  <pageSetup paperSize="8" scale="68" orientation="landscape" r:id="rId1"/>
  <headerFooter alignWithMargins="0">
    <oddFooter>&amp;C&amp;P /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70" zoomScaleSheetLayoutView="70"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474</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475</v>
      </c>
      <c r="AL6" s="248"/>
      <c r="AM6" s="248"/>
      <c r="AN6" s="248"/>
    </row>
    <row r="7" spans="1:46" ht="13.5" customHeight="1" x14ac:dyDescent="0.15">
      <c r="A7" s="247"/>
      <c r="AK7" s="250"/>
      <c r="AL7" s="251"/>
      <c r="AM7" s="251"/>
      <c r="AN7" s="252"/>
      <c r="AO7" s="1154" t="s">
        <v>476</v>
      </c>
      <c r="AP7" s="253"/>
      <c r="AQ7" s="254" t="s">
        <v>477</v>
      </c>
      <c r="AR7" s="255"/>
    </row>
    <row r="8" spans="1:46" x14ac:dyDescent="0.15">
      <c r="A8" s="247"/>
      <c r="AK8" s="256"/>
      <c r="AL8" s="257"/>
      <c r="AM8" s="257"/>
      <c r="AN8" s="258"/>
      <c r="AO8" s="1155"/>
      <c r="AP8" s="259" t="s">
        <v>478</v>
      </c>
      <c r="AQ8" s="260" t="s">
        <v>479</v>
      </c>
      <c r="AR8" s="261" t="s">
        <v>480</v>
      </c>
    </row>
    <row r="9" spans="1:46" x14ac:dyDescent="0.15">
      <c r="A9" s="247"/>
      <c r="AK9" s="1156" t="s">
        <v>481</v>
      </c>
      <c r="AL9" s="1157"/>
      <c r="AM9" s="1157"/>
      <c r="AN9" s="1158"/>
      <c r="AO9" s="262">
        <v>1598727</v>
      </c>
      <c r="AP9" s="262">
        <v>50818</v>
      </c>
      <c r="AQ9" s="263">
        <v>72090</v>
      </c>
      <c r="AR9" s="264">
        <v>-29.5</v>
      </c>
    </row>
    <row r="10" spans="1:46" ht="13.5" customHeight="1" x14ac:dyDescent="0.15">
      <c r="A10" s="247"/>
      <c r="AK10" s="1156" t="s">
        <v>482</v>
      </c>
      <c r="AL10" s="1157"/>
      <c r="AM10" s="1157"/>
      <c r="AN10" s="1158"/>
      <c r="AO10" s="265">
        <v>392721</v>
      </c>
      <c r="AP10" s="265">
        <v>12483</v>
      </c>
      <c r="AQ10" s="266">
        <v>9072</v>
      </c>
      <c r="AR10" s="267">
        <v>37.6</v>
      </c>
    </row>
    <row r="11" spans="1:46" ht="13.5" customHeight="1" x14ac:dyDescent="0.15">
      <c r="A11" s="247"/>
      <c r="AK11" s="1156" t="s">
        <v>483</v>
      </c>
      <c r="AL11" s="1157"/>
      <c r="AM11" s="1157"/>
      <c r="AN11" s="1158"/>
      <c r="AO11" s="265" t="s">
        <v>484</v>
      </c>
      <c r="AP11" s="265" t="s">
        <v>484</v>
      </c>
      <c r="AQ11" s="266">
        <v>383</v>
      </c>
      <c r="AR11" s="267" t="s">
        <v>484</v>
      </c>
    </row>
    <row r="12" spans="1:46" ht="13.5" customHeight="1" x14ac:dyDescent="0.15">
      <c r="A12" s="247"/>
      <c r="AK12" s="1156" t="s">
        <v>485</v>
      </c>
      <c r="AL12" s="1157"/>
      <c r="AM12" s="1157"/>
      <c r="AN12" s="1158"/>
      <c r="AO12" s="265" t="s">
        <v>484</v>
      </c>
      <c r="AP12" s="265" t="s">
        <v>484</v>
      </c>
      <c r="AQ12" s="266">
        <v>26</v>
      </c>
      <c r="AR12" s="267" t="s">
        <v>484</v>
      </c>
    </row>
    <row r="13" spans="1:46" ht="13.5" customHeight="1" x14ac:dyDescent="0.15">
      <c r="A13" s="247"/>
      <c r="AK13" s="1156" t="s">
        <v>486</v>
      </c>
      <c r="AL13" s="1157"/>
      <c r="AM13" s="1157"/>
      <c r="AN13" s="1158"/>
      <c r="AO13" s="265">
        <v>40053</v>
      </c>
      <c r="AP13" s="265">
        <v>1273</v>
      </c>
      <c r="AQ13" s="266">
        <v>2732</v>
      </c>
      <c r="AR13" s="267">
        <v>-53.4</v>
      </c>
    </row>
    <row r="14" spans="1:46" ht="13.5" customHeight="1" x14ac:dyDescent="0.15">
      <c r="A14" s="247"/>
      <c r="AK14" s="1156" t="s">
        <v>487</v>
      </c>
      <c r="AL14" s="1157"/>
      <c r="AM14" s="1157"/>
      <c r="AN14" s="1158"/>
      <c r="AO14" s="265">
        <v>11532</v>
      </c>
      <c r="AP14" s="265">
        <v>367</v>
      </c>
      <c r="AQ14" s="266">
        <v>1315</v>
      </c>
      <c r="AR14" s="267">
        <v>-72.099999999999994</v>
      </c>
    </row>
    <row r="15" spans="1:46" ht="13.5" customHeight="1" x14ac:dyDescent="0.15">
      <c r="A15" s="247"/>
      <c r="AK15" s="1159" t="s">
        <v>488</v>
      </c>
      <c r="AL15" s="1160"/>
      <c r="AM15" s="1160"/>
      <c r="AN15" s="1161"/>
      <c r="AO15" s="265">
        <v>-123205</v>
      </c>
      <c r="AP15" s="265">
        <v>-3916</v>
      </c>
      <c r="AQ15" s="266">
        <v>-4107</v>
      </c>
      <c r="AR15" s="267">
        <v>-4.7</v>
      </c>
    </row>
    <row r="16" spans="1:46" x14ac:dyDescent="0.15">
      <c r="A16" s="247"/>
      <c r="AK16" s="1159" t="s">
        <v>177</v>
      </c>
      <c r="AL16" s="1160"/>
      <c r="AM16" s="1160"/>
      <c r="AN16" s="1161"/>
      <c r="AO16" s="265">
        <v>1919828</v>
      </c>
      <c r="AP16" s="265">
        <v>61024</v>
      </c>
      <c r="AQ16" s="266">
        <v>81511</v>
      </c>
      <c r="AR16" s="267">
        <v>-25.1</v>
      </c>
    </row>
    <row r="17" spans="1:46" x14ac:dyDescent="0.15">
      <c r="A17" s="247"/>
    </row>
    <row r="18" spans="1:46" x14ac:dyDescent="0.15">
      <c r="A18" s="247"/>
      <c r="AQ18" s="268"/>
      <c r="AR18" s="268"/>
    </row>
    <row r="19" spans="1:46" x14ac:dyDescent="0.15">
      <c r="A19" s="247"/>
      <c r="AK19" s="243" t="s">
        <v>489</v>
      </c>
    </row>
    <row r="20" spans="1:46" x14ac:dyDescent="0.15">
      <c r="A20" s="247"/>
      <c r="AK20" s="269"/>
      <c r="AL20" s="270"/>
      <c r="AM20" s="270"/>
      <c r="AN20" s="271"/>
      <c r="AO20" s="272" t="s">
        <v>490</v>
      </c>
      <c r="AP20" s="273" t="s">
        <v>491</v>
      </c>
      <c r="AQ20" s="274" t="s">
        <v>492</v>
      </c>
      <c r="AR20" s="275"/>
    </row>
    <row r="21" spans="1:46" s="248" customFormat="1" x14ac:dyDescent="0.15">
      <c r="A21" s="276"/>
      <c r="AK21" s="1162" t="s">
        <v>493</v>
      </c>
      <c r="AL21" s="1163"/>
      <c r="AM21" s="1163"/>
      <c r="AN21" s="1164"/>
      <c r="AO21" s="277">
        <v>5.24</v>
      </c>
      <c r="AP21" s="278">
        <v>6.74</v>
      </c>
      <c r="AQ21" s="279">
        <v>-1.5</v>
      </c>
      <c r="AS21" s="280"/>
      <c r="AT21" s="276"/>
    </row>
    <row r="22" spans="1:46" s="248" customFormat="1" x14ac:dyDescent="0.15">
      <c r="A22" s="276"/>
      <c r="AK22" s="1162" t="s">
        <v>494</v>
      </c>
      <c r="AL22" s="1163"/>
      <c r="AM22" s="1163"/>
      <c r="AN22" s="1164"/>
      <c r="AO22" s="281">
        <v>98.7</v>
      </c>
      <c r="AP22" s="282">
        <v>97</v>
      </c>
      <c r="AQ22" s="283">
        <v>1.7</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53" t="s">
        <v>495</v>
      </c>
      <c r="B26" s="1153"/>
      <c r="C26" s="1153"/>
      <c r="D26" s="1153"/>
      <c r="E26" s="1153"/>
      <c r="F26" s="1153"/>
      <c r="G26" s="1153"/>
      <c r="H26" s="1153"/>
      <c r="I26" s="1153"/>
      <c r="J26" s="1153"/>
      <c r="K26" s="1153"/>
      <c r="L26" s="1153"/>
      <c r="M26" s="1153"/>
      <c r="N26" s="1153"/>
      <c r="O26" s="1153"/>
      <c r="P26" s="1153"/>
      <c r="Q26" s="1153"/>
      <c r="R26" s="1153"/>
      <c r="S26" s="1153"/>
      <c r="T26" s="1153"/>
      <c r="U26" s="1153"/>
      <c r="V26" s="1153"/>
      <c r="W26" s="1153"/>
      <c r="X26" s="1153"/>
      <c r="Y26" s="1153"/>
      <c r="Z26" s="1153"/>
      <c r="AA26" s="1153"/>
      <c r="AB26" s="1153"/>
      <c r="AC26" s="1153"/>
      <c r="AD26" s="1153"/>
      <c r="AE26" s="1153"/>
      <c r="AF26" s="1153"/>
      <c r="AG26" s="1153"/>
      <c r="AH26" s="1153"/>
      <c r="AI26" s="1153"/>
      <c r="AJ26" s="1153"/>
      <c r="AK26" s="1153"/>
      <c r="AL26" s="1153"/>
      <c r="AM26" s="1153"/>
      <c r="AN26" s="1153"/>
      <c r="AO26" s="1153"/>
      <c r="AP26" s="1153"/>
      <c r="AQ26" s="1153"/>
      <c r="AR26" s="1153"/>
      <c r="AS26" s="1153"/>
    </row>
    <row r="27" spans="1:46" x14ac:dyDescent="0.15">
      <c r="A27" s="288"/>
      <c r="AS27" s="243"/>
      <c r="AT27" s="243"/>
    </row>
    <row r="28" spans="1:46" ht="17.25" x14ac:dyDescent="0.15">
      <c r="A28" s="244" t="s">
        <v>496</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497</v>
      </c>
      <c r="AL29" s="248"/>
      <c r="AM29" s="248"/>
      <c r="AN29" s="248"/>
      <c r="AS29" s="290"/>
    </row>
    <row r="30" spans="1:46" ht="13.5" customHeight="1" x14ac:dyDescent="0.15">
      <c r="A30" s="247"/>
      <c r="AK30" s="250"/>
      <c r="AL30" s="251"/>
      <c r="AM30" s="251"/>
      <c r="AN30" s="252"/>
      <c r="AO30" s="1154" t="s">
        <v>476</v>
      </c>
      <c r="AP30" s="253"/>
      <c r="AQ30" s="254" t="s">
        <v>477</v>
      </c>
      <c r="AR30" s="255"/>
    </row>
    <row r="31" spans="1:46" x14ac:dyDescent="0.15">
      <c r="A31" s="247"/>
      <c r="AK31" s="256"/>
      <c r="AL31" s="257"/>
      <c r="AM31" s="257"/>
      <c r="AN31" s="258"/>
      <c r="AO31" s="1155"/>
      <c r="AP31" s="259" t="s">
        <v>478</v>
      </c>
      <c r="AQ31" s="260" t="s">
        <v>479</v>
      </c>
      <c r="AR31" s="261" t="s">
        <v>480</v>
      </c>
    </row>
    <row r="32" spans="1:46" ht="27" customHeight="1" x14ac:dyDescent="0.15">
      <c r="A32" s="247"/>
      <c r="AK32" s="1170" t="s">
        <v>498</v>
      </c>
      <c r="AL32" s="1171"/>
      <c r="AM32" s="1171"/>
      <c r="AN32" s="1172"/>
      <c r="AO32" s="291">
        <v>836993</v>
      </c>
      <c r="AP32" s="291">
        <v>26605</v>
      </c>
      <c r="AQ32" s="292">
        <v>33695</v>
      </c>
      <c r="AR32" s="293">
        <v>-21</v>
      </c>
    </row>
    <row r="33" spans="1:46" ht="13.5" customHeight="1" x14ac:dyDescent="0.15">
      <c r="A33" s="247"/>
      <c r="AK33" s="1170" t="s">
        <v>499</v>
      </c>
      <c r="AL33" s="1171"/>
      <c r="AM33" s="1171"/>
      <c r="AN33" s="1172"/>
      <c r="AO33" s="291" t="s">
        <v>484</v>
      </c>
      <c r="AP33" s="291" t="s">
        <v>484</v>
      </c>
      <c r="AQ33" s="292" t="s">
        <v>484</v>
      </c>
      <c r="AR33" s="293" t="s">
        <v>484</v>
      </c>
    </row>
    <row r="34" spans="1:46" ht="27" customHeight="1" x14ac:dyDescent="0.15">
      <c r="A34" s="247"/>
      <c r="AK34" s="1170" t="s">
        <v>500</v>
      </c>
      <c r="AL34" s="1171"/>
      <c r="AM34" s="1171"/>
      <c r="AN34" s="1172"/>
      <c r="AO34" s="291" t="s">
        <v>484</v>
      </c>
      <c r="AP34" s="291" t="s">
        <v>484</v>
      </c>
      <c r="AQ34" s="292" t="s">
        <v>484</v>
      </c>
      <c r="AR34" s="293" t="s">
        <v>484</v>
      </c>
    </row>
    <row r="35" spans="1:46" ht="27" customHeight="1" x14ac:dyDescent="0.15">
      <c r="A35" s="247"/>
      <c r="AK35" s="1170" t="s">
        <v>501</v>
      </c>
      <c r="AL35" s="1171"/>
      <c r="AM35" s="1171"/>
      <c r="AN35" s="1172"/>
      <c r="AO35" s="291">
        <v>121919</v>
      </c>
      <c r="AP35" s="291">
        <v>3875</v>
      </c>
      <c r="AQ35" s="292">
        <v>8394</v>
      </c>
      <c r="AR35" s="293">
        <v>-53.8</v>
      </c>
    </row>
    <row r="36" spans="1:46" ht="27" customHeight="1" x14ac:dyDescent="0.15">
      <c r="A36" s="247"/>
      <c r="AK36" s="1170" t="s">
        <v>502</v>
      </c>
      <c r="AL36" s="1171"/>
      <c r="AM36" s="1171"/>
      <c r="AN36" s="1172"/>
      <c r="AO36" s="291">
        <v>54437</v>
      </c>
      <c r="AP36" s="291">
        <v>1730</v>
      </c>
      <c r="AQ36" s="292">
        <v>1998</v>
      </c>
      <c r="AR36" s="293">
        <v>-13.4</v>
      </c>
    </row>
    <row r="37" spans="1:46" ht="13.5" customHeight="1" x14ac:dyDescent="0.15">
      <c r="A37" s="247"/>
      <c r="AK37" s="1170" t="s">
        <v>503</v>
      </c>
      <c r="AL37" s="1171"/>
      <c r="AM37" s="1171"/>
      <c r="AN37" s="1172"/>
      <c r="AO37" s="291" t="s">
        <v>484</v>
      </c>
      <c r="AP37" s="291" t="s">
        <v>484</v>
      </c>
      <c r="AQ37" s="292">
        <v>1021</v>
      </c>
      <c r="AR37" s="293" t="s">
        <v>484</v>
      </c>
    </row>
    <row r="38" spans="1:46" ht="27" customHeight="1" x14ac:dyDescent="0.15">
      <c r="A38" s="247"/>
      <c r="AK38" s="1173" t="s">
        <v>504</v>
      </c>
      <c r="AL38" s="1174"/>
      <c r="AM38" s="1174"/>
      <c r="AN38" s="1175"/>
      <c r="AO38" s="294" t="s">
        <v>484</v>
      </c>
      <c r="AP38" s="294" t="s">
        <v>484</v>
      </c>
      <c r="AQ38" s="295">
        <v>3</v>
      </c>
      <c r="AR38" s="283" t="s">
        <v>484</v>
      </c>
      <c r="AS38" s="290"/>
    </row>
    <row r="39" spans="1:46" x14ac:dyDescent="0.15">
      <c r="A39" s="247"/>
      <c r="AK39" s="1173" t="s">
        <v>505</v>
      </c>
      <c r="AL39" s="1174"/>
      <c r="AM39" s="1174"/>
      <c r="AN39" s="1175"/>
      <c r="AO39" s="291">
        <v>-36316</v>
      </c>
      <c r="AP39" s="291">
        <v>-1154</v>
      </c>
      <c r="AQ39" s="292">
        <v>-3210</v>
      </c>
      <c r="AR39" s="293">
        <v>-64</v>
      </c>
      <c r="AS39" s="290"/>
    </row>
    <row r="40" spans="1:46" ht="27" customHeight="1" x14ac:dyDescent="0.15">
      <c r="A40" s="247"/>
      <c r="AK40" s="1170" t="s">
        <v>506</v>
      </c>
      <c r="AL40" s="1171"/>
      <c r="AM40" s="1171"/>
      <c r="AN40" s="1172"/>
      <c r="AO40" s="291">
        <v>-698511</v>
      </c>
      <c r="AP40" s="291">
        <v>-22203</v>
      </c>
      <c r="AQ40" s="292">
        <v>-26336</v>
      </c>
      <c r="AR40" s="293">
        <v>-15.7</v>
      </c>
      <c r="AS40" s="290"/>
    </row>
    <row r="41" spans="1:46" x14ac:dyDescent="0.15">
      <c r="A41" s="247"/>
      <c r="AK41" s="1176" t="s">
        <v>287</v>
      </c>
      <c r="AL41" s="1177"/>
      <c r="AM41" s="1177"/>
      <c r="AN41" s="1178"/>
      <c r="AO41" s="291">
        <v>278522</v>
      </c>
      <c r="AP41" s="291">
        <v>8853</v>
      </c>
      <c r="AQ41" s="292">
        <v>15565</v>
      </c>
      <c r="AR41" s="293">
        <v>-43.1</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507</v>
      </c>
    </row>
    <row r="48" spans="1:46" x14ac:dyDescent="0.15">
      <c r="A48" s="247"/>
      <c r="AK48" s="301" t="s">
        <v>508</v>
      </c>
      <c r="AL48" s="301"/>
      <c r="AM48" s="301"/>
      <c r="AN48" s="301"/>
      <c r="AO48" s="301"/>
      <c r="AP48" s="301"/>
      <c r="AQ48" s="302"/>
      <c r="AR48" s="301"/>
    </row>
    <row r="49" spans="1:44" ht="13.5" customHeight="1" x14ac:dyDescent="0.15">
      <c r="A49" s="247"/>
      <c r="AK49" s="303"/>
      <c r="AL49" s="304"/>
      <c r="AM49" s="1165" t="s">
        <v>476</v>
      </c>
      <c r="AN49" s="1167" t="s">
        <v>509</v>
      </c>
      <c r="AO49" s="1168"/>
      <c r="AP49" s="1168"/>
      <c r="AQ49" s="1168"/>
      <c r="AR49" s="1169"/>
    </row>
    <row r="50" spans="1:44" x14ac:dyDescent="0.15">
      <c r="A50" s="247"/>
      <c r="AK50" s="305"/>
      <c r="AL50" s="306"/>
      <c r="AM50" s="1166"/>
      <c r="AN50" s="307" t="s">
        <v>510</v>
      </c>
      <c r="AO50" s="308" t="s">
        <v>511</v>
      </c>
      <c r="AP50" s="309" t="s">
        <v>512</v>
      </c>
      <c r="AQ50" s="310" t="s">
        <v>513</v>
      </c>
      <c r="AR50" s="311" t="s">
        <v>514</v>
      </c>
    </row>
    <row r="51" spans="1:44" x14ac:dyDescent="0.15">
      <c r="A51" s="247"/>
      <c r="AK51" s="303" t="s">
        <v>515</v>
      </c>
      <c r="AL51" s="304"/>
      <c r="AM51" s="312">
        <v>988775</v>
      </c>
      <c r="AN51" s="313">
        <v>31241</v>
      </c>
      <c r="AO51" s="314">
        <v>-14.2</v>
      </c>
      <c r="AP51" s="315">
        <v>52068</v>
      </c>
      <c r="AQ51" s="316">
        <v>1.6</v>
      </c>
      <c r="AR51" s="317">
        <v>-15.8</v>
      </c>
    </row>
    <row r="52" spans="1:44" x14ac:dyDescent="0.15">
      <c r="A52" s="247"/>
      <c r="AK52" s="318"/>
      <c r="AL52" s="319" t="s">
        <v>516</v>
      </c>
      <c r="AM52" s="320">
        <v>510450</v>
      </c>
      <c r="AN52" s="321">
        <v>16128</v>
      </c>
      <c r="AO52" s="322">
        <v>40.299999999999997</v>
      </c>
      <c r="AP52" s="323">
        <v>26936</v>
      </c>
      <c r="AQ52" s="324">
        <v>3.4</v>
      </c>
      <c r="AR52" s="325">
        <v>36.9</v>
      </c>
    </row>
    <row r="53" spans="1:44" x14ac:dyDescent="0.15">
      <c r="A53" s="247"/>
      <c r="AK53" s="303" t="s">
        <v>517</v>
      </c>
      <c r="AL53" s="304"/>
      <c r="AM53" s="312">
        <v>777997</v>
      </c>
      <c r="AN53" s="313">
        <v>24615</v>
      </c>
      <c r="AO53" s="314">
        <v>-21.2</v>
      </c>
      <c r="AP53" s="315">
        <v>47161</v>
      </c>
      <c r="AQ53" s="316">
        <v>-9.4</v>
      </c>
      <c r="AR53" s="317">
        <v>-11.8</v>
      </c>
    </row>
    <row r="54" spans="1:44" x14ac:dyDescent="0.15">
      <c r="A54" s="247"/>
      <c r="AK54" s="318"/>
      <c r="AL54" s="319" t="s">
        <v>516</v>
      </c>
      <c r="AM54" s="320">
        <v>543670</v>
      </c>
      <c r="AN54" s="321">
        <v>17201</v>
      </c>
      <c r="AO54" s="322">
        <v>6.7</v>
      </c>
      <c r="AP54" s="323">
        <v>24595</v>
      </c>
      <c r="AQ54" s="324">
        <v>-8.6999999999999993</v>
      </c>
      <c r="AR54" s="325">
        <v>15.4</v>
      </c>
    </row>
    <row r="55" spans="1:44" x14ac:dyDescent="0.15">
      <c r="A55" s="247"/>
      <c r="AK55" s="303" t="s">
        <v>518</v>
      </c>
      <c r="AL55" s="304"/>
      <c r="AM55" s="312">
        <v>706895</v>
      </c>
      <c r="AN55" s="313">
        <v>22302</v>
      </c>
      <c r="AO55" s="314">
        <v>-9.4</v>
      </c>
      <c r="AP55" s="315">
        <v>43423</v>
      </c>
      <c r="AQ55" s="316">
        <v>-7.9</v>
      </c>
      <c r="AR55" s="317">
        <v>-1.5</v>
      </c>
    </row>
    <row r="56" spans="1:44" x14ac:dyDescent="0.15">
      <c r="A56" s="247"/>
      <c r="AK56" s="318"/>
      <c r="AL56" s="319" t="s">
        <v>516</v>
      </c>
      <c r="AM56" s="320">
        <v>370256</v>
      </c>
      <c r="AN56" s="321">
        <v>11681</v>
      </c>
      <c r="AO56" s="322">
        <v>-32.1</v>
      </c>
      <c r="AP56" s="323">
        <v>22207</v>
      </c>
      <c r="AQ56" s="324">
        <v>-9.6999999999999993</v>
      </c>
      <c r="AR56" s="325">
        <v>-22.4</v>
      </c>
    </row>
    <row r="57" spans="1:44" x14ac:dyDescent="0.15">
      <c r="A57" s="247"/>
      <c r="AK57" s="303" t="s">
        <v>519</v>
      </c>
      <c r="AL57" s="304"/>
      <c r="AM57" s="312">
        <v>1026730</v>
      </c>
      <c r="AN57" s="313">
        <v>32541</v>
      </c>
      <c r="AO57" s="314">
        <v>45.9</v>
      </c>
      <c r="AP57" s="315">
        <v>45265</v>
      </c>
      <c r="AQ57" s="316">
        <v>4.2</v>
      </c>
      <c r="AR57" s="317">
        <v>41.7</v>
      </c>
    </row>
    <row r="58" spans="1:44" x14ac:dyDescent="0.15">
      <c r="A58" s="247"/>
      <c r="AK58" s="318"/>
      <c r="AL58" s="319" t="s">
        <v>516</v>
      </c>
      <c r="AM58" s="320">
        <v>591761</v>
      </c>
      <c r="AN58" s="321">
        <v>18755</v>
      </c>
      <c r="AO58" s="322">
        <v>60.6</v>
      </c>
      <c r="AP58" s="323">
        <v>22600</v>
      </c>
      <c r="AQ58" s="324">
        <v>1.8</v>
      </c>
      <c r="AR58" s="325">
        <v>58.8</v>
      </c>
    </row>
    <row r="59" spans="1:44" x14ac:dyDescent="0.15">
      <c r="A59" s="247"/>
      <c r="AK59" s="303" t="s">
        <v>520</v>
      </c>
      <c r="AL59" s="304"/>
      <c r="AM59" s="312">
        <v>978830</v>
      </c>
      <c r="AN59" s="313">
        <v>31113</v>
      </c>
      <c r="AO59" s="314">
        <v>-4.4000000000000004</v>
      </c>
      <c r="AP59" s="315">
        <v>54621</v>
      </c>
      <c r="AQ59" s="316">
        <v>20.7</v>
      </c>
      <c r="AR59" s="317">
        <v>-25.1</v>
      </c>
    </row>
    <row r="60" spans="1:44" x14ac:dyDescent="0.15">
      <c r="A60" s="247"/>
      <c r="AK60" s="318"/>
      <c r="AL60" s="319" t="s">
        <v>516</v>
      </c>
      <c r="AM60" s="320">
        <v>572414</v>
      </c>
      <c r="AN60" s="321">
        <v>18195</v>
      </c>
      <c r="AO60" s="322">
        <v>-3</v>
      </c>
      <c r="AP60" s="323">
        <v>30892</v>
      </c>
      <c r="AQ60" s="324">
        <v>36.700000000000003</v>
      </c>
      <c r="AR60" s="325">
        <v>-39.700000000000003</v>
      </c>
    </row>
    <row r="61" spans="1:44" x14ac:dyDescent="0.15">
      <c r="A61" s="247"/>
      <c r="AK61" s="303" t="s">
        <v>521</v>
      </c>
      <c r="AL61" s="326"/>
      <c r="AM61" s="312">
        <v>895845</v>
      </c>
      <c r="AN61" s="313">
        <v>28362</v>
      </c>
      <c r="AO61" s="314">
        <v>-0.7</v>
      </c>
      <c r="AP61" s="315">
        <v>48508</v>
      </c>
      <c r="AQ61" s="327">
        <v>1.8</v>
      </c>
      <c r="AR61" s="317">
        <v>-2.5</v>
      </c>
    </row>
    <row r="62" spans="1:44" x14ac:dyDescent="0.15">
      <c r="A62" s="247"/>
      <c r="AK62" s="318"/>
      <c r="AL62" s="319" t="s">
        <v>516</v>
      </c>
      <c r="AM62" s="320">
        <v>517710</v>
      </c>
      <c r="AN62" s="321">
        <v>16392</v>
      </c>
      <c r="AO62" s="322">
        <v>14.5</v>
      </c>
      <c r="AP62" s="323">
        <v>25446</v>
      </c>
      <c r="AQ62" s="324">
        <v>4.7</v>
      </c>
      <c r="AR62" s="325">
        <v>9.8000000000000007</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UhnOljDCyx24qdeiZMSWSC2I//MIyI5hfS8Kj/3A2rhYMSNBak8ckG+VZszKi2ILrWwyiFCf70XmMOFETnbfQg==" saltValue="eYzRlWJxKqExhcn1HWrIs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verticalCentered="1"/>
  <pageMargins left="0" right="0" top="0" bottom="0" header="0" footer="0"/>
  <pageSetup paperSize="8" scale="89" orientation="landscape" r:id="rId1"/>
  <headerFooter alignWithMargins="0">
    <oddFooter>&amp;C&amp;P /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473</v>
      </c>
    </row>
    <row r="121" spans="125:125" ht="13.5" hidden="1" customHeight="1" x14ac:dyDescent="0.15">
      <c r="DU121" s="241"/>
    </row>
  </sheetData>
  <sheetProtection algorithmName="SHA-512" hashValue="KXBW5PjwjmhQDQPQEY+tYH4mO7OIrx53jfqORScaQgoJpD3sUaeLqcwifLrJC2iI4I6EvGAteb3TLt95+aJUEw==" saltValue="wWQlnDPwz1K7fqeGYrikog==" spinCount="100000" sheet="1" objects="1" scenarios="1"/>
  <dataConsolidate/>
  <phoneticPr fontId="2"/>
  <printOptions horizontalCentered="1" verticalCentered="1"/>
  <pageMargins left="0" right="0" top="0" bottom="0" header="0" footer="0"/>
  <pageSetup paperSize="8" scale="57" orientation="landscape" r:id="rId1"/>
  <headerFooter alignWithMargins="0">
    <oddFooter>&amp;C&amp;P /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473</v>
      </c>
    </row>
  </sheetData>
  <sheetProtection algorithmName="SHA-512" hashValue="KIuWwq7/glcfTnb7L4M8I7vmEW+cTW2peo9YI0ToNNEYtPjrGkCqJDU7W6+rGp9Jz/OnOALOF+/eTHhPyz8Vbg==" saltValue="qJnaHfefNS8xioXccXrqMQ==" spinCount="100000" sheet="1" objects="1" scenarios="1"/>
  <dataConsolidate/>
  <phoneticPr fontId="2"/>
  <printOptions horizontalCentered="1" verticalCentered="1"/>
  <pageMargins left="0" right="0" top="0" bottom="0" header="0" footer="0"/>
  <pageSetup paperSize="8" scale="57" orientation="landscape" r:id="rId1"/>
  <headerFooter alignWithMargins="0">
    <oddFooter>&amp;C&amp;P /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523</v>
      </c>
      <c r="G46" s="8" t="s">
        <v>524</v>
      </c>
      <c r="H46" s="8" t="s">
        <v>525</v>
      </c>
      <c r="I46" s="8" t="s">
        <v>526</v>
      </c>
      <c r="J46" s="9" t="s">
        <v>527</v>
      </c>
    </row>
    <row r="47" spans="2:10" ht="57.75" customHeight="1" x14ac:dyDescent="0.15">
      <c r="B47" s="10"/>
      <c r="C47" s="1179" t="s">
        <v>3</v>
      </c>
      <c r="D47" s="1179"/>
      <c r="E47" s="1180"/>
      <c r="F47" s="11">
        <v>26.18</v>
      </c>
      <c r="G47" s="12">
        <v>24.67</v>
      </c>
      <c r="H47" s="12">
        <v>25.11</v>
      </c>
      <c r="I47" s="12">
        <v>24.66</v>
      </c>
      <c r="J47" s="13">
        <v>25.43</v>
      </c>
    </row>
    <row r="48" spans="2:10" ht="57.75" customHeight="1" x14ac:dyDescent="0.15">
      <c r="B48" s="14"/>
      <c r="C48" s="1181" t="s">
        <v>4</v>
      </c>
      <c r="D48" s="1181"/>
      <c r="E48" s="1182"/>
      <c r="F48" s="15">
        <v>6.97</v>
      </c>
      <c r="G48" s="16">
        <v>9.76</v>
      </c>
      <c r="H48" s="16">
        <v>9.68</v>
      </c>
      <c r="I48" s="16">
        <v>7.81</v>
      </c>
      <c r="J48" s="17">
        <v>8.23</v>
      </c>
    </row>
    <row r="49" spans="2:10" ht="57.75" customHeight="1" thickBot="1" x14ac:dyDescent="0.2">
      <c r="B49" s="18"/>
      <c r="C49" s="1183" t="s">
        <v>5</v>
      </c>
      <c r="D49" s="1183"/>
      <c r="E49" s="1184"/>
      <c r="F49" s="19">
        <v>2.29</v>
      </c>
      <c r="G49" s="20">
        <v>3.23</v>
      </c>
      <c r="H49" s="20" t="s">
        <v>528</v>
      </c>
      <c r="I49" s="20" t="s">
        <v>529</v>
      </c>
      <c r="J49" s="21">
        <v>2.13</v>
      </c>
    </row>
    <row r="50" spans="2:10" x14ac:dyDescent="0.15"/>
  </sheetData>
  <sheetProtection algorithmName="SHA-512" hashValue="WhsFDCzdzI8PsfXeAifFPL/Js21CH3FVZfD+yVytDDdDyVlLWUjxMv99trJLG+ejkIKL7q2Nqodpl+tdGAgbhQ==" saltValue="rDA3jLPFtEqp2YdxSlM/8g==" spinCount="100000" sheet="1" objects="1" scenarios="1"/>
  <mergeCells count="3">
    <mergeCell ref="C47:E47"/>
    <mergeCell ref="C48:E48"/>
    <mergeCell ref="C49:E49"/>
  </mergeCells>
  <phoneticPr fontId="2"/>
  <printOptions horizontalCentered="1" verticalCentered="1"/>
  <pageMargins left="0" right="0" top="0" bottom="0" header="0" footer="0"/>
  <pageSetup paperSize="8" scale="91" orientation="landscape" r:id="rId1"/>
  <headerFooter alignWithMargins="0">
    <oddFooter>&amp;C&amp;P /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523</v>
      </c>
      <c r="G33" s="29" t="s">
        <v>524</v>
      </c>
      <c r="H33" s="29" t="s">
        <v>525</v>
      </c>
      <c r="I33" s="29" t="s">
        <v>526</v>
      </c>
      <c r="J33" s="30" t="s">
        <v>527</v>
      </c>
      <c r="K33" s="22"/>
      <c r="L33" s="22"/>
      <c r="M33" s="22"/>
      <c r="N33" s="22"/>
      <c r="O33" s="22"/>
      <c r="P33" s="22"/>
    </row>
    <row r="34" spans="1:16" ht="39" customHeight="1" x14ac:dyDescent="0.15">
      <c r="A34" s="22"/>
      <c r="B34" s="31"/>
      <c r="C34" s="1189" t="s">
        <v>530</v>
      </c>
      <c r="D34" s="1189"/>
      <c r="E34" s="1190"/>
      <c r="F34" s="32">
        <v>6.96</v>
      </c>
      <c r="G34" s="33">
        <v>9.75</v>
      </c>
      <c r="H34" s="33">
        <v>9.68</v>
      </c>
      <c r="I34" s="33">
        <v>7.81</v>
      </c>
      <c r="J34" s="34">
        <v>8.23</v>
      </c>
      <c r="K34" s="22"/>
      <c r="L34" s="22"/>
      <c r="M34" s="22"/>
      <c r="N34" s="22"/>
      <c r="O34" s="22"/>
      <c r="P34" s="22"/>
    </row>
    <row r="35" spans="1:16" ht="39" customHeight="1" x14ac:dyDescent="0.15">
      <c r="A35" s="22"/>
      <c r="B35" s="35"/>
      <c r="C35" s="1185" t="s">
        <v>531</v>
      </c>
      <c r="D35" s="1185"/>
      <c r="E35" s="1186"/>
      <c r="F35" s="36">
        <v>6.14</v>
      </c>
      <c r="G35" s="37">
        <v>6.74</v>
      </c>
      <c r="H35" s="37">
        <v>6.53</v>
      </c>
      <c r="I35" s="37">
        <v>5.86</v>
      </c>
      <c r="J35" s="38">
        <v>5.53</v>
      </c>
      <c r="K35" s="22"/>
      <c r="L35" s="22"/>
      <c r="M35" s="22"/>
      <c r="N35" s="22"/>
      <c r="O35" s="22"/>
      <c r="P35" s="22"/>
    </row>
    <row r="36" spans="1:16" ht="39" customHeight="1" x14ac:dyDescent="0.15">
      <c r="A36" s="22"/>
      <c r="B36" s="35"/>
      <c r="C36" s="1185" t="s">
        <v>532</v>
      </c>
      <c r="D36" s="1185"/>
      <c r="E36" s="1186"/>
      <c r="F36" s="36">
        <v>7.16</v>
      </c>
      <c r="G36" s="37">
        <v>7.14</v>
      </c>
      <c r="H36" s="37">
        <v>5.86</v>
      </c>
      <c r="I36" s="37">
        <v>5.01</v>
      </c>
      <c r="J36" s="38">
        <v>4.3099999999999996</v>
      </c>
      <c r="K36" s="22"/>
      <c r="L36" s="22"/>
      <c r="M36" s="22"/>
      <c r="N36" s="22"/>
      <c r="O36" s="22"/>
      <c r="P36" s="22"/>
    </row>
    <row r="37" spans="1:16" ht="39" customHeight="1" x14ac:dyDescent="0.15">
      <c r="A37" s="22"/>
      <c r="B37" s="35"/>
      <c r="C37" s="1185" t="s">
        <v>533</v>
      </c>
      <c r="D37" s="1185"/>
      <c r="E37" s="1186"/>
      <c r="F37" s="36">
        <v>2.42</v>
      </c>
      <c r="G37" s="37">
        <v>3.86</v>
      </c>
      <c r="H37" s="37">
        <v>4.93</v>
      </c>
      <c r="I37" s="37">
        <v>3.3</v>
      </c>
      <c r="J37" s="38">
        <v>3.73</v>
      </c>
      <c r="K37" s="22"/>
      <c r="L37" s="22"/>
      <c r="M37" s="22"/>
      <c r="N37" s="22"/>
      <c r="O37" s="22"/>
      <c r="P37" s="22"/>
    </row>
    <row r="38" spans="1:16" ht="39" customHeight="1" x14ac:dyDescent="0.15">
      <c r="A38" s="22"/>
      <c r="B38" s="35"/>
      <c r="C38" s="1185" t="s">
        <v>534</v>
      </c>
      <c r="D38" s="1185"/>
      <c r="E38" s="1186"/>
      <c r="F38" s="36">
        <v>0.28000000000000003</v>
      </c>
      <c r="G38" s="37">
        <v>0.28000000000000003</v>
      </c>
      <c r="H38" s="37">
        <v>0.34</v>
      </c>
      <c r="I38" s="37">
        <v>0.37</v>
      </c>
      <c r="J38" s="38">
        <v>0.35</v>
      </c>
      <c r="K38" s="22"/>
      <c r="L38" s="22"/>
      <c r="M38" s="22"/>
      <c r="N38" s="22"/>
      <c r="O38" s="22"/>
      <c r="P38" s="22"/>
    </row>
    <row r="39" spans="1:16" ht="39" customHeight="1" x14ac:dyDescent="0.15">
      <c r="A39" s="22"/>
      <c r="B39" s="35"/>
      <c r="C39" s="1185"/>
      <c r="D39" s="1185"/>
      <c r="E39" s="1186"/>
      <c r="F39" s="36"/>
      <c r="G39" s="37"/>
      <c r="H39" s="37"/>
      <c r="I39" s="37"/>
      <c r="J39" s="38"/>
      <c r="K39" s="22"/>
      <c r="L39" s="22"/>
      <c r="M39" s="22"/>
      <c r="N39" s="22"/>
      <c r="O39" s="22"/>
      <c r="P39" s="22"/>
    </row>
    <row r="40" spans="1:16" ht="39" customHeight="1" x14ac:dyDescent="0.15">
      <c r="A40" s="22"/>
      <c r="B40" s="35"/>
      <c r="C40" s="1185"/>
      <c r="D40" s="1185"/>
      <c r="E40" s="1186"/>
      <c r="F40" s="36"/>
      <c r="G40" s="37"/>
      <c r="H40" s="37"/>
      <c r="I40" s="37"/>
      <c r="J40" s="38"/>
      <c r="K40" s="22"/>
      <c r="L40" s="22"/>
      <c r="M40" s="22"/>
      <c r="N40" s="22"/>
      <c r="O40" s="22"/>
      <c r="P40" s="22"/>
    </row>
    <row r="41" spans="1:16" ht="39" customHeight="1" x14ac:dyDescent="0.15">
      <c r="A41" s="22"/>
      <c r="B41" s="35"/>
      <c r="C41" s="1185"/>
      <c r="D41" s="1185"/>
      <c r="E41" s="1186"/>
      <c r="F41" s="36"/>
      <c r="G41" s="37"/>
      <c r="H41" s="37"/>
      <c r="I41" s="37"/>
      <c r="J41" s="38"/>
      <c r="K41" s="22"/>
      <c r="L41" s="22"/>
      <c r="M41" s="22"/>
      <c r="N41" s="22"/>
      <c r="O41" s="22"/>
      <c r="P41" s="22"/>
    </row>
    <row r="42" spans="1:16" ht="39" customHeight="1" x14ac:dyDescent="0.15">
      <c r="A42" s="22"/>
      <c r="B42" s="39"/>
      <c r="C42" s="1185" t="s">
        <v>535</v>
      </c>
      <c r="D42" s="1185"/>
      <c r="E42" s="1186"/>
      <c r="F42" s="36" t="s">
        <v>484</v>
      </c>
      <c r="G42" s="37" t="s">
        <v>484</v>
      </c>
      <c r="H42" s="37" t="s">
        <v>484</v>
      </c>
      <c r="I42" s="37" t="s">
        <v>484</v>
      </c>
      <c r="J42" s="38" t="s">
        <v>484</v>
      </c>
      <c r="K42" s="22"/>
      <c r="L42" s="22"/>
      <c r="M42" s="22"/>
      <c r="N42" s="22"/>
      <c r="O42" s="22"/>
      <c r="P42" s="22"/>
    </row>
    <row r="43" spans="1:16" ht="39" customHeight="1" thickBot="1" x14ac:dyDescent="0.2">
      <c r="A43" s="22"/>
      <c r="B43" s="40"/>
      <c r="C43" s="1187" t="s">
        <v>536</v>
      </c>
      <c r="D43" s="1187"/>
      <c r="E43" s="1188"/>
      <c r="F43" s="41" t="s">
        <v>484</v>
      </c>
      <c r="G43" s="42" t="s">
        <v>484</v>
      </c>
      <c r="H43" s="42" t="s">
        <v>484</v>
      </c>
      <c r="I43" s="42" t="s">
        <v>484</v>
      </c>
      <c r="J43" s="43" t="s">
        <v>484</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OCn+d232ZRJKkLiBGHVgWgwgVXgEZqDNAVgozN9SmK+zvKrXm1i0MskWcorZFYSk/K0CeotjU+NveWAn8h2gVA==" saltValue="nS2aNZHbinbpE8y9qyqam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verticalCentered="1"/>
  <pageMargins left="0" right="0" top="0" bottom="0" header="0" footer="0"/>
  <pageSetup paperSize="8" scale="87" orientation="landscape" r:id="rId1"/>
  <headerFooter alignWithMargins="0">
    <oddFooter>&amp;C&amp;P /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523</v>
      </c>
      <c r="L44" s="54" t="s">
        <v>524</v>
      </c>
      <c r="M44" s="54" t="s">
        <v>525</v>
      </c>
      <c r="N44" s="54" t="s">
        <v>526</v>
      </c>
      <c r="O44" s="55" t="s">
        <v>527</v>
      </c>
      <c r="P44" s="46"/>
      <c r="Q44" s="46"/>
      <c r="R44" s="46"/>
      <c r="S44" s="46"/>
      <c r="T44" s="46"/>
      <c r="U44" s="46"/>
    </row>
    <row r="45" spans="1:21" ht="30.75" customHeight="1" x14ac:dyDescent="0.15">
      <c r="A45" s="46"/>
      <c r="B45" s="1191" t="s">
        <v>9</v>
      </c>
      <c r="C45" s="1192"/>
      <c r="D45" s="56"/>
      <c r="E45" s="1197" t="s">
        <v>10</v>
      </c>
      <c r="F45" s="1197"/>
      <c r="G45" s="1197"/>
      <c r="H45" s="1197"/>
      <c r="I45" s="1197"/>
      <c r="J45" s="1198"/>
      <c r="K45" s="57">
        <v>725</v>
      </c>
      <c r="L45" s="58">
        <v>771</v>
      </c>
      <c r="M45" s="58">
        <v>815</v>
      </c>
      <c r="N45" s="58">
        <v>838</v>
      </c>
      <c r="O45" s="59">
        <v>837</v>
      </c>
      <c r="P45" s="46"/>
      <c r="Q45" s="46"/>
      <c r="R45" s="46"/>
      <c r="S45" s="46"/>
      <c r="T45" s="46"/>
      <c r="U45" s="46"/>
    </row>
    <row r="46" spans="1:21" ht="30.75" customHeight="1" x14ac:dyDescent="0.15">
      <c r="A46" s="46"/>
      <c r="B46" s="1193"/>
      <c r="C46" s="1194"/>
      <c r="D46" s="60"/>
      <c r="E46" s="1199" t="s">
        <v>11</v>
      </c>
      <c r="F46" s="1199"/>
      <c r="G46" s="1199"/>
      <c r="H46" s="1199"/>
      <c r="I46" s="1199"/>
      <c r="J46" s="1200"/>
      <c r="K46" s="61" t="s">
        <v>484</v>
      </c>
      <c r="L46" s="62" t="s">
        <v>484</v>
      </c>
      <c r="M46" s="62" t="s">
        <v>484</v>
      </c>
      <c r="N46" s="62" t="s">
        <v>484</v>
      </c>
      <c r="O46" s="63" t="s">
        <v>484</v>
      </c>
      <c r="P46" s="46"/>
      <c r="Q46" s="46"/>
      <c r="R46" s="46"/>
      <c r="S46" s="46"/>
      <c r="T46" s="46"/>
      <c r="U46" s="46"/>
    </row>
    <row r="47" spans="1:21" ht="30.75" customHeight="1" x14ac:dyDescent="0.15">
      <c r="A47" s="46"/>
      <c r="B47" s="1193"/>
      <c r="C47" s="1194"/>
      <c r="D47" s="60"/>
      <c r="E47" s="1199" t="s">
        <v>12</v>
      </c>
      <c r="F47" s="1199"/>
      <c r="G47" s="1199"/>
      <c r="H47" s="1199"/>
      <c r="I47" s="1199"/>
      <c r="J47" s="1200"/>
      <c r="K47" s="61" t="s">
        <v>484</v>
      </c>
      <c r="L47" s="62" t="s">
        <v>484</v>
      </c>
      <c r="M47" s="62" t="s">
        <v>484</v>
      </c>
      <c r="N47" s="62" t="s">
        <v>484</v>
      </c>
      <c r="O47" s="63" t="s">
        <v>484</v>
      </c>
      <c r="P47" s="46"/>
      <c r="Q47" s="46"/>
      <c r="R47" s="46"/>
      <c r="S47" s="46"/>
      <c r="T47" s="46"/>
      <c r="U47" s="46"/>
    </row>
    <row r="48" spans="1:21" ht="30.75" customHeight="1" x14ac:dyDescent="0.15">
      <c r="A48" s="46"/>
      <c r="B48" s="1193"/>
      <c r="C48" s="1194"/>
      <c r="D48" s="60"/>
      <c r="E48" s="1199" t="s">
        <v>13</v>
      </c>
      <c r="F48" s="1199"/>
      <c r="G48" s="1199"/>
      <c r="H48" s="1199"/>
      <c r="I48" s="1199"/>
      <c r="J48" s="1200"/>
      <c r="K48" s="61">
        <v>190</v>
      </c>
      <c r="L48" s="62">
        <v>136</v>
      </c>
      <c r="M48" s="62">
        <v>94</v>
      </c>
      <c r="N48" s="62">
        <v>104</v>
      </c>
      <c r="O48" s="63">
        <v>122</v>
      </c>
      <c r="P48" s="46"/>
      <c r="Q48" s="46"/>
      <c r="R48" s="46"/>
      <c r="S48" s="46"/>
      <c r="T48" s="46"/>
      <c r="U48" s="46"/>
    </row>
    <row r="49" spans="1:21" ht="30.75" customHeight="1" x14ac:dyDescent="0.15">
      <c r="A49" s="46"/>
      <c r="B49" s="1193"/>
      <c r="C49" s="1194"/>
      <c r="D49" s="60"/>
      <c r="E49" s="1199" t="s">
        <v>14</v>
      </c>
      <c r="F49" s="1199"/>
      <c r="G49" s="1199"/>
      <c r="H49" s="1199"/>
      <c r="I49" s="1199"/>
      <c r="J49" s="1200"/>
      <c r="K49" s="61">
        <v>97</v>
      </c>
      <c r="L49" s="62">
        <v>83</v>
      </c>
      <c r="M49" s="62">
        <v>54</v>
      </c>
      <c r="N49" s="62">
        <v>51</v>
      </c>
      <c r="O49" s="63">
        <v>54</v>
      </c>
      <c r="P49" s="46"/>
      <c r="Q49" s="46"/>
      <c r="R49" s="46"/>
      <c r="S49" s="46"/>
      <c r="T49" s="46"/>
      <c r="U49" s="46"/>
    </row>
    <row r="50" spans="1:21" ht="30.75" customHeight="1" x14ac:dyDescent="0.15">
      <c r="A50" s="46"/>
      <c r="B50" s="1193"/>
      <c r="C50" s="1194"/>
      <c r="D50" s="60"/>
      <c r="E50" s="1199" t="s">
        <v>15</v>
      </c>
      <c r="F50" s="1199"/>
      <c r="G50" s="1199"/>
      <c r="H50" s="1199"/>
      <c r="I50" s="1199"/>
      <c r="J50" s="1200"/>
      <c r="K50" s="61" t="s">
        <v>484</v>
      </c>
      <c r="L50" s="62" t="s">
        <v>484</v>
      </c>
      <c r="M50" s="62" t="s">
        <v>484</v>
      </c>
      <c r="N50" s="62" t="s">
        <v>484</v>
      </c>
      <c r="O50" s="63" t="s">
        <v>484</v>
      </c>
      <c r="P50" s="46"/>
      <c r="Q50" s="46"/>
      <c r="R50" s="46"/>
      <c r="S50" s="46"/>
      <c r="T50" s="46"/>
      <c r="U50" s="46"/>
    </row>
    <row r="51" spans="1:21" ht="30.75" customHeight="1" x14ac:dyDescent="0.15">
      <c r="A51" s="46"/>
      <c r="B51" s="1195"/>
      <c r="C51" s="1196"/>
      <c r="D51" s="64"/>
      <c r="E51" s="1199" t="s">
        <v>16</v>
      </c>
      <c r="F51" s="1199"/>
      <c r="G51" s="1199"/>
      <c r="H51" s="1199"/>
      <c r="I51" s="1199"/>
      <c r="J51" s="1200"/>
      <c r="K51" s="61">
        <v>0</v>
      </c>
      <c r="L51" s="62" t="s">
        <v>484</v>
      </c>
      <c r="M51" s="62" t="s">
        <v>484</v>
      </c>
      <c r="N51" s="62" t="s">
        <v>484</v>
      </c>
      <c r="O51" s="63" t="s">
        <v>484</v>
      </c>
      <c r="P51" s="46"/>
      <c r="Q51" s="46"/>
      <c r="R51" s="46"/>
      <c r="S51" s="46"/>
      <c r="T51" s="46"/>
      <c r="U51" s="46"/>
    </row>
    <row r="52" spans="1:21" ht="30.75" customHeight="1" x14ac:dyDescent="0.15">
      <c r="A52" s="46"/>
      <c r="B52" s="1201" t="s">
        <v>17</v>
      </c>
      <c r="C52" s="1202"/>
      <c r="D52" s="64"/>
      <c r="E52" s="1199" t="s">
        <v>18</v>
      </c>
      <c r="F52" s="1199"/>
      <c r="G52" s="1199"/>
      <c r="H52" s="1199"/>
      <c r="I52" s="1199"/>
      <c r="J52" s="1200"/>
      <c r="K52" s="61">
        <v>740</v>
      </c>
      <c r="L52" s="62">
        <v>740</v>
      </c>
      <c r="M52" s="62">
        <v>749</v>
      </c>
      <c r="N52" s="62">
        <v>745</v>
      </c>
      <c r="O52" s="63">
        <v>734</v>
      </c>
      <c r="P52" s="46"/>
      <c r="Q52" s="46"/>
      <c r="R52" s="46"/>
      <c r="S52" s="46"/>
      <c r="T52" s="46"/>
      <c r="U52" s="46"/>
    </row>
    <row r="53" spans="1:21" ht="30.75" customHeight="1" thickBot="1" x14ac:dyDescent="0.2">
      <c r="A53" s="46"/>
      <c r="B53" s="1203" t="s">
        <v>19</v>
      </c>
      <c r="C53" s="1204"/>
      <c r="D53" s="65"/>
      <c r="E53" s="1205" t="s">
        <v>20</v>
      </c>
      <c r="F53" s="1205"/>
      <c r="G53" s="1205"/>
      <c r="H53" s="1205"/>
      <c r="I53" s="1205"/>
      <c r="J53" s="1206"/>
      <c r="K53" s="66">
        <v>272</v>
      </c>
      <c r="L53" s="67">
        <v>250</v>
      </c>
      <c r="M53" s="67">
        <v>214</v>
      </c>
      <c r="N53" s="67">
        <v>248</v>
      </c>
      <c r="O53" s="68">
        <v>279</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537</v>
      </c>
      <c r="L57" s="79" t="s">
        <v>538</v>
      </c>
      <c r="M57" s="79" t="s">
        <v>539</v>
      </c>
      <c r="N57" s="79" t="s">
        <v>540</v>
      </c>
      <c r="O57" s="80" t="s">
        <v>541</v>
      </c>
      <c r="P57" s="46"/>
      <c r="Q57" s="46"/>
      <c r="R57" s="46"/>
      <c r="S57" s="46"/>
      <c r="T57" s="46"/>
      <c r="U57" s="46"/>
    </row>
    <row r="58" spans="1:21" ht="31.5" customHeight="1" x14ac:dyDescent="0.15">
      <c r="B58" s="1207" t="s">
        <v>24</v>
      </c>
      <c r="C58" s="1208"/>
      <c r="D58" s="1213" t="s">
        <v>25</v>
      </c>
      <c r="E58" s="1214"/>
      <c r="F58" s="1214"/>
      <c r="G58" s="1214"/>
      <c r="H58" s="1214"/>
      <c r="I58" s="1214"/>
      <c r="J58" s="1215"/>
      <c r="K58" s="81"/>
      <c r="L58" s="82"/>
      <c r="M58" s="82"/>
      <c r="N58" s="82"/>
      <c r="O58" s="83"/>
    </row>
    <row r="59" spans="1:21" ht="31.5" customHeight="1" x14ac:dyDescent="0.15">
      <c r="B59" s="1209"/>
      <c r="C59" s="1210"/>
      <c r="D59" s="1216" t="s">
        <v>26</v>
      </c>
      <c r="E59" s="1217"/>
      <c r="F59" s="1217"/>
      <c r="G59" s="1217"/>
      <c r="H59" s="1217"/>
      <c r="I59" s="1217"/>
      <c r="J59" s="1218"/>
      <c r="K59" s="84"/>
      <c r="L59" s="85"/>
      <c r="M59" s="85"/>
      <c r="N59" s="85"/>
      <c r="O59" s="86"/>
    </row>
    <row r="60" spans="1:21" ht="31.5" customHeight="1" thickBot="1" x14ac:dyDescent="0.2">
      <c r="B60" s="1211"/>
      <c r="C60" s="1212"/>
      <c r="D60" s="1219" t="s">
        <v>27</v>
      </c>
      <c r="E60" s="1220"/>
      <c r="F60" s="1220"/>
      <c r="G60" s="1220"/>
      <c r="H60" s="1220"/>
      <c r="I60" s="1220"/>
      <c r="J60" s="1221"/>
      <c r="K60" s="87"/>
      <c r="L60" s="88"/>
      <c r="M60" s="88"/>
      <c r="N60" s="88"/>
      <c r="O60" s="89"/>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kATHDN+9q3Ef/2rR1czZuQG4CFAI5Y97Du1s+TtnrzBxBpKHZX1kI8dFEXqOlJIO+sqlI0n3+F0N5YGxI9RdYw==" saltValue="Q26i0RE7GRqpGSOQdZZt9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verticalCentered="1"/>
  <pageMargins left="0" right="0" top="0" bottom="0" header="0" footer="0"/>
  <pageSetup paperSize="8" scale="76" orientation="landscape" r:id="rId1"/>
  <headerFooter alignWithMargins="0">
    <oddFooter>&amp;C&amp;P / &amp;N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80" zoomScaleNormal="80"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523</v>
      </c>
      <c r="J40" s="101" t="s">
        <v>524</v>
      </c>
      <c r="K40" s="101" t="s">
        <v>525</v>
      </c>
      <c r="L40" s="101" t="s">
        <v>526</v>
      </c>
      <c r="M40" s="102" t="s">
        <v>527</v>
      </c>
    </row>
    <row r="41" spans="2:13" ht="27.75" customHeight="1" x14ac:dyDescent="0.15">
      <c r="B41" s="1222" t="s">
        <v>30</v>
      </c>
      <c r="C41" s="1223"/>
      <c r="D41" s="103"/>
      <c r="E41" s="1228" t="s">
        <v>31</v>
      </c>
      <c r="F41" s="1228"/>
      <c r="G41" s="1228"/>
      <c r="H41" s="1229"/>
      <c r="I41" s="330">
        <v>8306</v>
      </c>
      <c r="J41" s="331">
        <v>8291</v>
      </c>
      <c r="K41" s="331">
        <v>7826</v>
      </c>
      <c r="L41" s="331">
        <v>7536</v>
      </c>
      <c r="M41" s="332">
        <v>7079</v>
      </c>
    </row>
    <row r="42" spans="2:13" ht="27.75" customHeight="1" x14ac:dyDescent="0.15">
      <c r="B42" s="1224"/>
      <c r="C42" s="1225"/>
      <c r="D42" s="104"/>
      <c r="E42" s="1230" t="s">
        <v>32</v>
      </c>
      <c r="F42" s="1230"/>
      <c r="G42" s="1230"/>
      <c r="H42" s="1231"/>
      <c r="I42" s="333" t="s">
        <v>484</v>
      </c>
      <c r="J42" s="334" t="s">
        <v>484</v>
      </c>
      <c r="K42" s="334" t="s">
        <v>484</v>
      </c>
      <c r="L42" s="334" t="s">
        <v>484</v>
      </c>
      <c r="M42" s="335" t="s">
        <v>484</v>
      </c>
    </row>
    <row r="43" spans="2:13" ht="27.75" customHeight="1" x14ac:dyDescent="0.15">
      <c r="B43" s="1224"/>
      <c r="C43" s="1225"/>
      <c r="D43" s="104"/>
      <c r="E43" s="1230" t="s">
        <v>33</v>
      </c>
      <c r="F43" s="1230"/>
      <c r="G43" s="1230"/>
      <c r="H43" s="1231"/>
      <c r="I43" s="333">
        <v>2577</v>
      </c>
      <c r="J43" s="334">
        <v>2122</v>
      </c>
      <c r="K43" s="334">
        <v>1528</v>
      </c>
      <c r="L43" s="334">
        <v>1135</v>
      </c>
      <c r="M43" s="335">
        <v>1057</v>
      </c>
    </row>
    <row r="44" spans="2:13" ht="27.75" customHeight="1" x14ac:dyDescent="0.15">
      <c r="B44" s="1224"/>
      <c r="C44" s="1225"/>
      <c r="D44" s="104"/>
      <c r="E44" s="1230" t="s">
        <v>34</v>
      </c>
      <c r="F44" s="1230"/>
      <c r="G44" s="1230"/>
      <c r="H44" s="1231"/>
      <c r="I44" s="333">
        <v>472</v>
      </c>
      <c r="J44" s="334">
        <v>424</v>
      </c>
      <c r="K44" s="334">
        <v>390</v>
      </c>
      <c r="L44" s="334">
        <v>351</v>
      </c>
      <c r="M44" s="335">
        <v>333</v>
      </c>
    </row>
    <row r="45" spans="2:13" ht="27.75" customHeight="1" x14ac:dyDescent="0.15">
      <c r="B45" s="1224"/>
      <c r="C45" s="1225"/>
      <c r="D45" s="104"/>
      <c r="E45" s="1230" t="s">
        <v>35</v>
      </c>
      <c r="F45" s="1230"/>
      <c r="G45" s="1230"/>
      <c r="H45" s="1231"/>
      <c r="I45" s="333">
        <v>1027</v>
      </c>
      <c r="J45" s="334">
        <v>1014</v>
      </c>
      <c r="K45" s="334">
        <v>1060</v>
      </c>
      <c r="L45" s="334">
        <v>1089</v>
      </c>
      <c r="M45" s="335">
        <v>1058</v>
      </c>
    </row>
    <row r="46" spans="2:13" ht="27.75" customHeight="1" x14ac:dyDescent="0.15">
      <c r="B46" s="1224"/>
      <c r="C46" s="1225"/>
      <c r="D46" s="105"/>
      <c r="E46" s="1230" t="s">
        <v>36</v>
      </c>
      <c r="F46" s="1230"/>
      <c r="G46" s="1230"/>
      <c r="H46" s="1231"/>
      <c r="I46" s="333" t="s">
        <v>484</v>
      </c>
      <c r="J46" s="334" t="s">
        <v>484</v>
      </c>
      <c r="K46" s="334" t="s">
        <v>484</v>
      </c>
      <c r="L46" s="334" t="s">
        <v>484</v>
      </c>
      <c r="M46" s="335" t="s">
        <v>484</v>
      </c>
    </row>
    <row r="47" spans="2:13" ht="27.75" customHeight="1" x14ac:dyDescent="0.15">
      <c r="B47" s="1224"/>
      <c r="C47" s="1225"/>
      <c r="D47" s="106"/>
      <c r="E47" s="1232" t="s">
        <v>37</v>
      </c>
      <c r="F47" s="1233"/>
      <c r="G47" s="1233"/>
      <c r="H47" s="1234"/>
      <c r="I47" s="333" t="s">
        <v>484</v>
      </c>
      <c r="J47" s="334" t="s">
        <v>484</v>
      </c>
      <c r="K47" s="334" t="s">
        <v>484</v>
      </c>
      <c r="L47" s="334" t="s">
        <v>484</v>
      </c>
      <c r="M47" s="335" t="s">
        <v>484</v>
      </c>
    </row>
    <row r="48" spans="2:13" ht="27.75" customHeight="1" x14ac:dyDescent="0.15">
      <c r="B48" s="1224"/>
      <c r="C48" s="1225"/>
      <c r="D48" s="104"/>
      <c r="E48" s="1230" t="s">
        <v>38</v>
      </c>
      <c r="F48" s="1230"/>
      <c r="G48" s="1230"/>
      <c r="H48" s="1231"/>
      <c r="I48" s="333" t="s">
        <v>484</v>
      </c>
      <c r="J48" s="334" t="s">
        <v>484</v>
      </c>
      <c r="K48" s="334" t="s">
        <v>484</v>
      </c>
      <c r="L48" s="334" t="s">
        <v>484</v>
      </c>
      <c r="M48" s="335" t="s">
        <v>484</v>
      </c>
    </row>
    <row r="49" spans="2:13" ht="27.75" customHeight="1" x14ac:dyDescent="0.15">
      <c r="B49" s="1226"/>
      <c r="C49" s="1227"/>
      <c r="D49" s="104"/>
      <c r="E49" s="1230" t="s">
        <v>39</v>
      </c>
      <c r="F49" s="1230"/>
      <c r="G49" s="1230"/>
      <c r="H49" s="1231"/>
      <c r="I49" s="333" t="s">
        <v>484</v>
      </c>
      <c r="J49" s="334" t="s">
        <v>484</v>
      </c>
      <c r="K49" s="334" t="s">
        <v>484</v>
      </c>
      <c r="L49" s="334" t="s">
        <v>484</v>
      </c>
      <c r="M49" s="335" t="s">
        <v>484</v>
      </c>
    </row>
    <row r="50" spans="2:13" ht="27.75" customHeight="1" x14ac:dyDescent="0.15">
      <c r="B50" s="1235" t="s">
        <v>40</v>
      </c>
      <c r="C50" s="1236"/>
      <c r="D50" s="107"/>
      <c r="E50" s="1230" t="s">
        <v>41</v>
      </c>
      <c r="F50" s="1230"/>
      <c r="G50" s="1230"/>
      <c r="H50" s="1231"/>
      <c r="I50" s="333">
        <v>4048</v>
      </c>
      <c r="J50" s="334">
        <v>4778</v>
      </c>
      <c r="K50" s="334">
        <v>5208</v>
      </c>
      <c r="L50" s="334">
        <v>5571</v>
      </c>
      <c r="M50" s="335">
        <v>5556</v>
      </c>
    </row>
    <row r="51" spans="2:13" ht="27.75" customHeight="1" x14ac:dyDescent="0.15">
      <c r="B51" s="1224"/>
      <c r="C51" s="1225"/>
      <c r="D51" s="104"/>
      <c r="E51" s="1230" t="s">
        <v>42</v>
      </c>
      <c r="F51" s="1230"/>
      <c r="G51" s="1230"/>
      <c r="H51" s="1231"/>
      <c r="I51" s="333">
        <v>291</v>
      </c>
      <c r="J51" s="334">
        <v>283</v>
      </c>
      <c r="K51" s="334">
        <v>270</v>
      </c>
      <c r="L51" s="334">
        <v>258</v>
      </c>
      <c r="M51" s="335">
        <v>237</v>
      </c>
    </row>
    <row r="52" spans="2:13" ht="27.75" customHeight="1" x14ac:dyDescent="0.15">
      <c r="B52" s="1226"/>
      <c r="C52" s="1227"/>
      <c r="D52" s="104"/>
      <c r="E52" s="1230" t="s">
        <v>43</v>
      </c>
      <c r="F52" s="1230"/>
      <c r="G52" s="1230"/>
      <c r="H52" s="1231"/>
      <c r="I52" s="333">
        <v>9240</v>
      </c>
      <c r="J52" s="334">
        <v>9064</v>
      </c>
      <c r="K52" s="334">
        <v>8603</v>
      </c>
      <c r="L52" s="334">
        <v>8208</v>
      </c>
      <c r="M52" s="335">
        <v>7799</v>
      </c>
    </row>
    <row r="53" spans="2:13" ht="27.75" customHeight="1" thickBot="1" x14ac:dyDescent="0.2">
      <c r="B53" s="1237" t="s">
        <v>19</v>
      </c>
      <c r="C53" s="1238"/>
      <c r="D53" s="108"/>
      <c r="E53" s="1239" t="s">
        <v>44</v>
      </c>
      <c r="F53" s="1239"/>
      <c r="G53" s="1239"/>
      <c r="H53" s="1240"/>
      <c r="I53" s="336">
        <v>-1197</v>
      </c>
      <c r="J53" s="337">
        <v>-2274</v>
      </c>
      <c r="K53" s="337">
        <v>-3276</v>
      </c>
      <c r="L53" s="337">
        <v>-3926</v>
      </c>
      <c r="M53" s="338">
        <v>-4064</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owjnfId8k4IMYEJ3s39JHKwmLBTJHHDGu3v5ADqYNeV8ZUKd0gbL/HNAFvmM3Zj0uK0PeB8Y7G6qlY1tEq5W+w==" saltValue="Hu9SSM8keJfTQUqWySPU5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verticalCentered="1"/>
  <pageMargins left="0" right="0" top="0" bottom="0" header="0" footer="0"/>
  <pageSetup paperSize="8" scale="86" orientation="landscape" r:id="rId1"/>
  <headerFooter alignWithMargins="0">
    <oddFooter>&amp;C&amp;P / &amp;N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60" zoomScaleNormal="6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525</v>
      </c>
      <c r="G54" s="117" t="s">
        <v>526</v>
      </c>
      <c r="H54" s="118" t="s">
        <v>527</v>
      </c>
    </row>
    <row r="55" spans="2:8" ht="52.5" customHeight="1" x14ac:dyDescent="0.15">
      <c r="B55" s="119"/>
      <c r="C55" s="1246" t="s">
        <v>46</v>
      </c>
      <c r="D55" s="1246"/>
      <c r="E55" s="1247"/>
      <c r="F55" s="339">
        <v>1697</v>
      </c>
      <c r="G55" s="339">
        <v>1705</v>
      </c>
      <c r="H55" s="340">
        <v>1811</v>
      </c>
    </row>
    <row r="56" spans="2:8" ht="52.5" customHeight="1" x14ac:dyDescent="0.15">
      <c r="B56" s="120"/>
      <c r="C56" s="1248" t="s">
        <v>47</v>
      </c>
      <c r="D56" s="1248"/>
      <c r="E56" s="1249"/>
      <c r="F56" s="341">
        <v>627</v>
      </c>
      <c r="G56" s="341">
        <v>653</v>
      </c>
      <c r="H56" s="342">
        <v>673</v>
      </c>
    </row>
    <row r="57" spans="2:8" ht="53.25" customHeight="1" x14ac:dyDescent="0.15">
      <c r="B57" s="120"/>
      <c r="C57" s="1250" t="s">
        <v>48</v>
      </c>
      <c r="D57" s="1250"/>
      <c r="E57" s="1251"/>
      <c r="F57" s="343">
        <v>2762</v>
      </c>
      <c r="G57" s="343">
        <v>3092</v>
      </c>
      <c r="H57" s="344">
        <v>3004</v>
      </c>
    </row>
    <row r="58" spans="2:8" ht="45.75" customHeight="1" x14ac:dyDescent="0.15">
      <c r="B58" s="121"/>
      <c r="C58" s="1241" t="s">
        <v>542</v>
      </c>
      <c r="D58" s="1242"/>
      <c r="E58" s="1243"/>
      <c r="F58" s="345">
        <v>1336</v>
      </c>
      <c r="G58" s="345">
        <v>1505</v>
      </c>
      <c r="H58" s="346">
        <v>1510</v>
      </c>
    </row>
    <row r="59" spans="2:8" ht="45.75" customHeight="1" x14ac:dyDescent="0.15">
      <c r="B59" s="121"/>
      <c r="C59" s="1241" t="s">
        <v>543</v>
      </c>
      <c r="D59" s="1242"/>
      <c r="E59" s="1243"/>
      <c r="F59" s="345">
        <v>454</v>
      </c>
      <c r="G59" s="345">
        <v>554</v>
      </c>
      <c r="H59" s="346">
        <v>448</v>
      </c>
    </row>
    <row r="60" spans="2:8" ht="45.75" customHeight="1" x14ac:dyDescent="0.15">
      <c r="B60" s="121"/>
      <c r="C60" s="1241" t="s">
        <v>544</v>
      </c>
      <c r="D60" s="1242"/>
      <c r="E60" s="1243"/>
      <c r="F60" s="345">
        <v>416</v>
      </c>
      <c r="G60" s="345">
        <v>416</v>
      </c>
      <c r="H60" s="346">
        <v>380</v>
      </c>
    </row>
    <row r="61" spans="2:8" ht="45.75" customHeight="1" x14ac:dyDescent="0.15">
      <c r="B61" s="121"/>
      <c r="C61" s="1241" t="s">
        <v>545</v>
      </c>
      <c r="D61" s="1242"/>
      <c r="E61" s="1243"/>
      <c r="F61" s="345">
        <v>300</v>
      </c>
      <c r="G61" s="345">
        <v>350</v>
      </c>
      <c r="H61" s="346">
        <v>370</v>
      </c>
    </row>
    <row r="62" spans="2:8" ht="45.75" customHeight="1" thickBot="1" x14ac:dyDescent="0.2">
      <c r="B62" s="122"/>
      <c r="C62" s="1241" t="s">
        <v>546</v>
      </c>
      <c r="D62" s="1242"/>
      <c r="E62" s="1243"/>
      <c r="F62" s="347">
        <v>212</v>
      </c>
      <c r="G62" s="347">
        <v>214</v>
      </c>
      <c r="H62" s="348">
        <v>217</v>
      </c>
    </row>
    <row r="63" spans="2:8" ht="52.5" customHeight="1" thickBot="1" x14ac:dyDescent="0.2">
      <c r="B63" s="123"/>
      <c r="C63" s="1244" t="s">
        <v>49</v>
      </c>
      <c r="D63" s="1244"/>
      <c r="E63" s="1245"/>
      <c r="F63" s="349">
        <v>5086</v>
      </c>
      <c r="G63" s="349">
        <v>5450</v>
      </c>
      <c r="H63" s="350">
        <v>5487</v>
      </c>
    </row>
    <row r="64" spans="2:8" x14ac:dyDescent="0.15"/>
  </sheetData>
  <sheetProtection algorithmName="SHA-512" hashValue="Tck28Rcf1vo5IfuxeR9Xq+O/l7UZzINQRQDYdf2tjIdiDM/VKzEZHX8Ot974JEgMVwrWP551hMSPt3P19zD5Ww==" saltValue="XeZC+qEDiJdAvLwsV4D9Z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verticalCentered="1"/>
  <pageMargins left="0" right="0" top="0" bottom="0" header="0" footer="0"/>
  <pageSetup paperSize="8" scale="61" orientation="landscape" r:id="rId1"/>
  <headerFooter alignWithMargins="0">
    <oddFooter>&amp;C&amp;P / &amp;N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871FDD-DB55-4F6C-9587-C6F3EA4E0027}">
  <sheetPr>
    <pageSetUpPr fitToPage="1"/>
  </sheetPr>
  <dimension ref="A1:DE85"/>
  <sheetViews>
    <sheetView showGridLines="0" zoomScale="80" zoomScaleNormal="80" zoomScaleSheetLayoutView="55" workbookViewId="0"/>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351"/>
      <c r="B1" s="352"/>
      <c r="DD1" s="243"/>
      <c r="DE1" s="243"/>
    </row>
    <row r="2" spans="1:109" ht="25.5" customHeight="1" x14ac:dyDescent="0.1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1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x14ac:dyDescent="0.1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x14ac:dyDescent="0.1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x14ac:dyDescent="0.1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x14ac:dyDescent="0.1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x14ac:dyDescent="0.1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x14ac:dyDescent="0.1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x14ac:dyDescent="0.1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x14ac:dyDescent="0.1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x14ac:dyDescent="0.1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x14ac:dyDescent="0.1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x14ac:dyDescent="0.1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x14ac:dyDescent="0.15">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x14ac:dyDescent="0.15">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x14ac:dyDescent="0.15">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x14ac:dyDescent="0.15">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x14ac:dyDescent="0.15">
      <c r="DD19" s="243"/>
      <c r="DE19" s="243"/>
    </row>
    <row r="20" spans="1:109" x14ac:dyDescent="0.15">
      <c r="DD20" s="243"/>
      <c r="DE20" s="243"/>
    </row>
    <row r="21" spans="1:109" ht="17.25" customHeight="1" x14ac:dyDescent="0.15">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356"/>
      <c r="DD40" s="356"/>
      <c r="DE40" s="243"/>
    </row>
    <row r="41" spans="2:109" ht="17.25" x14ac:dyDescent="0.15">
      <c r="B41" s="244" t="s">
        <v>560</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357"/>
      <c r="I42" s="358"/>
      <c r="J42" s="358"/>
      <c r="K42" s="358"/>
      <c r="AM42" s="357"/>
      <c r="AN42" s="357" t="s">
        <v>561</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15">
      <c r="B43" s="247"/>
      <c r="AN43" s="389" t="s">
        <v>562</v>
      </c>
      <c r="AO43" s="390"/>
      <c r="AP43" s="390"/>
      <c r="AQ43" s="390"/>
      <c r="AR43" s="390"/>
      <c r="AS43" s="390"/>
      <c r="AT43" s="390"/>
      <c r="AU43" s="390"/>
      <c r="AV43" s="390"/>
      <c r="AW43" s="390"/>
      <c r="AX43" s="390"/>
      <c r="AY43" s="390"/>
      <c r="AZ43" s="390"/>
      <c r="BA43" s="390"/>
      <c r="BB43" s="390"/>
      <c r="BC43" s="390"/>
      <c r="BD43" s="390"/>
      <c r="BE43" s="390"/>
      <c r="BF43" s="390"/>
      <c r="BG43" s="390"/>
      <c r="BH43" s="390"/>
      <c r="BI43" s="390"/>
      <c r="BJ43" s="390"/>
      <c r="BK43" s="390"/>
      <c r="BL43" s="390"/>
      <c r="BM43" s="390"/>
      <c r="BN43" s="390"/>
      <c r="BO43" s="390"/>
      <c r="BP43" s="390"/>
      <c r="BQ43" s="390"/>
      <c r="BR43" s="390"/>
      <c r="BS43" s="390"/>
      <c r="BT43" s="390"/>
      <c r="BU43" s="390"/>
      <c r="BV43" s="390"/>
      <c r="BW43" s="390"/>
      <c r="BX43" s="390"/>
      <c r="BY43" s="390"/>
      <c r="BZ43" s="390"/>
      <c r="CA43" s="390"/>
      <c r="CB43" s="390"/>
      <c r="CC43" s="390"/>
      <c r="CD43" s="390"/>
      <c r="CE43" s="390"/>
      <c r="CF43" s="390"/>
      <c r="CG43" s="390"/>
      <c r="CH43" s="390"/>
      <c r="CI43" s="390"/>
      <c r="CJ43" s="390"/>
      <c r="CK43" s="390"/>
      <c r="CL43" s="390"/>
      <c r="CM43" s="390"/>
      <c r="CN43" s="390"/>
      <c r="CO43" s="390"/>
      <c r="CP43" s="390"/>
      <c r="CQ43" s="390"/>
      <c r="CR43" s="390"/>
      <c r="CS43" s="390"/>
      <c r="CT43" s="390"/>
      <c r="CU43" s="390"/>
      <c r="CV43" s="390"/>
      <c r="CW43" s="390"/>
      <c r="CX43" s="390"/>
      <c r="CY43" s="390"/>
      <c r="CZ43" s="390"/>
      <c r="DA43" s="390"/>
      <c r="DB43" s="390"/>
      <c r="DC43" s="391"/>
    </row>
    <row r="44" spans="2:109" x14ac:dyDescent="0.15">
      <c r="B44" s="247"/>
      <c r="AN44" s="392"/>
      <c r="AO44" s="393"/>
      <c r="AP44" s="393"/>
      <c r="AQ44" s="393"/>
      <c r="AR44" s="393"/>
      <c r="AS44" s="393"/>
      <c r="AT44" s="393"/>
      <c r="AU44" s="393"/>
      <c r="AV44" s="393"/>
      <c r="AW44" s="393"/>
      <c r="AX44" s="393"/>
      <c r="AY44" s="393"/>
      <c r="AZ44" s="393"/>
      <c r="BA44" s="393"/>
      <c r="BB44" s="393"/>
      <c r="BC44" s="393"/>
      <c r="BD44" s="393"/>
      <c r="BE44" s="393"/>
      <c r="BF44" s="393"/>
      <c r="BG44" s="393"/>
      <c r="BH44" s="393"/>
      <c r="BI44" s="393"/>
      <c r="BJ44" s="393"/>
      <c r="BK44" s="393"/>
      <c r="BL44" s="393"/>
      <c r="BM44" s="393"/>
      <c r="BN44" s="393"/>
      <c r="BO44" s="393"/>
      <c r="BP44" s="393"/>
      <c r="BQ44" s="393"/>
      <c r="BR44" s="393"/>
      <c r="BS44" s="393"/>
      <c r="BT44" s="393"/>
      <c r="BU44" s="393"/>
      <c r="BV44" s="393"/>
      <c r="BW44" s="393"/>
      <c r="BX44" s="393"/>
      <c r="BY44" s="393"/>
      <c r="BZ44" s="393"/>
      <c r="CA44" s="393"/>
      <c r="CB44" s="393"/>
      <c r="CC44" s="393"/>
      <c r="CD44" s="393"/>
      <c r="CE44" s="393"/>
      <c r="CF44" s="393"/>
      <c r="CG44" s="393"/>
      <c r="CH44" s="393"/>
      <c r="CI44" s="393"/>
      <c r="CJ44" s="393"/>
      <c r="CK44" s="393"/>
      <c r="CL44" s="393"/>
      <c r="CM44" s="393"/>
      <c r="CN44" s="393"/>
      <c r="CO44" s="393"/>
      <c r="CP44" s="393"/>
      <c r="CQ44" s="393"/>
      <c r="CR44" s="393"/>
      <c r="CS44" s="393"/>
      <c r="CT44" s="393"/>
      <c r="CU44" s="393"/>
      <c r="CV44" s="393"/>
      <c r="CW44" s="393"/>
      <c r="CX44" s="393"/>
      <c r="CY44" s="393"/>
      <c r="CZ44" s="393"/>
      <c r="DA44" s="393"/>
      <c r="DB44" s="393"/>
      <c r="DC44" s="394"/>
    </row>
    <row r="45" spans="2:109" x14ac:dyDescent="0.15">
      <c r="B45" s="247"/>
      <c r="AN45" s="392"/>
      <c r="AO45" s="393"/>
      <c r="AP45" s="393"/>
      <c r="AQ45" s="393"/>
      <c r="AR45" s="393"/>
      <c r="AS45" s="393"/>
      <c r="AT45" s="393"/>
      <c r="AU45" s="393"/>
      <c r="AV45" s="393"/>
      <c r="AW45" s="393"/>
      <c r="AX45" s="393"/>
      <c r="AY45" s="393"/>
      <c r="AZ45" s="393"/>
      <c r="BA45" s="393"/>
      <c r="BB45" s="393"/>
      <c r="BC45" s="393"/>
      <c r="BD45" s="393"/>
      <c r="BE45" s="393"/>
      <c r="BF45" s="393"/>
      <c r="BG45" s="393"/>
      <c r="BH45" s="393"/>
      <c r="BI45" s="393"/>
      <c r="BJ45" s="393"/>
      <c r="BK45" s="393"/>
      <c r="BL45" s="393"/>
      <c r="BM45" s="393"/>
      <c r="BN45" s="393"/>
      <c r="BO45" s="393"/>
      <c r="BP45" s="393"/>
      <c r="BQ45" s="393"/>
      <c r="BR45" s="393"/>
      <c r="BS45" s="393"/>
      <c r="BT45" s="393"/>
      <c r="BU45" s="393"/>
      <c r="BV45" s="393"/>
      <c r="BW45" s="393"/>
      <c r="BX45" s="393"/>
      <c r="BY45" s="393"/>
      <c r="BZ45" s="393"/>
      <c r="CA45" s="393"/>
      <c r="CB45" s="393"/>
      <c r="CC45" s="393"/>
      <c r="CD45" s="393"/>
      <c r="CE45" s="393"/>
      <c r="CF45" s="393"/>
      <c r="CG45" s="393"/>
      <c r="CH45" s="393"/>
      <c r="CI45" s="393"/>
      <c r="CJ45" s="393"/>
      <c r="CK45" s="393"/>
      <c r="CL45" s="393"/>
      <c r="CM45" s="393"/>
      <c r="CN45" s="393"/>
      <c r="CO45" s="393"/>
      <c r="CP45" s="393"/>
      <c r="CQ45" s="393"/>
      <c r="CR45" s="393"/>
      <c r="CS45" s="393"/>
      <c r="CT45" s="393"/>
      <c r="CU45" s="393"/>
      <c r="CV45" s="393"/>
      <c r="CW45" s="393"/>
      <c r="CX45" s="393"/>
      <c r="CY45" s="393"/>
      <c r="CZ45" s="393"/>
      <c r="DA45" s="393"/>
      <c r="DB45" s="393"/>
      <c r="DC45" s="394"/>
    </row>
    <row r="46" spans="2:109" x14ac:dyDescent="0.15">
      <c r="B46" s="247"/>
      <c r="AN46" s="392"/>
      <c r="AO46" s="393"/>
      <c r="AP46" s="393"/>
      <c r="AQ46" s="393"/>
      <c r="AR46" s="393"/>
      <c r="AS46" s="393"/>
      <c r="AT46" s="393"/>
      <c r="AU46" s="393"/>
      <c r="AV46" s="393"/>
      <c r="AW46" s="393"/>
      <c r="AX46" s="393"/>
      <c r="AY46" s="393"/>
      <c r="AZ46" s="393"/>
      <c r="BA46" s="393"/>
      <c r="BB46" s="393"/>
      <c r="BC46" s="393"/>
      <c r="BD46" s="393"/>
      <c r="BE46" s="393"/>
      <c r="BF46" s="393"/>
      <c r="BG46" s="393"/>
      <c r="BH46" s="393"/>
      <c r="BI46" s="393"/>
      <c r="BJ46" s="393"/>
      <c r="BK46" s="393"/>
      <c r="BL46" s="393"/>
      <c r="BM46" s="393"/>
      <c r="BN46" s="393"/>
      <c r="BO46" s="393"/>
      <c r="BP46" s="393"/>
      <c r="BQ46" s="393"/>
      <c r="BR46" s="393"/>
      <c r="BS46" s="393"/>
      <c r="BT46" s="393"/>
      <c r="BU46" s="393"/>
      <c r="BV46" s="393"/>
      <c r="BW46" s="393"/>
      <c r="BX46" s="393"/>
      <c r="BY46" s="393"/>
      <c r="BZ46" s="393"/>
      <c r="CA46" s="393"/>
      <c r="CB46" s="393"/>
      <c r="CC46" s="393"/>
      <c r="CD46" s="393"/>
      <c r="CE46" s="393"/>
      <c r="CF46" s="393"/>
      <c r="CG46" s="393"/>
      <c r="CH46" s="393"/>
      <c r="CI46" s="393"/>
      <c r="CJ46" s="393"/>
      <c r="CK46" s="393"/>
      <c r="CL46" s="393"/>
      <c r="CM46" s="393"/>
      <c r="CN46" s="393"/>
      <c r="CO46" s="393"/>
      <c r="CP46" s="393"/>
      <c r="CQ46" s="393"/>
      <c r="CR46" s="393"/>
      <c r="CS46" s="393"/>
      <c r="CT46" s="393"/>
      <c r="CU46" s="393"/>
      <c r="CV46" s="393"/>
      <c r="CW46" s="393"/>
      <c r="CX46" s="393"/>
      <c r="CY46" s="393"/>
      <c r="CZ46" s="393"/>
      <c r="DA46" s="393"/>
      <c r="DB46" s="393"/>
      <c r="DC46" s="394"/>
    </row>
    <row r="47" spans="2:109" x14ac:dyDescent="0.15">
      <c r="B47" s="247"/>
      <c r="AN47" s="395"/>
      <c r="AO47" s="396"/>
      <c r="AP47" s="396"/>
      <c r="AQ47" s="396"/>
      <c r="AR47" s="396"/>
      <c r="AS47" s="396"/>
      <c r="AT47" s="396"/>
      <c r="AU47" s="396"/>
      <c r="AV47" s="396"/>
      <c r="AW47" s="396"/>
      <c r="AX47" s="396"/>
      <c r="AY47" s="396"/>
      <c r="AZ47" s="396"/>
      <c r="BA47" s="396"/>
      <c r="BB47" s="396"/>
      <c r="BC47" s="396"/>
      <c r="BD47" s="396"/>
      <c r="BE47" s="396"/>
      <c r="BF47" s="396"/>
      <c r="BG47" s="396"/>
      <c r="BH47" s="396"/>
      <c r="BI47" s="396"/>
      <c r="BJ47" s="396"/>
      <c r="BK47" s="396"/>
      <c r="BL47" s="396"/>
      <c r="BM47" s="396"/>
      <c r="BN47" s="396"/>
      <c r="BO47" s="396"/>
      <c r="BP47" s="396"/>
      <c r="BQ47" s="396"/>
      <c r="BR47" s="396"/>
      <c r="BS47" s="396"/>
      <c r="BT47" s="396"/>
      <c r="BU47" s="396"/>
      <c r="BV47" s="396"/>
      <c r="BW47" s="396"/>
      <c r="BX47" s="396"/>
      <c r="BY47" s="396"/>
      <c r="BZ47" s="396"/>
      <c r="CA47" s="396"/>
      <c r="CB47" s="396"/>
      <c r="CC47" s="396"/>
      <c r="CD47" s="396"/>
      <c r="CE47" s="396"/>
      <c r="CF47" s="396"/>
      <c r="CG47" s="396"/>
      <c r="CH47" s="396"/>
      <c r="CI47" s="396"/>
      <c r="CJ47" s="396"/>
      <c r="CK47" s="396"/>
      <c r="CL47" s="396"/>
      <c r="CM47" s="396"/>
      <c r="CN47" s="396"/>
      <c r="CO47" s="396"/>
      <c r="CP47" s="396"/>
      <c r="CQ47" s="396"/>
      <c r="CR47" s="396"/>
      <c r="CS47" s="396"/>
      <c r="CT47" s="396"/>
      <c r="CU47" s="396"/>
      <c r="CV47" s="396"/>
      <c r="CW47" s="396"/>
      <c r="CX47" s="396"/>
      <c r="CY47" s="396"/>
      <c r="CZ47" s="396"/>
      <c r="DA47" s="396"/>
      <c r="DB47" s="396"/>
      <c r="DC47" s="397"/>
    </row>
    <row r="48" spans="2:109" x14ac:dyDescent="0.15">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x14ac:dyDescent="0.15">
      <c r="B49" s="247"/>
      <c r="AN49" s="243" t="s">
        <v>563</v>
      </c>
    </row>
    <row r="50" spans="1:109" x14ac:dyDescent="0.15">
      <c r="B50" s="247"/>
      <c r="G50" s="383"/>
      <c r="H50" s="383"/>
      <c r="I50" s="383"/>
      <c r="J50" s="383"/>
      <c r="K50" s="360"/>
      <c r="L50" s="360"/>
      <c r="M50" s="361"/>
      <c r="N50" s="361"/>
      <c r="AN50" s="386"/>
      <c r="AO50" s="387"/>
      <c r="AP50" s="387"/>
      <c r="AQ50" s="387"/>
      <c r="AR50" s="387"/>
      <c r="AS50" s="387"/>
      <c r="AT50" s="387"/>
      <c r="AU50" s="387"/>
      <c r="AV50" s="387"/>
      <c r="AW50" s="387"/>
      <c r="AX50" s="387"/>
      <c r="AY50" s="387"/>
      <c r="AZ50" s="387"/>
      <c r="BA50" s="387"/>
      <c r="BB50" s="387"/>
      <c r="BC50" s="387"/>
      <c r="BD50" s="387"/>
      <c r="BE50" s="387"/>
      <c r="BF50" s="387"/>
      <c r="BG50" s="387"/>
      <c r="BH50" s="387"/>
      <c r="BI50" s="387"/>
      <c r="BJ50" s="387"/>
      <c r="BK50" s="387"/>
      <c r="BL50" s="387"/>
      <c r="BM50" s="387"/>
      <c r="BN50" s="387"/>
      <c r="BO50" s="388"/>
      <c r="BP50" s="382" t="s">
        <v>523</v>
      </c>
      <c r="BQ50" s="382"/>
      <c r="BR50" s="382"/>
      <c r="BS50" s="382"/>
      <c r="BT50" s="382"/>
      <c r="BU50" s="382"/>
      <c r="BV50" s="382"/>
      <c r="BW50" s="382"/>
      <c r="BX50" s="382" t="s">
        <v>524</v>
      </c>
      <c r="BY50" s="382"/>
      <c r="BZ50" s="382"/>
      <c r="CA50" s="382"/>
      <c r="CB50" s="382"/>
      <c r="CC50" s="382"/>
      <c r="CD50" s="382"/>
      <c r="CE50" s="382"/>
      <c r="CF50" s="382" t="s">
        <v>525</v>
      </c>
      <c r="CG50" s="382"/>
      <c r="CH50" s="382"/>
      <c r="CI50" s="382"/>
      <c r="CJ50" s="382"/>
      <c r="CK50" s="382"/>
      <c r="CL50" s="382"/>
      <c r="CM50" s="382"/>
      <c r="CN50" s="382" t="s">
        <v>526</v>
      </c>
      <c r="CO50" s="382"/>
      <c r="CP50" s="382"/>
      <c r="CQ50" s="382"/>
      <c r="CR50" s="382"/>
      <c r="CS50" s="382"/>
      <c r="CT50" s="382"/>
      <c r="CU50" s="382"/>
      <c r="CV50" s="382" t="s">
        <v>527</v>
      </c>
      <c r="CW50" s="382"/>
      <c r="CX50" s="382"/>
      <c r="CY50" s="382"/>
      <c r="CZ50" s="382"/>
      <c r="DA50" s="382"/>
      <c r="DB50" s="382"/>
      <c r="DC50" s="382"/>
    </row>
    <row r="51" spans="1:109" ht="13.5" customHeight="1" x14ac:dyDescent="0.15">
      <c r="B51" s="247"/>
      <c r="G51" s="385"/>
      <c r="H51" s="385"/>
      <c r="I51" s="398"/>
      <c r="J51" s="398"/>
      <c r="K51" s="384"/>
      <c r="L51" s="384"/>
      <c r="M51" s="384"/>
      <c r="N51" s="384"/>
      <c r="AM51" s="359"/>
      <c r="AN51" s="380" t="s">
        <v>564</v>
      </c>
      <c r="AO51" s="380"/>
      <c r="AP51" s="380"/>
      <c r="AQ51" s="380"/>
      <c r="AR51" s="380"/>
      <c r="AS51" s="380"/>
      <c r="AT51" s="380"/>
      <c r="AU51" s="380"/>
      <c r="AV51" s="380"/>
      <c r="AW51" s="380"/>
      <c r="AX51" s="380"/>
      <c r="AY51" s="380"/>
      <c r="AZ51" s="380"/>
      <c r="BA51" s="380"/>
      <c r="BB51" s="380" t="s">
        <v>565</v>
      </c>
      <c r="BC51" s="380"/>
      <c r="BD51" s="380"/>
      <c r="BE51" s="380"/>
      <c r="BF51" s="380"/>
      <c r="BG51" s="380"/>
      <c r="BH51" s="380"/>
      <c r="BI51" s="380"/>
      <c r="BJ51" s="380"/>
      <c r="BK51" s="380"/>
      <c r="BL51" s="380"/>
      <c r="BM51" s="380"/>
      <c r="BN51" s="380"/>
      <c r="BO51" s="380"/>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row>
    <row r="52" spans="1:109" x14ac:dyDescent="0.15">
      <c r="B52" s="247"/>
      <c r="G52" s="385"/>
      <c r="H52" s="385"/>
      <c r="I52" s="398"/>
      <c r="J52" s="398"/>
      <c r="K52" s="384"/>
      <c r="L52" s="384"/>
      <c r="M52" s="384"/>
      <c r="N52" s="384"/>
      <c r="AM52" s="359"/>
      <c r="AN52" s="380"/>
      <c r="AO52" s="380"/>
      <c r="AP52" s="380"/>
      <c r="AQ52" s="380"/>
      <c r="AR52" s="380"/>
      <c r="AS52" s="380"/>
      <c r="AT52" s="380"/>
      <c r="AU52" s="380"/>
      <c r="AV52" s="380"/>
      <c r="AW52" s="380"/>
      <c r="AX52" s="380"/>
      <c r="AY52" s="380"/>
      <c r="AZ52" s="380"/>
      <c r="BA52" s="380"/>
      <c r="BB52" s="380"/>
      <c r="BC52" s="380"/>
      <c r="BD52" s="380"/>
      <c r="BE52" s="380"/>
      <c r="BF52" s="380"/>
      <c r="BG52" s="380"/>
      <c r="BH52" s="380"/>
      <c r="BI52" s="380"/>
      <c r="BJ52" s="380"/>
      <c r="BK52" s="380"/>
      <c r="BL52" s="380"/>
      <c r="BM52" s="380"/>
      <c r="BN52" s="380"/>
      <c r="BO52" s="380"/>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row>
    <row r="53" spans="1:109" x14ac:dyDescent="0.15">
      <c r="A53" s="358"/>
      <c r="B53" s="247"/>
      <c r="G53" s="385"/>
      <c r="H53" s="385"/>
      <c r="I53" s="383"/>
      <c r="J53" s="383"/>
      <c r="K53" s="384"/>
      <c r="L53" s="384"/>
      <c r="M53" s="384"/>
      <c r="N53" s="384"/>
      <c r="AM53" s="359"/>
      <c r="AN53" s="380"/>
      <c r="AO53" s="380"/>
      <c r="AP53" s="380"/>
      <c r="AQ53" s="380"/>
      <c r="AR53" s="380"/>
      <c r="AS53" s="380"/>
      <c r="AT53" s="380"/>
      <c r="AU53" s="380"/>
      <c r="AV53" s="380"/>
      <c r="AW53" s="380"/>
      <c r="AX53" s="380"/>
      <c r="AY53" s="380"/>
      <c r="AZ53" s="380"/>
      <c r="BA53" s="380"/>
      <c r="BB53" s="380" t="s">
        <v>566</v>
      </c>
      <c r="BC53" s="380"/>
      <c r="BD53" s="380"/>
      <c r="BE53" s="380"/>
      <c r="BF53" s="380"/>
      <c r="BG53" s="380"/>
      <c r="BH53" s="380"/>
      <c r="BI53" s="380"/>
      <c r="BJ53" s="380"/>
      <c r="BK53" s="380"/>
      <c r="BL53" s="380"/>
      <c r="BM53" s="380"/>
      <c r="BN53" s="380"/>
      <c r="BO53" s="380"/>
      <c r="BP53" s="377">
        <v>68.8</v>
      </c>
      <c r="BQ53" s="377"/>
      <c r="BR53" s="377"/>
      <c r="BS53" s="377"/>
      <c r="BT53" s="377"/>
      <c r="BU53" s="377"/>
      <c r="BV53" s="377"/>
      <c r="BW53" s="377"/>
      <c r="BX53" s="377">
        <v>70</v>
      </c>
      <c r="BY53" s="377"/>
      <c r="BZ53" s="377"/>
      <c r="CA53" s="377"/>
      <c r="CB53" s="377"/>
      <c r="CC53" s="377"/>
      <c r="CD53" s="377"/>
      <c r="CE53" s="377"/>
      <c r="CF53" s="377">
        <v>71.599999999999994</v>
      </c>
      <c r="CG53" s="377"/>
      <c r="CH53" s="377"/>
      <c r="CI53" s="377"/>
      <c r="CJ53" s="377"/>
      <c r="CK53" s="377"/>
      <c r="CL53" s="377"/>
      <c r="CM53" s="377"/>
      <c r="CN53" s="377">
        <v>72.7</v>
      </c>
      <c r="CO53" s="377"/>
      <c r="CP53" s="377"/>
      <c r="CQ53" s="377"/>
      <c r="CR53" s="377"/>
      <c r="CS53" s="377"/>
      <c r="CT53" s="377"/>
      <c r="CU53" s="377"/>
      <c r="CV53" s="377">
        <v>74.2</v>
      </c>
      <c r="CW53" s="377"/>
      <c r="CX53" s="377"/>
      <c r="CY53" s="377"/>
      <c r="CZ53" s="377"/>
      <c r="DA53" s="377"/>
      <c r="DB53" s="377"/>
      <c r="DC53" s="377"/>
    </row>
    <row r="54" spans="1:109" x14ac:dyDescent="0.15">
      <c r="A54" s="358"/>
      <c r="B54" s="247"/>
      <c r="G54" s="385"/>
      <c r="H54" s="385"/>
      <c r="I54" s="383"/>
      <c r="J54" s="383"/>
      <c r="K54" s="384"/>
      <c r="L54" s="384"/>
      <c r="M54" s="384"/>
      <c r="N54" s="384"/>
      <c r="AM54" s="359"/>
      <c r="AN54" s="380"/>
      <c r="AO54" s="380"/>
      <c r="AP54" s="380"/>
      <c r="AQ54" s="380"/>
      <c r="AR54" s="380"/>
      <c r="AS54" s="380"/>
      <c r="AT54" s="380"/>
      <c r="AU54" s="380"/>
      <c r="AV54" s="380"/>
      <c r="AW54" s="380"/>
      <c r="AX54" s="380"/>
      <c r="AY54" s="380"/>
      <c r="AZ54" s="380"/>
      <c r="BA54" s="380"/>
      <c r="BB54" s="380"/>
      <c r="BC54" s="380"/>
      <c r="BD54" s="380"/>
      <c r="BE54" s="380"/>
      <c r="BF54" s="380"/>
      <c r="BG54" s="380"/>
      <c r="BH54" s="380"/>
      <c r="BI54" s="380"/>
      <c r="BJ54" s="380"/>
      <c r="BK54" s="380"/>
      <c r="BL54" s="380"/>
      <c r="BM54" s="380"/>
      <c r="BN54" s="380"/>
      <c r="BO54" s="380"/>
      <c r="BP54" s="377"/>
      <c r="BQ54" s="377"/>
      <c r="BR54" s="377"/>
      <c r="BS54" s="377"/>
      <c r="BT54" s="377"/>
      <c r="BU54" s="377"/>
      <c r="BV54" s="377"/>
      <c r="BW54" s="377"/>
      <c r="BX54" s="377"/>
      <c r="BY54" s="377"/>
      <c r="BZ54" s="377"/>
      <c r="CA54" s="377"/>
      <c r="CB54" s="377"/>
      <c r="CC54" s="377"/>
      <c r="CD54" s="377"/>
      <c r="CE54" s="377"/>
      <c r="CF54" s="377"/>
      <c r="CG54" s="377"/>
      <c r="CH54" s="377"/>
      <c r="CI54" s="377"/>
      <c r="CJ54" s="377"/>
      <c r="CK54" s="377"/>
      <c r="CL54" s="377"/>
      <c r="CM54" s="377"/>
      <c r="CN54" s="377"/>
      <c r="CO54" s="377"/>
      <c r="CP54" s="377"/>
      <c r="CQ54" s="377"/>
      <c r="CR54" s="377"/>
      <c r="CS54" s="377"/>
      <c r="CT54" s="377"/>
      <c r="CU54" s="377"/>
      <c r="CV54" s="377"/>
      <c r="CW54" s="377"/>
      <c r="CX54" s="377"/>
      <c r="CY54" s="377"/>
      <c r="CZ54" s="377"/>
      <c r="DA54" s="377"/>
      <c r="DB54" s="377"/>
      <c r="DC54" s="377"/>
    </row>
    <row r="55" spans="1:109" x14ac:dyDescent="0.15">
      <c r="A55" s="358"/>
      <c r="B55" s="247"/>
      <c r="G55" s="383"/>
      <c r="H55" s="383"/>
      <c r="I55" s="383"/>
      <c r="J55" s="383"/>
      <c r="K55" s="384"/>
      <c r="L55" s="384"/>
      <c r="M55" s="384"/>
      <c r="N55" s="384"/>
      <c r="AN55" s="382" t="s">
        <v>567</v>
      </c>
      <c r="AO55" s="382"/>
      <c r="AP55" s="382"/>
      <c r="AQ55" s="382"/>
      <c r="AR55" s="382"/>
      <c r="AS55" s="382"/>
      <c r="AT55" s="382"/>
      <c r="AU55" s="382"/>
      <c r="AV55" s="382"/>
      <c r="AW55" s="382"/>
      <c r="AX55" s="382"/>
      <c r="AY55" s="382"/>
      <c r="AZ55" s="382"/>
      <c r="BA55" s="382"/>
      <c r="BB55" s="380" t="s">
        <v>565</v>
      </c>
      <c r="BC55" s="380"/>
      <c r="BD55" s="380"/>
      <c r="BE55" s="380"/>
      <c r="BF55" s="380"/>
      <c r="BG55" s="380"/>
      <c r="BH55" s="380"/>
      <c r="BI55" s="380"/>
      <c r="BJ55" s="380"/>
      <c r="BK55" s="380"/>
      <c r="BL55" s="380"/>
      <c r="BM55" s="380"/>
      <c r="BN55" s="380"/>
      <c r="BO55" s="380"/>
      <c r="BP55" s="377">
        <v>15.5</v>
      </c>
      <c r="BQ55" s="377"/>
      <c r="BR55" s="377"/>
      <c r="BS55" s="377"/>
      <c r="BT55" s="377"/>
      <c r="BU55" s="377"/>
      <c r="BV55" s="377"/>
      <c r="BW55" s="377"/>
      <c r="BX55" s="377">
        <v>4.5999999999999996</v>
      </c>
      <c r="BY55" s="377"/>
      <c r="BZ55" s="377"/>
      <c r="CA55" s="377"/>
      <c r="CB55" s="377"/>
      <c r="CC55" s="377"/>
      <c r="CD55" s="377"/>
      <c r="CE55" s="377"/>
      <c r="CF55" s="377">
        <v>0.6</v>
      </c>
      <c r="CG55" s="377"/>
      <c r="CH55" s="377"/>
      <c r="CI55" s="377"/>
      <c r="CJ55" s="377"/>
      <c r="CK55" s="377"/>
      <c r="CL55" s="377"/>
      <c r="CM55" s="377"/>
      <c r="CN55" s="377">
        <v>0</v>
      </c>
      <c r="CO55" s="377"/>
      <c r="CP55" s="377"/>
      <c r="CQ55" s="377"/>
      <c r="CR55" s="377"/>
      <c r="CS55" s="377"/>
      <c r="CT55" s="377"/>
      <c r="CU55" s="377"/>
      <c r="CV55" s="377">
        <v>1</v>
      </c>
      <c r="CW55" s="377"/>
      <c r="CX55" s="377"/>
      <c r="CY55" s="377"/>
      <c r="CZ55" s="377"/>
      <c r="DA55" s="377"/>
      <c r="DB55" s="377"/>
      <c r="DC55" s="377"/>
    </row>
    <row r="56" spans="1:109" x14ac:dyDescent="0.15">
      <c r="A56" s="358"/>
      <c r="B56" s="247"/>
      <c r="G56" s="383"/>
      <c r="H56" s="383"/>
      <c r="I56" s="383"/>
      <c r="J56" s="383"/>
      <c r="K56" s="384"/>
      <c r="L56" s="384"/>
      <c r="M56" s="384"/>
      <c r="N56" s="384"/>
      <c r="AN56" s="382"/>
      <c r="AO56" s="382"/>
      <c r="AP56" s="382"/>
      <c r="AQ56" s="382"/>
      <c r="AR56" s="382"/>
      <c r="AS56" s="382"/>
      <c r="AT56" s="382"/>
      <c r="AU56" s="382"/>
      <c r="AV56" s="382"/>
      <c r="AW56" s="382"/>
      <c r="AX56" s="382"/>
      <c r="AY56" s="382"/>
      <c r="AZ56" s="382"/>
      <c r="BA56" s="382"/>
      <c r="BB56" s="380"/>
      <c r="BC56" s="380"/>
      <c r="BD56" s="380"/>
      <c r="BE56" s="380"/>
      <c r="BF56" s="380"/>
      <c r="BG56" s="380"/>
      <c r="BH56" s="380"/>
      <c r="BI56" s="380"/>
      <c r="BJ56" s="380"/>
      <c r="BK56" s="380"/>
      <c r="BL56" s="380"/>
      <c r="BM56" s="380"/>
      <c r="BN56" s="380"/>
      <c r="BO56" s="380"/>
      <c r="BP56" s="377"/>
      <c r="BQ56" s="377"/>
      <c r="BR56" s="377"/>
      <c r="BS56" s="377"/>
      <c r="BT56" s="377"/>
      <c r="BU56" s="377"/>
      <c r="BV56" s="377"/>
      <c r="BW56" s="377"/>
      <c r="BX56" s="377"/>
      <c r="BY56" s="377"/>
      <c r="BZ56" s="377"/>
      <c r="CA56" s="377"/>
      <c r="CB56" s="377"/>
      <c r="CC56" s="377"/>
      <c r="CD56" s="377"/>
      <c r="CE56" s="377"/>
      <c r="CF56" s="377"/>
      <c r="CG56" s="377"/>
      <c r="CH56" s="377"/>
      <c r="CI56" s="377"/>
      <c r="CJ56" s="377"/>
      <c r="CK56" s="377"/>
      <c r="CL56" s="377"/>
      <c r="CM56" s="377"/>
      <c r="CN56" s="377"/>
      <c r="CO56" s="377"/>
      <c r="CP56" s="377"/>
      <c r="CQ56" s="377"/>
      <c r="CR56" s="377"/>
      <c r="CS56" s="377"/>
      <c r="CT56" s="377"/>
      <c r="CU56" s="377"/>
      <c r="CV56" s="377"/>
      <c r="CW56" s="377"/>
      <c r="CX56" s="377"/>
      <c r="CY56" s="377"/>
      <c r="CZ56" s="377"/>
      <c r="DA56" s="377"/>
      <c r="DB56" s="377"/>
      <c r="DC56" s="377"/>
    </row>
    <row r="57" spans="1:109" s="358" customFormat="1" x14ac:dyDescent="0.15">
      <c r="B57" s="362"/>
      <c r="G57" s="383"/>
      <c r="H57" s="383"/>
      <c r="I57" s="378"/>
      <c r="J57" s="378"/>
      <c r="K57" s="384"/>
      <c r="L57" s="384"/>
      <c r="M57" s="384"/>
      <c r="N57" s="384"/>
      <c r="AM57" s="243"/>
      <c r="AN57" s="382"/>
      <c r="AO57" s="382"/>
      <c r="AP57" s="382"/>
      <c r="AQ57" s="382"/>
      <c r="AR57" s="382"/>
      <c r="AS57" s="382"/>
      <c r="AT57" s="382"/>
      <c r="AU57" s="382"/>
      <c r="AV57" s="382"/>
      <c r="AW57" s="382"/>
      <c r="AX57" s="382"/>
      <c r="AY57" s="382"/>
      <c r="AZ57" s="382"/>
      <c r="BA57" s="382"/>
      <c r="BB57" s="380" t="s">
        <v>566</v>
      </c>
      <c r="BC57" s="380"/>
      <c r="BD57" s="380"/>
      <c r="BE57" s="380"/>
      <c r="BF57" s="380"/>
      <c r="BG57" s="380"/>
      <c r="BH57" s="380"/>
      <c r="BI57" s="380"/>
      <c r="BJ57" s="380"/>
      <c r="BK57" s="380"/>
      <c r="BL57" s="380"/>
      <c r="BM57" s="380"/>
      <c r="BN57" s="380"/>
      <c r="BO57" s="380"/>
      <c r="BP57" s="377">
        <v>61.7</v>
      </c>
      <c r="BQ57" s="377"/>
      <c r="BR57" s="377"/>
      <c r="BS57" s="377"/>
      <c r="BT57" s="377"/>
      <c r="BU57" s="377"/>
      <c r="BV57" s="377"/>
      <c r="BW57" s="377"/>
      <c r="BX57" s="377">
        <v>61.4</v>
      </c>
      <c r="BY57" s="377"/>
      <c r="BZ57" s="377"/>
      <c r="CA57" s="377"/>
      <c r="CB57" s="377"/>
      <c r="CC57" s="377"/>
      <c r="CD57" s="377"/>
      <c r="CE57" s="377"/>
      <c r="CF57" s="377">
        <v>62.6</v>
      </c>
      <c r="CG57" s="377"/>
      <c r="CH57" s="377"/>
      <c r="CI57" s="377"/>
      <c r="CJ57" s="377"/>
      <c r="CK57" s="377"/>
      <c r="CL57" s="377"/>
      <c r="CM57" s="377"/>
      <c r="CN57" s="377">
        <v>63.6</v>
      </c>
      <c r="CO57" s="377"/>
      <c r="CP57" s="377"/>
      <c r="CQ57" s="377"/>
      <c r="CR57" s="377"/>
      <c r="CS57" s="377"/>
      <c r="CT57" s="377"/>
      <c r="CU57" s="377"/>
      <c r="CV57" s="377">
        <v>64.099999999999994</v>
      </c>
      <c r="CW57" s="377"/>
      <c r="CX57" s="377"/>
      <c r="CY57" s="377"/>
      <c r="CZ57" s="377"/>
      <c r="DA57" s="377"/>
      <c r="DB57" s="377"/>
      <c r="DC57" s="377"/>
      <c r="DD57" s="363"/>
      <c r="DE57" s="362"/>
    </row>
    <row r="58" spans="1:109" s="358" customFormat="1" x14ac:dyDescent="0.15">
      <c r="A58" s="243"/>
      <c r="B58" s="362"/>
      <c r="G58" s="383"/>
      <c r="H58" s="383"/>
      <c r="I58" s="378"/>
      <c r="J58" s="378"/>
      <c r="K58" s="384"/>
      <c r="L58" s="384"/>
      <c r="M58" s="384"/>
      <c r="N58" s="384"/>
      <c r="AM58" s="243"/>
      <c r="AN58" s="382"/>
      <c r="AO58" s="382"/>
      <c r="AP58" s="382"/>
      <c r="AQ58" s="382"/>
      <c r="AR58" s="382"/>
      <c r="AS58" s="382"/>
      <c r="AT58" s="382"/>
      <c r="AU58" s="382"/>
      <c r="AV58" s="382"/>
      <c r="AW58" s="382"/>
      <c r="AX58" s="382"/>
      <c r="AY58" s="382"/>
      <c r="AZ58" s="382"/>
      <c r="BA58" s="382"/>
      <c r="BB58" s="380"/>
      <c r="BC58" s="380"/>
      <c r="BD58" s="380"/>
      <c r="BE58" s="380"/>
      <c r="BF58" s="380"/>
      <c r="BG58" s="380"/>
      <c r="BH58" s="380"/>
      <c r="BI58" s="380"/>
      <c r="BJ58" s="380"/>
      <c r="BK58" s="380"/>
      <c r="BL58" s="380"/>
      <c r="BM58" s="380"/>
      <c r="BN58" s="380"/>
      <c r="BO58" s="380"/>
      <c r="BP58" s="377"/>
      <c r="BQ58" s="377"/>
      <c r="BR58" s="377"/>
      <c r="BS58" s="377"/>
      <c r="BT58" s="377"/>
      <c r="BU58" s="377"/>
      <c r="BV58" s="377"/>
      <c r="BW58" s="377"/>
      <c r="BX58" s="377"/>
      <c r="BY58" s="377"/>
      <c r="BZ58" s="377"/>
      <c r="CA58" s="377"/>
      <c r="CB58" s="377"/>
      <c r="CC58" s="377"/>
      <c r="CD58" s="377"/>
      <c r="CE58" s="377"/>
      <c r="CF58" s="377"/>
      <c r="CG58" s="377"/>
      <c r="CH58" s="377"/>
      <c r="CI58" s="377"/>
      <c r="CJ58" s="377"/>
      <c r="CK58" s="377"/>
      <c r="CL58" s="377"/>
      <c r="CM58" s="377"/>
      <c r="CN58" s="377"/>
      <c r="CO58" s="377"/>
      <c r="CP58" s="377"/>
      <c r="CQ58" s="377"/>
      <c r="CR58" s="377"/>
      <c r="CS58" s="377"/>
      <c r="CT58" s="377"/>
      <c r="CU58" s="377"/>
      <c r="CV58" s="377"/>
      <c r="CW58" s="377"/>
      <c r="CX58" s="377"/>
      <c r="CY58" s="377"/>
      <c r="CZ58" s="377"/>
      <c r="DA58" s="377"/>
      <c r="DB58" s="377"/>
      <c r="DC58" s="377"/>
      <c r="DD58" s="363"/>
      <c r="DE58" s="362"/>
    </row>
    <row r="59" spans="1:109" s="358" customFormat="1" x14ac:dyDescent="0.15">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x14ac:dyDescent="0.15">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x14ac:dyDescent="0.15">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x14ac:dyDescent="0.1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7.25" x14ac:dyDescent="0.15">
      <c r="B63" s="300" t="s">
        <v>568</v>
      </c>
    </row>
    <row r="64" spans="1:109" x14ac:dyDescent="0.15">
      <c r="B64" s="247"/>
      <c r="G64" s="357"/>
      <c r="I64" s="369"/>
      <c r="J64" s="369"/>
      <c r="K64" s="369"/>
      <c r="L64" s="369"/>
      <c r="M64" s="369"/>
      <c r="N64" s="370"/>
      <c r="AM64" s="357"/>
      <c r="AN64" s="357" t="s">
        <v>561</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x14ac:dyDescent="0.15">
      <c r="B65" s="247"/>
      <c r="AN65" s="389" t="s">
        <v>569</v>
      </c>
      <c r="AO65" s="390"/>
      <c r="AP65" s="390"/>
      <c r="AQ65" s="390"/>
      <c r="AR65" s="390"/>
      <c r="AS65" s="390"/>
      <c r="AT65" s="390"/>
      <c r="AU65" s="390"/>
      <c r="AV65" s="390"/>
      <c r="AW65" s="390"/>
      <c r="AX65" s="390"/>
      <c r="AY65" s="390"/>
      <c r="AZ65" s="390"/>
      <c r="BA65" s="390"/>
      <c r="BB65" s="390"/>
      <c r="BC65" s="390"/>
      <c r="BD65" s="390"/>
      <c r="BE65" s="390"/>
      <c r="BF65" s="390"/>
      <c r="BG65" s="390"/>
      <c r="BH65" s="390"/>
      <c r="BI65" s="390"/>
      <c r="BJ65" s="390"/>
      <c r="BK65" s="390"/>
      <c r="BL65" s="390"/>
      <c r="BM65" s="390"/>
      <c r="BN65" s="390"/>
      <c r="BO65" s="390"/>
      <c r="BP65" s="390"/>
      <c r="BQ65" s="390"/>
      <c r="BR65" s="390"/>
      <c r="BS65" s="390"/>
      <c r="BT65" s="390"/>
      <c r="BU65" s="390"/>
      <c r="BV65" s="390"/>
      <c r="BW65" s="390"/>
      <c r="BX65" s="390"/>
      <c r="BY65" s="390"/>
      <c r="BZ65" s="390"/>
      <c r="CA65" s="390"/>
      <c r="CB65" s="390"/>
      <c r="CC65" s="390"/>
      <c r="CD65" s="390"/>
      <c r="CE65" s="390"/>
      <c r="CF65" s="390"/>
      <c r="CG65" s="390"/>
      <c r="CH65" s="390"/>
      <c r="CI65" s="390"/>
      <c r="CJ65" s="390"/>
      <c r="CK65" s="390"/>
      <c r="CL65" s="390"/>
      <c r="CM65" s="390"/>
      <c r="CN65" s="390"/>
      <c r="CO65" s="390"/>
      <c r="CP65" s="390"/>
      <c r="CQ65" s="390"/>
      <c r="CR65" s="390"/>
      <c r="CS65" s="390"/>
      <c r="CT65" s="390"/>
      <c r="CU65" s="390"/>
      <c r="CV65" s="390"/>
      <c r="CW65" s="390"/>
      <c r="CX65" s="390"/>
      <c r="CY65" s="390"/>
      <c r="CZ65" s="390"/>
      <c r="DA65" s="390"/>
      <c r="DB65" s="390"/>
      <c r="DC65" s="391"/>
    </row>
    <row r="66" spans="2:107" x14ac:dyDescent="0.15">
      <c r="B66" s="247"/>
      <c r="AN66" s="392"/>
      <c r="AO66" s="393"/>
      <c r="AP66" s="393"/>
      <c r="AQ66" s="393"/>
      <c r="AR66" s="393"/>
      <c r="AS66" s="393"/>
      <c r="AT66" s="393"/>
      <c r="AU66" s="393"/>
      <c r="AV66" s="393"/>
      <c r="AW66" s="393"/>
      <c r="AX66" s="393"/>
      <c r="AY66" s="393"/>
      <c r="AZ66" s="393"/>
      <c r="BA66" s="393"/>
      <c r="BB66" s="393"/>
      <c r="BC66" s="393"/>
      <c r="BD66" s="393"/>
      <c r="BE66" s="393"/>
      <c r="BF66" s="393"/>
      <c r="BG66" s="393"/>
      <c r="BH66" s="393"/>
      <c r="BI66" s="393"/>
      <c r="BJ66" s="393"/>
      <c r="BK66" s="393"/>
      <c r="BL66" s="393"/>
      <c r="BM66" s="393"/>
      <c r="BN66" s="393"/>
      <c r="BO66" s="393"/>
      <c r="BP66" s="393"/>
      <c r="BQ66" s="393"/>
      <c r="BR66" s="393"/>
      <c r="BS66" s="393"/>
      <c r="BT66" s="393"/>
      <c r="BU66" s="393"/>
      <c r="BV66" s="393"/>
      <c r="BW66" s="393"/>
      <c r="BX66" s="393"/>
      <c r="BY66" s="393"/>
      <c r="BZ66" s="393"/>
      <c r="CA66" s="393"/>
      <c r="CB66" s="393"/>
      <c r="CC66" s="393"/>
      <c r="CD66" s="393"/>
      <c r="CE66" s="393"/>
      <c r="CF66" s="393"/>
      <c r="CG66" s="393"/>
      <c r="CH66" s="393"/>
      <c r="CI66" s="393"/>
      <c r="CJ66" s="393"/>
      <c r="CK66" s="393"/>
      <c r="CL66" s="393"/>
      <c r="CM66" s="393"/>
      <c r="CN66" s="393"/>
      <c r="CO66" s="393"/>
      <c r="CP66" s="393"/>
      <c r="CQ66" s="393"/>
      <c r="CR66" s="393"/>
      <c r="CS66" s="393"/>
      <c r="CT66" s="393"/>
      <c r="CU66" s="393"/>
      <c r="CV66" s="393"/>
      <c r="CW66" s="393"/>
      <c r="CX66" s="393"/>
      <c r="CY66" s="393"/>
      <c r="CZ66" s="393"/>
      <c r="DA66" s="393"/>
      <c r="DB66" s="393"/>
      <c r="DC66" s="394"/>
    </row>
    <row r="67" spans="2:107" x14ac:dyDescent="0.15">
      <c r="B67" s="247"/>
      <c r="AN67" s="392"/>
      <c r="AO67" s="393"/>
      <c r="AP67" s="393"/>
      <c r="AQ67" s="393"/>
      <c r="AR67" s="393"/>
      <c r="AS67" s="393"/>
      <c r="AT67" s="393"/>
      <c r="AU67" s="393"/>
      <c r="AV67" s="393"/>
      <c r="AW67" s="393"/>
      <c r="AX67" s="393"/>
      <c r="AY67" s="393"/>
      <c r="AZ67" s="393"/>
      <c r="BA67" s="393"/>
      <c r="BB67" s="393"/>
      <c r="BC67" s="393"/>
      <c r="BD67" s="393"/>
      <c r="BE67" s="393"/>
      <c r="BF67" s="393"/>
      <c r="BG67" s="393"/>
      <c r="BH67" s="393"/>
      <c r="BI67" s="393"/>
      <c r="BJ67" s="393"/>
      <c r="BK67" s="393"/>
      <c r="BL67" s="393"/>
      <c r="BM67" s="393"/>
      <c r="BN67" s="393"/>
      <c r="BO67" s="393"/>
      <c r="BP67" s="393"/>
      <c r="BQ67" s="393"/>
      <c r="BR67" s="393"/>
      <c r="BS67" s="393"/>
      <c r="BT67" s="393"/>
      <c r="BU67" s="393"/>
      <c r="BV67" s="393"/>
      <c r="BW67" s="393"/>
      <c r="BX67" s="393"/>
      <c r="BY67" s="393"/>
      <c r="BZ67" s="393"/>
      <c r="CA67" s="393"/>
      <c r="CB67" s="393"/>
      <c r="CC67" s="393"/>
      <c r="CD67" s="393"/>
      <c r="CE67" s="393"/>
      <c r="CF67" s="393"/>
      <c r="CG67" s="393"/>
      <c r="CH67" s="393"/>
      <c r="CI67" s="393"/>
      <c r="CJ67" s="393"/>
      <c r="CK67" s="393"/>
      <c r="CL67" s="393"/>
      <c r="CM67" s="393"/>
      <c r="CN67" s="393"/>
      <c r="CO67" s="393"/>
      <c r="CP67" s="393"/>
      <c r="CQ67" s="393"/>
      <c r="CR67" s="393"/>
      <c r="CS67" s="393"/>
      <c r="CT67" s="393"/>
      <c r="CU67" s="393"/>
      <c r="CV67" s="393"/>
      <c r="CW67" s="393"/>
      <c r="CX67" s="393"/>
      <c r="CY67" s="393"/>
      <c r="CZ67" s="393"/>
      <c r="DA67" s="393"/>
      <c r="DB67" s="393"/>
      <c r="DC67" s="394"/>
    </row>
    <row r="68" spans="2:107" x14ac:dyDescent="0.15">
      <c r="B68" s="247"/>
      <c r="AN68" s="392"/>
      <c r="AO68" s="393"/>
      <c r="AP68" s="393"/>
      <c r="AQ68" s="393"/>
      <c r="AR68" s="393"/>
      <c r="AS68" s="393"/>
      <c r="AT68" s="393"/>
      <c r="AU68" s="393"/>
      <c r="AV68" s="393"/>
      <c r="AW68" s="393"/>
      <c r="AX68" s="393"/>
      <c r="AY68" s="393"/>
      <c r="AZ68" s="393"/>
      <c r="BA68" s="393"/>
      <c r="BB68" s="393"/>
      <c r="BC68" s="393"/>
      <c r="BD68" s="393"/>
      <c r="BE68" s="393"/>
      <c r="BF68" s="393"/>
      <c r="BG68" s="393"/>
      <c r="BH68" s="393"/>
      <c r="BI68" s="393"/>
      <c r="BJ68" s="393"/>
      <c r="BK68" s="393"/>
      <c r="BL68" s="393"/>
      <c r="BM68" s="393"/>
      <c r="BN68" s="393"/>
      <c r="BO68" s="393"/>
      <c r="BP68" s="393"/>
      <c r="BQ68" s="393"/>
      <c r="BR68" s="393"/>
      <c r="BS68" s="393"/>
      <c r="BT68" s="393"/>
      <c r="BU68" s="393"/>
      <c r="BV68" s="393"/>
      <c r="BW68" s="393"/>
      <c r="BX68" s="393"/>
      <c r="BY68" s="393"/>
      <c r="BZ68" s="393"/>
      <c r="CA68" s="393"/>
      <c r="CB68" s="393"/>
      <c r="CC68" s="393"/>
      <c r="CD68" s="393"/>
      <c r="CE68" s="393"/>
      <c r="CF68" s="393"/>
      <c r="CG68" s="393"/>
      <c r="CH68" s="393"/>
      <c r="CI68" s="393"/>
      <c r="CJ68" s="393"/>
      <c r="CK68" s="393"/>
      <c r="CL68" s="393"/>
      <c r="CM68" s="393"/>
      <c r="CN68" s="393"/>
      <c r="CO68" s="393"/>
      <c r="CP68" s="393"/>
      <c r="CQ68" s="393"/>
      <c r="CR68" s="393"/>
      <c r="CS68" s="393"/>
      <c r="CT68" s="393"/>
      <c r="CU68" s="393"/>
      <c r="CV68" s="393"/>
      <c r="CW68" s="393"/>
      <c r="CX68" s="393"/>
      <c r="CY68" s="393"/>
      <c r="CZ68" s="393"/>
      <c r="DA68" s="393"/>
      <c r="DB68" s="393"/>
      <c r="DC68" s="394"/>
    </row>
    <row r="69" spans="2:107" x14ac:dyDescent="0.15">
      <c r="B69" s="247"/>
      <c r="AN69" s="395"/>
      <c r="AO69" s="396"/>
      <c r="AP69" s="396"/>
      <c r="AQ69" s="396"/>
      <c r="AR69" s="396"/>
      <c r="AS69" s="396"/>
      <c r="AT69" s="396"/>
      <c r="AU69" s="396"/>
      <c r="AV69" s="396"/>
      <c r="AW69" s="396"/>
      <c r="AX69" s="396"/>
      <c r="AY69" s="396"/>
      <c r="AZ69" s="396"/>
      <c r="BA69" s="396"/>
      <c r="BB69" s="396"/>
      <c r="BC69" s="396"/>
      <c r="BD69" s="396"/>
      <c r="BE69" s="396"/>
      <c r="BF69" s="396"/>
      <c r="BG69" s="396"/>
      <c r="BH69" s="396"/>
      <c r="BI69" s="396"/>
      <c r="BJ69" s="396"/>
      <c r="BK69" s="396"/>
      <c r="BL69" s="396"/>
      <c r="BM69" s="396"/>
      <c r="BN69" s="396"/>
      <c r="BO69" s="396"/>
      <c r="BP69" s="396"/>
      <c r="BQ69" s="396"/>
      <c r="BR69" s="396"/>
      <c r="BS69" s="396"/>
      <c r="BT69" s="396"/>
      <c r="BU69" s="396"/>
      <c r="BV69" s="396"/>
      <c r="BW69" s="396"/>
      <c r="BX69" s="396"/>
      <c r="BY69" s="396"/>
      <c r="BZ69" s="396"/>
      <c r="CA69" s="396"/>
      <c r="CB69" s="396"/>
      <c r="CC69" s="396"/>
      <c r="CD69" s="396"/>
      <c r="CE69" s="396"/>
      <c r="CF69" s="396"/>
      <c r="CG69" s="396"/>
      <c r="CH69" s="396"/>
      <c r="CI69" s="396"/>
      <c r="CJ69" s="396"/>
      <c r="CK69" s="396"/>
      <c r="CL69" s="396"/>
      <c r="CM69" s="396"/>
      <c r="CN69" s="396"/>
      <c r="CO69" s="396"/>
      <c r="CP69" s="396"/>
      <c r="CQ69" s="396"/>
      <c r="CR69" s="396"/>
      <c r="CS69" s="396"/>
      <c r="CT69" s="396"/>
      <c r="CU69" s="396"/>
      <c r="CV69" s="396"/>
      <c r="CW69" s="396"/>
      <c r="CX69" s="396"/>
      <c r="CY69" s="396"/>
      <c r="CZ69" s="396"/>
      <c r="DA69" s="396"/>
      <c r="DB69" s="396"/>
      <c r="DC69" s="397"/>
    </row>
    <row r="70" spans="2:107" x14ac:dyDescent="0.15">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x14ac:dyDescent="0.15">
      <c r="B71" s="247"/>
      <c r="G71" s="374"/>
      <c r="I71" s="375"/>
      <c r="J71" s="372"/>
      <c r="K71" s="372"/>
      <c r="L71" s="373"/>
      <c r="M71" s="372"/>
      <c r="N71" s="373"/>
      <c r="AM71" s="374"/>
      <c r="AN71" s="243" t="s">
        <v>563</v>
      </c>
    </row>
    <row r="72" spans="2:107" x14ac:dyDescent="0.15">
      <c r="B72" s="247"/>
      <c r="G72" s="383"/>
      <c r="H72" s="383"/>
      <c r="I72" s="383"/>
      <c r="J72" s="383"/>
      <c r="K72" s="360"/>
      <c r="L72" s="360"/>
      <c r="M72" s="361"/>
      <c r="N72" s="361"/>
      <c r="AN72" s="386"/>
      <c r="AO72" s="387"/>
      <c r="AP72" s="387"/>
      <c r="AQ72" s="387"/>
      <c r="AR72" s="387"/>
      <c r="AS72" s="387"/>
      <c r="AT72" s="387"/>
      <c r="AU72" s="387"/>
      <c r="AV72" s="387"/>
      <c r="AW72" s="387"/>
      <c r="AX72" s="387"/>
      <c r="AY72" s="387"/>
      <c r="AZ72" s="387"/>
      <c r="BA72" s="387"/>
      <c r="BB72" s="387"/>
      <c r="BC72" s="387"/>
      <c r="BD72" s="387"/>
      <c r="BE72" s="387"/>
      <c r="BF72" s="387"/>
      <c r="BG72" s="387"/>
      <c r="BH72" s="387"/>
      <c r="BI72" s="387"/>
      <c r="BJ72" s="387"/>
      <c r="BK72" s="387"/>
      <c r="BL72" s="387"/>
      <c r="BM72" s="387"/>
      <c r="BN72" s="387"/>
      <c r="BO72" s="388"/>
      <c r="BP72" s="382" t="s">
        <v>523</v>
      </c>
      <c r="BQ72" s="382"/>
      <c r="BR72" s="382"/>
      <c r="BS72" s="382"/>
      <c r="BT72" s="382"/>
      <c r="BU72" s="382"/>
      <c r="BV72" s="382"/>
      <c r="BW72" s="382"/>
      <c r="BX72" s="382" t="s">
        <v>524</v>
      </c>
      <c r="BY72" s="382"/>
      <c r="BZ72" s="382"/>
      <c r="CA72" s="382"/>
      <c r="CB72" s="382"/>
      <c r="CC72" s="382"/>
      <c r="CD72" s="382"/>
      <c r="CE72" s="382"/>
      <c r="CF72" s="382" t="s">
        <v>525</v>
      </c>
      <c r="CG72" s="382"/>
      <c r="CH72" s="382"/>
      <c r="CI72" s="382"/>
      <c r="CJ72" s="382"/>
      <c r="CK72" s="382"/>
      <c r="CL72" s="382"/>
      <c r="CM72" s="382"/>
      <c r="CN72" s="382" t="s">
        <v>526</v>
      </c>
      <c r="CO72" s="382"/>
      <c r="CP72" s="382"/>
      <c r="CQ72" s="382"/>
      <c r="CR72" s="382"/>
      <c r="CS72" s="382"/>
      <c r="CT72" s="382"/>
      <c r="CU72" s="382"/>
      <c r="CV72" s="382" t="s">
        <v>527</v>
      </c>
      <c r="CW72" s="382"/>
      <c r="CX72" s="382"/>
      <c r="CY72" s="382"/>
      <c r="CZ72" s="382"/>
      <c r="DA72" s="382"/>
      <c r="DB72" s="382"/>
      <c r="DC72" s="382"/>
    </row>
    <row r="73" spans="2:107" x14ac:dyDescent="0.15">
      <c r="B73" s="247"/>
      <c r="G73" s="385"/>
      <c r="H73" s="385"/>
      <c r="I73" s="385"/>
      <c r="J73" s="385"/>
      <c r="K73" s="381"/>
      <c r="L73" s="381"/>
      <c r="M73" s="381"/>
      <c r="N73" s="381"/>
      <c r="AM73" s="359"/>
      <c r="AN73" s="380" t="s">
        <v>564</v>
      </c>
      <c r="AO73" s="380"/>
      <c r="AP73" s="380"/>
      <c r="AQ73" s="380"/>
      <c r="AR73" s="380"/>
      <c r="AS73" s="380"/>
      <c r="AT73" s="380"/>
      <c r="AU73" s="380"/>
      <c r="AV73" s="380"/>
      <c r="AW73" s="380"/>
      <c r="AX73" s="380"/>
      <c r="AY73" s="380"/>
      <c r="AZ73" s="380"/>
      <c r="BA73" s="380"/>
      <c r="BB73" s="380" t="s">
        <v>565</v>
      </c>
      <c r="BC73" s="380"/>
      <c r="BD73" s="380"/>
      <c r="BE73" s="380"/>
      <c r="BF73" s="380"/>
      <c r="BG73" s="380"/>
      <c r="BH73" s="380"/>
      <c r="BI73" s="380"/>
      <c r="BJ73" s="380"/>
      <c r="BK73" s="380"/>
      <c r="BL73" s="380"/>
      <c r="BM73" s="380"/>
      <c r="BN73" s="380"/>
      <c r="BO73" s="380"/>
      <c r="BP73" s="377"/>
      <c r="BQ73" s="377"/>
      <c r="BR73" s="377"/>
      <c r="BS73" s="377"/>
      <c r="BT73" s="377"/>
      <c r="BU73" s="377"/>
      <c r="BV73" s="377"/>
      <c r="BW73" s="377"/>
      <c r="BX73" s="377"/>
      <c r="BY73" s="377"/>
      <c r="BZ73" s="377"/>
      <c r="CA73" s="377"/>
      <c r="CB73" s="377"/>
      <c r="CC73" s="377"/>
      <c r="CD73" s="377"/>
      <c r="CE73" s="377"/>
      <c r="CF73" s="377"/>
      <c r="CG73" s="377"/>
      <c r="CH73" s="377"/>
      <c r="CI73" s="377"/>
      <c r="CJ73" s="377"/>
      <c r="CK73" s="377"/>
      <c r="CL73" s="377"/>
      <c r="CM73" s="377"/>
      <c r="CN73" s="377"/>
      <c r="CO73" s="377"/>
      <c r="CP73" s="377"/>
      <c r="CQ73" s="377"/>
      <c r="CR73" s="377"/>
      <c r="CS73" s="377"/>
      <c r="CT73" s="377"/>
      <c r="CU73" s="377"/>
      <c r="CV73" s="377"/>
      <c r="CW73" s="377"/>
      <c r="CX73" s="377"/>
      <c r="CY73" s="377"/>
      <c r="CZ73" s="377"/>
      <c r="DA73" s="377"/>
      <c r="DB73" s="377"/>
      <c r="DC73" s="377"/>
    </row>
    <row r="74" spans="2:107" x14ac:dyDescent="0.15">
      <c r="B74" s="247"/>
      <c r="G74" s="385"/>
      <c r="H74" s="385"/>
      <c r="I74" s="385"/>
      <c r="J74" s="385"/>
      <c r="K74" s="381"/>
      <c r="L74" s="381"/>
      <c r="M74" s="381"/>
      <c r="N74" s="381"/>
      <c r="AM74" s="359"/>
      <c r="AN74" s="380"/>
      <c r="AO74" s="380"/>
      <c r="AP74" s="380"/>
      <c r="AQ74" s="380"/>
      <c r="AR74" s="380"/>
      <c r="AS74" s="380"/>
      <c r="AT74" s="380"/>
      <c r="AU74" s="380"/>
      <c r="AV74" s="380"/>
      <c r="AW74" s="380"/>
      <c r="AX74" s="380"/>
      <c r="AY74" s="380"/>
      <c r="AZ74" s="380"/>
      <c r="BA74" s="380"/>
      <c r="BB74" s="380"/>
      <c r="BC74" s="380"/>
      <c r="BD74" s="380"/>
      <c r="BE74" s="380"/>
      <c r="BF74" s="380"/>
      <c r="BG74" s="380"/>
      <c r="BH74" s="380"/>
      <c r="BI74" s="380"/>
      <c r="BJ74" s="380"/>
      <c r="BK74" s="380"/>
      <c r="BL74" s="380"/>
      <c r="BM74" s="380"/>
      <c r="BN74" s="380"/>
      <c r="BO74" s="380"/>
      <c r="BP74" s="377"/>
      <c r="BQ74" s="377"/>
      <c r="BR74" s="377"/>
      <c r="BS74" s="377"/>
      <c r="BT74" s="377"/>
      <c r="BU74" s="377"/>
      <c r="BV74" s="377"/>
      <c r="BW74" s="377"/>
      <c r="BX74" s="377"/>
      <c r="BY74" s="377"/>
      <c r="BZ74" s="377"/>
      <c r="CA74" s="377"/>
      <c r="CB74" s="377"/>
      <c r="CC74" s="377"/>
      <c r="CD74" s="377"/>
      <c r="CE74" s="377"/>
      <c r="CF74" s="377"/>
      <c r="CG74" s="377"/>
      <c r="CH74" s="377"/>
      <c r="CI74" s="377"/>
      <c r="CJ74" s="377"/>
      <c r="CK74" s="377"/>
      <c r="CL74" s="377"/>
      <c r="CM74" s="377"/>
      <c r="CN74" s="377"/>
      <c r="CO74" s="377"/>
      <c r="CP74" s="377"/>
      <c r="CQ74" s="377"/>
      <c r="CR74" s="377"/>
      <c r="CS74" s="377"/>
      <c r="CT74" s="377"/>
      <c r="CU74" s="377"/>
      <c r="CV74" s="377"/>
      <c r="CW74" s="377"/>
      <c r="CX74" s="377"/>
      <c r="CY74" s="377"/>
      <c r="CZ74" s="377"/>
      <c r="DA74" s="377"/>
      <c r="DB74" s="377"/>
      <c r="DC74" s="377"/>
    </row>
    <row r="75" spans="2:107" x14ac:dyDescent="0.15">
      <c r="B75" s="247"/>
      <c r="G75" s="385"/>
      <c r="H75" s="385"/>
      <c r="I75" s="383"/>
      <c r="J75" s="383"/>
      <c r="K75" s="384"/>
      <c r="L75" s="384"/>
      <c r="M75" s="384"/>
      <c r="N75" s="384"/>
      <c r="AM75" s="359"/>
      <c r="AN75" s="380"/>
      <c r="AO75" s="380"/>
      <c r="AP75" s="380"/>
      <c r="AQ75" s="380"/>
      <c r="AR75" s="380"/>
      <c r="AS75" s="380"/>
      <c r="AT75" s="380"/>
      <c r="AU75" s="380"/>
      <c r="AV75" s="380"/>
      <c r="AW75" s="380"/>
      <c r="AX75" s="380"/>
      <c r="AY75" s="380"/>
      <c r="AZ75" s="380"/>
      <c r="BA75" s="380"/>
      <c r="BB75" s="380" t="s">
        <v>570</v>
      </c>
      <c r="BC75" s="380"/>
      <c r="BD75" s="380"/>
      <c r="BE75" s="380"/>
      <c r="BF75" s="380"/>
      <c r="BG75" s="380"/>
      <c r="BH75" s="380"/>
      <c r="BI75" s="380"/>
      <c r="BJ75" s="380"/>
      <c r="BK75" s="380"/>
      <c r="BL75" s="380"/>
      <c r="BM75" s="380"/>
      <c r="BN75" s="380"/>
      <c r="BO75" s="380"/>
      <c r="BP75" s="377">
        <v>4.8</v>
      </c>
      <c r="BQ75" s="377"/>
      <c r="BR75" s="377"/>
      <c r="BS75" s="377"/>
      <c r="BT75" s="377"/>
      <c r="BU75" s="377"/>
      <c r="BV75" s="377"/>
      <c r="BW75" s="377"/>
      <c r="BX75" s="377">
        <v>4.5999999999999996</v>
      </c>
      <c r="BY75" s="377"/>
      <c r="BZ75" s="377"/>
      <c r="CA75" s="377"/>
      <c r="CB75" s="377"/>
      <c r="CC75" s="377"/>
      <c r="CD75" s="377"/>
      <c r="CE75" s="377"/>
      <c r="CF75" s="377">
        <v>4.0999999999999996</v>
      </c>
      <c r="CG75" s="377"/>
      <c r="CH75" s="377"/>
      <c r="CI75" s="377"/>
      <c r="CJ75" s="377"/>
      <c r="CK75" s="377"/>
      <c r="CL75" s="377"/>
      <c r="CM75" s="377"/>
      <c r="CN75" s="377">
        <v>3.8</v>
      </c>
      <c r="CO75" s="377"/>
      <c r="CP75" s="377"/>
      <c r="CQ75" s="377"/>
      <c r="CR75" s="377"/>
      <c r="CS75" s="377"/>
      <c r="CT75" s="377"/>
      <c r="CU75" s="377"/>
      <c r="CV75" s="377">
        <v>3.9</v>
      </c>
      <c r="CW75" s="377"/>
      <c r="CX75" s="377"/>
      <c r="CY75" s="377"/>
      <c r="CZ75" s="377"/>
      <c r="DA75" s="377"/>
      <c r="DB75" s="377"/>
      <c r="DC75" s="377"/>
    </row>
    <row r="76" spans="2:107" x14ac:dyDescent="0.15">
      <c r="B76" s="247"/>
      <c r="G76" s="385"/>
      <c r="H76" s="385"/>
      <c r="I76" s="383"/>
      <c r="J76" s="383"/>
      <c r="K76" s="384"/>
      <c r="L76" s="384"/>
      <c r="M76" s="384"/>
      <c r="N76" s="384"/>
      <c r="AM76" s="359"/>
      <c r="AN76" s="380"/>
      <c r="AO76" s="380"/>
      <c r="AP76" s="380"/>
      <c r="AQ76" s="380"/>
      <c r="AR76" s="380"/>
      <c r="AS76" s="380"/>
      <c r="AT76" s="380"/>
      <c r="AU76" s="380"/>
      <c r="AV76" s="380"/>
      <c r="AW76" s="380"/>
      <c r="AX76" s="380"/>
      <c r="AY76" s="380"/>
      <c r="AZ76" s="380"/>
      <c r="BA76" s="380"/>
      <c r="BB76" s="380"/>
      <c r="BC76" s="380"/>
      <c r="BD76" s="380"/>
      <c r="BE76" s="380"/>
      <c r="BF76" s="380"/>
      <c r="BG76" s="380"/>
      <c r="BH76" s="380"/>
      <c r="BI76" s="380"/>
      <c r="BJ76" s="380"/>
      <c r="BK76" s="380"/>
      <c r="BL76" s="380"/>
      <c r="BM76" s="380"/>
      <c r="BN76" s="380"/>
      <c r="BO76" s="380"/>
      <c r="BP76" s="377"/>
      <c r="BQ76" s="377"/>
      <c r="BR76" s="377"/>
      <c r="BS76" s="377"/>
      <c r="BT76" s="377"/>
      <c r="BU76" s="377"/>
      <c r="BV76" s="377"/>
      <c r="BW76" s="377"/>
      <c r="BX76" s="377"/>
      <c r="BY76" s="377"/>
      <c r="BZ76" s="377"/>
      <c r="CA76" s="377"/>
      <c r="CB76" s="377"/>
      <c r="CC76" s="377"/>
      <c r="CD76" s="377"/>
      <c r="CE76" s="377"/>
      <c r="CF76" s="377"/>
      <c r="CG76" s="377"/>
      <c r="CH76" s="377"/>
      <c r="CI76" s="377"/>
      <c r="CJ76" s="377"/>
      <c r="CK76" s="377"/>
      <c r="CL76" s="377"/>
      <c r="CM76" s="377"/>
      <c r="CN76" s="377"/>
      <c r="CO76" s="377"/>
      <c r="CP76" s="377"/>
      <c r="CQ76" s="377"/>
      <c r="CR76" s="377"/>
      <c r="CS76" s="377"/>
      <c r="CT76" s="377"/>
      <c r="CU76" s="377"/>
      <c r="CV76" s="377"/>
      <c r="CW76" s="377"/>
      <c r="CX76" s="377"/>
      <c r="CY76" s="377"/>
      <c r="CZ76" s="377"/>
      <c r="DA76" s="377"/>
      <c r="DB76" s="377"/>
      <c r="DC76" s="377"/>
    </row>
    <row r="77" spans="2:107" x14ac:dyDescent="0.15">
      <c r="B77" s="247"/>
      <c r="G77" s="383"/>
      <c r="H77" s="383"/>
      <c r="I77" s="383"/>
      <c r="J77" s="383"/>
      <c r="K77" s="381"/>
      <c r="L77" s="381"/>
      <c r="M77" s="381"/>
      <c r="N77" s="381"/>
      <c r="AN77" s="382" t="s">
        <v>567</v>
      </c>
      <c r="AO77" s="382"/>
      <c r="AP77" s="382"/>
      <c r="AQ77" s="382"/>
      <c r="AR77" s="382"/>
      <c r="AS77" s="382"/>
      <c r="AT77" s="382"/>
      <c r="AU77" s="382"/>
      <c r="AV77" s="382"/>
      <c r="AW77" s="382"/>
      <c r="AX77" s="382"/>
      <c r="AY77" s="382"/>
      <c r="AZ77" s="382"/>
      <c r="BA77" s="382"/>
      <c r="BB77" s="380" t="s">
        <v>565</v>
      </c>
      <c r="BC77" s="380"/>
      <c r="BD77" s="380"/>
      <c r="BE77" s="380"/>
      <c r="BF77" s="380"/>
      <c r="BG77" s="380"/>
      <c r="BH77" s="380"/>
      <c r="BI77" s="380"/>
      <c r="BJ77" s="380"/>
      <c r="BK77" s="380"/>
      <c r="BL77" s="380"/>
      <c r="BM77" s="380"/>
      <c r="BN77" s="380"/>
      <c r="BO77" s="380"/>
      <c r="BP77" s="377">
        <v>15.5</v>
      </c>
      <c r="BQ77" s="377"/>
      <c r="BR77" s="377"/>
      <c r="BS77" s="377"/>
      <c r="BT77" s="377"/>
      <c r="BU77" s="377"/>
      <c r="BV77" s="377"/>
      <c r="BW77" s="377"/>
      <c r="BX77" s="377">
        <v>4.5999999999999996</v>
      </c>
      <c r="BY77" s="377"/>
      <c r="BZ77" s="377"/>
      <c r="CA77" s="377"/>
      <c r="CB77" s="377"/>
      <c r="CC77" s="377"/>
      <c r="CD77" s="377"/>
      <c r="CE77" s="377"/>
      <c r="CF77" s="377">
        <v>0.6</v>
      </c>
      <c r="CG77" s="377"/>
      <c r="CH77" s="377"/>
      <c r="CI77" s="377"/>
      <c r="CJ77" s="377"/>
      <c r="CK77" s="377"/>
      <c r="CL77" s="377"/>
      <c r="CM77" s="377"/>
      <c r="CN77" s="377">
        <v>0</v>
      </c>
      <c r="CO77" s="377"/>
      <c r="CP77" s="377"/>
      <c r="CQ77" s="377"/>
      <c r="CR77" s="377"/>
      <c r="CS77" s="377"/>
      <c r="CT77" s="377"/>
      <c r="CU77" s="377"/>
      <c r="CV77" s="377">
        <v>1</v>
      </c>
      <c r="CW77" s="377"/>
      <c r="CX77" s="377"/>
      <c r="CY77" s="377"/>
      <c r="CZ77" s="377"/>
      <c r="DA77" s="377"/>
      <c r="DB77" s="377"/>
      <c r="DC77" s="377"/>
    </row>
    <row r="78" spans="2:107" x14ac:dyDescent="0.15">
      <c r="B78" s="247"/>
      <c r="G78" s="383"/>
      <c r="H78" s="383"/>
      <c r="I78" s="383"/>
      <c r="J78" s="383"/>
      <c r="K78" s="381"/>
      <c r="L78" s="381"/>
      <c r="M78" s="381"/>
      <c r="N78" s="381"/>
      <c r="AN78" s="382"/>
      <c r="AO78" s="382"/>
      <c r="AP78" s="382"/>
      <c r="AQ78" s="382"/>
      <c r="AR78" s="382"/>
      <c r="AS78" s="382"/>
      <c r="AT78" s="382"/>
      <c r="AU78" s="382"/>
      <c r="AV78" s="382"/>
      <c r="AW78" s="382"/>
      <c r="AX78" s="382"/>
      <c r="AY78" s="382"/>
      <c r="AZ78" s="382"/>
      <c r="BA78" s="382"/>
      <c r="BB78" s="380"/>
      <c r="BC78" s="380"/>
      <c r="BD78" s="380"/>
      <c r="BE78" s="380"/>
      <c r="BF78" s="380"/>
      <c r="BG78" s="380"/>
      <c r="BH78" s="380"/>
      <c r="BI78" s="380"/>
      <c r="BJ78" s="380"/>
      <c r="BK78" s="380"/>
      <c r="BL78" s="380"/>
      <c r="BM78" s="380"/>
      <c r="BN78" s="380"/>
      <c r="BO78" s="380"/>
      <c r="BP78" s="377"/>
      <c r="BQ78" s="377"/>
      <c r="BR78" s="377"/>
      <c r="BS78" s="377"/>
      <c r="BT78" s="377"/>
      <c r="BU78" s="377"/>
      <c r="BV78" s="377"/>
      <c r="BW78" s="377"/>
      <c r="BX78" s="377"/>
      <c r="BY78" s="377"/>
      <c r="BZ78" s="377"/>
      <c r="CA78" s="377"/>
      <c r="CB78" s="377"/>
      <c r="CC78" s="377"/>
      <c r="CD78" s="377"/>
      <c r="CE78" s="377"/>
      <c r="CF78" s="377"/>
      <c r="CG78" s="377"/>
      <c r="CH78" s="377"/>
      <c r="CI78" s="377"/>
      <c r="CJ78" s="377"/>
      <c r="CK78" s="377"/>
      <c r="CL78" s="377"/>
      <c r="CM78" s="377"/>
      <c r="CN78" s="377"/>
      <c r="CO78" s="377"/>
      <c r="CP78" s="377"/>
      <c r="CQ78" s="377"/>
      <c r="CR78" s="377"/>
      <c r="CS78" s="377"/>
      <c r="CT78" s="377"/>
      <c r="CU78" s="377"/>
      <c r="CV78" s="377"/>
      <c r="CW78" s="377"/>
      <c r="CX78" s="377"/>
      <c r="CY78" s="377"/>
      <c r="CZ78" s="377"/>
      <c r="DA78" s="377"/>
      <c r="DB78" s="377"/>
      <c r="DC78" s="377"/>
    </row>
    <row r="79" spans="2:107" x14ac:dyDescent="0.15">
      <c r="B79" s="247"/>
      <c r="G79" s="383"/>
      <c r="H79" s="383"/>
      <c r="I79" s="378"/>
      <c r="J79" s="378"/>
      <c r="K79" s="379"/>
      <c r="L79" s="379"/>
      <c r="M79" s="379"/>
      <c r="N79" s="379"/>
      <c r="AN79" s="382"/>
      <c r="AO79" s="382"/>
      <c r="AP79" s="382"/>
      <c r="AQ79" s="382"/>
      <c r="AR79" s="382"/>
      <c r="AS79" s="382"/>
      <c r="AT79" s="382"/>
      <c r="AU79" s="382"/>
      <c r="AV79" s="382"/>
      <c r="AW79" s="382"/>
      <c r="AX79" s="382"/>
      <c r="AY79" s="382"/>
      <c r="AZ79" s="382"/>
      <c r="BA79" s="382"/>
      <c r="BB79" s="380" t="s">
        <v>570</v>
      </c>
      <c r="BC79" s="380"/>
      <c r="BD79" s="380"/>
      <c r="BE79" s="380"/>
      <c r="BF79" s="380"/>
      <c r="BG79" s="380"/>
      <c r="BH79" s="380"/>
      <c r="BI79" s="380"/>
      <c r="BJ79" s="380"/>
      <c r="BK79" s="380"/>
      <c r="BL79" s="380"/>
      <c r="BM79" s="380"/>
      <c r="BN79" s="380"/>
      <c r="BO79" s="380"/>
      <c r="BP79" s="377">
        <v>6.4</v>
      </c>
      <c r="BQ79" s="377"/>
      <c r="BR79" s="377"/>
      <c r="BS79" s="377"/>
      <c r="BT79" s="377"/>
      <c r="BU79" s="377"/>
      <c r="BV79" s="377"/>
      <c r="BW79" s="377"/>
      <c r="BX79" s="377">
        <v>6.3</v>
      </c>
      <c r="BY79" s="377"/>
      <c r="BZ79" s="377"/>
      <c r="CA79" s="377"/>
      <c r="CB79" s="377"/>
      <c r="CC79" s="377"/>
      <c r="CD79" s="377"/>
      <c r="CE79" s="377"/>
      <c r="CF79" s="377">
        <v>6.6</v>
      </c>
      <c r="CG79" s="377"/>
      <c r="CH79" s="377"/>
      <c r="CI79" s="377"/>
      <c r="CJ79" s="377"/>
      <c r="CK79" s="377"/>
      <c r="CL79" s="377"/>
      <c r="CM79" s="377"/>
      <c r="CN79" s="377">
        <v>6.8</v>
      </c>
      <c r="CO79" s="377"/>
      <c r="CP79" s="377"/>
      <c r="CQ79" s="377"/>
      <c r="CR79" s="377"/>
      <c r="CS79" s="377"/>
      <c r="CT79" s="377"/>
      <c r="CU79" s="377"/>
      <c r="CV79" s="377">
        <v>7</v>
      </c>
      <c r="CW79" s="377"/>
      <c r="CX79" s="377"/>
      <c r="CY79" s="377"/>
      <c r="CZ79" s="377"/>
      <c r="DA79" s="377"/>
      <c r="DB79" s="377"/>
      <c r="DC79" s="377"/>
    </row>
    <row r="80" spans="2:107" x14ac:dyDescent="0.15">
      <c r="B80" s="247"/>
      <c r="G80" s="383"/>
      <c r="H80" s="383"/>
      <c r="I80" s="378"/>
      <c r="J80" s="378"/>
      <c r="K80" s="379"/>
      <c r="L80" s="379"/>
      <c r="M80" s="379"/>
      <c r="N80" s="379"/>
      <c r="AN80" s="382"/>
      <c r="AO80" s="382"/>
      <c r="AP80" s="382"/>
      <c r="AQ80" s="382"/>
      <c r="AR80" s="382"/>
      <c r="AS80" s="382"/>
      <c r="AT80" s="382"/>
      <c r="AU80" s="382"/>
      <c r="AV80" s="382"/>
      <c r="AW80" s="382"/>
      <c r="AX80" s="382"/>
      <c r="AY80" s="382"/>
      <c r="AZ80" s="382"/>
      <c r="BA80" s="382"/>
      <c r="BB80" s="380"/>
      <c r="BC80" s="380"/>
      <c r="BD80" s="380"/>
      <c r="BE80" s="380"/>
      <c r="BF80" s="380"/>
      <c r="BG80" s="380"/>
      <c r="BH80" s="380"/>
      <c r="BI80" s="380"/>
      <c r="BJ80" s="380"/>
      <c r="BK80" s="380"/>
      <c r="BL80" s="380"/>
      <c r="BM80" s="380"/>
      <c r="BN80" s="380"/>
      <c r="BO80" s="380"/>
      <c r="BP80" s="377"/>
      <c r="BQ80" s="377"/>
      <c r="BR80" s="377"/>
      <c r="BS80" s="377"/>
      <c r="BT80" s="377"/>
      <c r="BU80" s="377"/>
      <c r="BV80" s="377"/>
      <c r="BW80" s="377"/>
      <c r="BX80" s="377"/>
      <c r="BY80" s="377"/>
      <c r="BZ80" s="377"/>
      <c r="CA80" s="377"/>
      <c r="CB80" s="377"/>
      <c r="CC80" s="377"/>
      <c r="CD80" s="377"/>
      <c r="CE80" s="377"/>
      <c r="CF80" s="377"/>
      <c r="CG80" s="377"/>
      <c r="CH80" s="377"/>
      <c r="CI80" s="377"/>
      <c r="CJ80" s="377"/>
      <c r="CK80" s="377"/>
      <c r="CL80" s="377"/>
      <c r="CM80" s="377"/>
      <c r="CN80" s="377"/>
      <c r="CO80" s="377"/>
      <c r="CP80" s="377"/>
      <c r="CQ80" s="377"/>
      <c r="CR80" s="377"/>
      <c r="CS80" s="377"/>
      <c r="CT80" s="377"/>
      <c r="CU80" s="377"/>
      <c r="CV80" s="377"/>
      <c r="CW80" s="377"/>
      <c r="CX80" s="377"/>
      <c r="CY80" s="377"/>
      <c r="CZ80" s="377"/>
      <c r="DA80" s="377"/>
      <c r="DB80" s="377"/>
      <c r="DC80" s="377"/>
    </row>
    <row r="81" spans="2:109" x14ac:dyDescent="0.15">
      <c r="B81" s="247"/>
    </row>
    <row r="82" spans="2:109" ht="17.25" x14ac:dyDescent="0.15">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sheetProtection algorithmName="SHA-512" hashValue="doFgg8YLPYISBMuvfW+sVM0Ut2W0WuqUB8s0HJwON/1LU+izJH19IExuNd1K4+Urh92oRCB/dj1UWxt4jTpaEw==" saltValue="OhXmk3IC6PPSL7Mi0Ie84w=="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219520-2FA4-4177-A11B-30D8D8751B67}">
  <sheetPr>
    <pageSetUpPr fitToPage="1"/>
  </sheetPr>
  <dimension ref="A1:DR125"/>
  <sheetViews>
    <sheetView showGridLines="0" zoomScale="70" zoomScaleNormal="70" zoomScaleSheetLayoutView="70"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473</v>
      </c>
    </row>
  </sheetData>
  <sheetProtection algorithmName="SHA-512" hashValue="/yfz8fly0j8luTVtiMQnq1xvvEckufxYK7OjvwL0tyzNjczSDjd5tZ16wydHv0oN/hgNhrJBXUaLqAPbSzrU0w==" saltValue="sLg3N/Q/0YuNDmzZdcUO+g=="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CE8C06-5616-47C6-9F37-0C0C713A2906}">
  <sheetPr>
    <pageSetUpPr fitToPage="1"/>
  </sheetPr>
  <dimension ref="A1:DR125"/>
  <sheetViews>
    <sheetView showGridLines="0" zoomScale="70" zoomScaleNormal="70" zoomScaleSheetLayoutView="55"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473</v>
      </c>
    </row>
  </sheetData>
  <sheetProtection algorithmName="SHA-512" hashValue="h8zTDhDtTIiv9Osl+IQFFsgEYVbB9lszeo2RcJZy/nP/w9Wii6D2r3LQVMMxtCfa69eqLYwezUDKlRBvG9Ltuw==" saltValue="6ZW7PcshOHCSJf40pmHZ5w=="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522</v>
      </c>
      <c r="G2" s="137"/>
      <c r="H2" s="138"/>
    </row>
    <row r="3" spans="1:8" x14ac:dyDescent="0.15">
      <c r="A3" s="134" t="s">
        <v>515</v>
      </c>
      <c r="B3" s="139"/>
      <c r="C3" s="140"/>
      <c r="D3" s="141">
        <v>31241</v>
      </c>
      <c r="E3" s="142"/>
      <c r="F3" s="143">
        <v>52068</v>
      </c>
      <c r="G3" s="144"/>
      <c r="H3" s="145"/>
    </row>
    <row r="4" spans="1:8" x14ac:dyDescent="0.15">
      <c r="A4" s="146"/>
      <c r="B4" s="147"/>
      <c r="C4" s="148"/>
      <c r="D4" s="149">
        <v>16128</v>
      </c>
      <c r="E4" s="150"/>
      <c r="F4" s="151">
        <v>26936</v>
      </c>
      <c r="G4" s="152"/>
      <c r="H4" s="153"/>
    </row>
    <row r="5" spans="1:8" x14ac:dyDescent="0.15">
      <c r="A5" s="134" t="s">
        <v>517</v>
      </c>
      <c r="B5" s="139"/>
      <c r="C5" s="140"/>
      <c r="D5" s="141">
        <v>24615</v>
      </c>
      <c r="E5" s="142"/>
      <c r="F5" s="143">
        <v>47161</v>
      </c>
      <c r="G5" s="144"/>
      <c r="H5" s="145"/>
    </row>
    <row r="6" spans="1:8" x14ac:dyDescent="0.15">
      <c r="A6" s="146"/>
      <c r="B6" s="147"/>
      <c r="C6" s="148"/>
      <c r="D6" s="149">
        <v>17201</v>
      </c>
      <c r="E6" s="150"/>
      <c r="F6" s="151">
        <v>24595</v>
      </c>
      <c r="G6" s="152"/>
      <c r="H6" s="153"/>
    </row>
    <row r="7" spans="1:8" x14ac:dyDescent="0.15">
      <c r="A7" s="134" t="s">
        <v>518</v>
      </c>
      <c r="B7" s="139"/>
      <c r="C7" s="140"/>
      <c r="D7" s="141">
        <v>22302</v>
      </c>
      <c r="E7" s="142"/>
      <c r="F7" s="143">
        <v>43423</v>
      </c>
      <c r="G7" s="144"/>
      <c r="H7" s="145"/>
    </row>
    <row r="8" spans="1:8" x14ac:dyDescent="0.15">
      <c r="A8" s="146"/>
      <c r="B8" s="147"/>
      <c r="C8" s="148"/>
      <c r="D8" s="149">
        <v>11681</v>
      </c>
      <c r="E8" s="150"/>
      <c r="F8" s="151">
        <v>22207</v>
      </c>
      <c r="G8" s="152"/>
      <c r="H8" s="153"/>
    </row>
    <row r="9" spans="1:8" x14ac:dyDescent="0.15">
      <c r="A9" s="134" t="s">
        <v>519</v>
      </c>
      <c r="B9" s="139"/>
      <c r="C9" s="140"/>
      <c r="D9" s="141">
        <v>32541</v>
      </c>
      <c r="E9" s="142"/>
      <c r="F9" s="143">
        <v>45265</v>
      </c>
      <c r="G9" s="144"/>
      <c r="H9" s="145"/>
    </row>
    <row r="10" spans="1:8" x14ac:dyDescent="0.15">
      <c r="A10" s="146"/>
      <c r="B10" s="147"/>
      <c r="C10" s="148"/>
      <c r="D10" s="149">
        <v>18755</v>
      </c>
      <c r="E10" s="150"/>
      <c r="F10" s="151">
        <v>22600</v>
      </c>
      <c r="G10" s="152"/>
      <c r="H10" s="153"/>
    </row>
    <row r="11" spans="1:8" x14ac:dyDescent="0.15">
      <c r="A11" s="134" t="s">
        <v>520</v>
      </c>
      <c r="B11" s="139"/>
      <c r="C11" s="140"/>
      <c r="D11" s="141">
        <v>31113</v>
      </c>
      <c r="E11" s="142"/>
      <c r="F11" s="143">
        <v>54621</v>
      </c>
      <c r="G11" s="144"/>
      <c r="H11" s="145"/>
    </row>
    <row r="12" spans="1:8" x14ac:dyDescent="0.15">
      <c r="A12" s="146"/>
      <c r="B12" s="147"/>
      <c r="C12" s="154"/>
      <c r="D12" s="149">
        <v>18195</v>
      </c>
      <c r="E12" s="150"/>
      <c r="F12" s="151">
        <v>30892</v>
      </c>
      <c r="G12" s="152"/>
      <c r="H12" s="153"/>
    </row>
    <row r="13" spans="1:8" x14ac:dyDescent="0.15">
      <c r="A13" s="134"/>
      <c r="B13" s="139"/>
      <c r="C13" s="140"/>
      <c r="D13" s="141">
        <v>28362</v>
      </c>
      <c r="E13" s="142"/>
      <c r="F13" s="143">
        <v>48508</v>
      </c>
      <c r="G13" s="155"/>
      <c r="H13" s="145"/>
    </row>
    <row r="14" spans="1:8" x14ac:dyDescent="0.15">
      <c r="A14" s="146"/>
      <c r="B14" s="147"/>
      <c r="C14" s="148"/>
      <c r="D14" s="149">
        <v>16392</v>
      </c>
      <c r="E14" s="150"/>
      <c r="F14" s="151">
        <v>25446</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6.97</v>
      </c>
      <c r="C19" s="156">
        <f>ROUND(VALUE(SUBSTITUTE(実質収支比率等に係る経年分析!G$48,"▲","-")),2)</f>
        <v>9.76</v>
      </c>
      <c r="D19" s="156">
        <f>ROUND(VALUE(SUBSTITUTE(実質収支比率等に係る経年分析!H$48,"▲","-")),2)</f>
        <v>9.68</v>
      </c>
      <c r="E19" s="156">
        <f>ROUND(VALUE(SUBSTITUTE(実質収支比率等に係る経年分析!I$48,"▲","-")),2)</f>
        <v>7.81</v>
      </c>
      <c r="F19" s="156">
        <f>ROUND(VALUE(SUBSTITUTE(実質収支比率等に係る経年分析!J$48,"▲","-")),2)</f>
        <v>8.23</v>
      </c>
    </row>
    <row r="20" spans="1:11" x14ac:dyDescent="0.15">
      <c r="A20" s="156" t="s">
        <v>53</v>
      </c>
      <c r="B20" s="156">
        <f>ROUND(VALUE(SUBSTITUTE(実質収支比率等に係る経年分析!F$47,"▲","-")),2)</f>
        <v>26.18</v>
      </c>
      <c r="C20" s="156">
        <f>ROUND(VALUE(SUBSTITUTE(実質収支比率等に係る経年分析!G$47,"▲","-")),2)</f>
        <v>24.67</v>
      </c>
      <c r="D20" s="156">
        <f>ROUND(VALUE(SUBSTITUTE(実質収支比率等に係る経年分析!H$47,"▲","-")),2)</f>
        <v>25.11</v>
      </c>
      <c r="E20" s="156">
        <f>ROUND(VALUE(SUBSTITUTE(実質収支比率等に係る経年分析!I$47,"▲","-")),2)</f>
        <v>24.66</v>
      </c>
      <c r="F20" s="156">
        <f>ROUND(VALUE(SUBSTITUTE(実質収支比率等に係る経年分析!J$47,"▲","-")),2)</f>
        <v>25.43</v>
      </c>
    </row>
    <row r="21" spans="1:11" x14ac:dyDescent="0.15">
      <c r="A21" s="156" t="s">
        <v>54</v>
      </c>
      <c r="B21" s="156">
        <f>IF(ISNUMBER(VALUE(SUBSTITUTE(実質収支比率等に係る経年分析!F$49,"▲","-"))),ROUND(VALUE(SUBSTITUTE(実質収支比率等に係る経年分析!F$49,"▲","-")),2),NA())</f>
        <v>2.29</v>
      </c>
      <c r="C21" s="156">
        <f>IF(ISNUMBER(VALUE(SUBSTITUTE(実質収支比率等に係る経年分析!G$49,"▲","-"))),ROUND(VALUE(SUBSTITUTE(実質収支比率等に係る経年分析!G$49,"▲","-")),2),NA())</f>
        <v>3.23</v>
      </c>
      <c r="D21" s="156">
        <f>IF(ISNUMBER(VALUE(SUBSTITUTE(実質収支比率等に係る経年分析!H$49,"▲","-"))),ROUND(VALUE(SUBSTITUTE(実質収支比率等に係る経年分析!H$49,"▲","-")),2),NA())</f>
        <v>-0.19</v>
      </c>
      <c r="E21" s="156">
        <f>IF(ISNUMBER(VALUE(SUBSTITUTE(実質収支比率等に係る経年分析!I$49,"▲","-"))),ROUND(VALUE(SUBSTITUTE(実質収支比率等に係る経年分析!I$49,"▲","-")),2),NA())</f>
        <v>-1.53</v>
      </c>
      <c r="F21" s="156">
        <f>IF(ISNUMBER(VALUE(SUBSTITUTE(実質収支比率等に係る経年分析!J$49,"▲","-"))),ROUND(VALUE(SUBSTITUTE(実質収支比率等に係る経年分析!J$49,"▲","-")),2),NA())</f>
        <v>2.13</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15">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15">
      <c r="A31" s="157" t="e">
        <f>IF(連結実質赤字比率に係る赤字・黒字の構成分析!C$39="",NA(),連結実質赤字比率に係る赤字・黒字の構成分析!C$39)</f>
        <v>#N/A</v>
      </c>
      <c r="B31" s="157" t="e">
        <f>IF(ROUND(VALUE(SUBSTITUTE(連結実質赤字比率に係る赤字・黒字の構成分析!F$39,"▲", "-")), 2) &lt; 0, ABS(ROUND(VALUE(SUBSTITUTE(連結実質赤字比率に係る赤字・黒字の構成分析!F$39,"▲", "-")), 2)), NA())</f>
        <v>#VALUE!</v>
      </c>
      <c r="C31" s="157" t="e">
        <f>IF(ROUND(VALUE(SUBSTITUTE(連結実質赤字比率に係る赤字・黒字の構成分析!F$39,"▲", "-")), 2) &gt;= 0, ABS(ROUND(VALUE(SUBSTITUTE(連結実質赤字比率に係る赤字・黒字の構成分析!F$39,"▲", "-")), 2)), NA())</f>
        <v>#VALUE!</v>
      </c>
      <c r="D31" s="157" t="e">
        <f>IF(ROUND(VALUE(SUBSTITUTE(連結実質赤字比率に係る赤字・黒字の構成分析!G$39,"▲", "-")), 2) &lt; 0, ABS(ROUND(VALUE(SUBSTITUTE(連結実質赤字比率に係る赤字・黒字の構成分析!G$39,"▲", "-")), 2)), NA())</f>
        <v>#VALUE!</v>
      </c>
      <c r="E31" s="157" t="e">
        <f>IF(ROUND(VALUE(SUBSTITUTE(連結実質赤字比率に係る赤字・黒字の構成分析!G$39,"▲", "-")), 2) &gt;= 0, ABS(ROUND(VALUE(SUBSTITUTE(連結実質赤字比率に係る赤字・黒字の構成分析!G$39,"▲", "-")), 2)), NA())</f>
        <v>#VALUE!</v>
      </c>
      <c r="F31" s="157" t="e">
        <f>IF(ROUND(VALUE(SUBSTITUTE(連結実質赤字比率に係る赤字・黒字の構成分析!H$39,"▲", "-")), 2) &lt; 0, ABS(ROUND(VALUE(SUBSTITUTE(連結実質赤字比率に係る赤字・黒字の構成分析!H$39,"▲", "-")), 2)), NA())</f>
        <v>#VALUE!</v>
      </c>
      <c r="G31" s="157" t="e">
        <f>IF(ROUND(VALUE(SUBSTITUTE(連結実質赤字比率に係る赤字・黒字の構成分析!H$39,"▲", "-")), 2) &gt;= 0, ABS(ROUND(VALUE(SUBSTITUTE(連結実質赤字比率に係る赤字・黒字の構成分析!H$39,"▲", "-")), 2)), NA())</f>
        <v>#VALUE!</v>
      </c>
      <c r="H31" s="157" t="e">
        <f>IF(ROUND(VALUE(SUBSTITUTE(連結実質赤字比率に係る赤字・黒字の構成分析!I$39,"▲", "-")), 2) &lt; 0, ABS(ROUND(VALUE(SUBSTITUTE(連結実質赤字比率に係る赤字・黒字の構成分析!I$39,"▲", "-")), 2)), NA())</f>
        <v>#VALUE!</v>
      </c>
      <c r="I31" s="157" t="e">
        <f>IF(ROUND(VALUE(SUBSTITUTE(連結実質赤字比率に係る赤字・黒字の構成分析!I$39,"▲", "-")), 2) &gt;= 0, ABS(ROUND(VALUE(SUBSTITUTE(連結実質赤字比率に係る赤字・黒字の構成分析!I$39,"▲", "-")), 2)), NA())</f>
        <v>#VALUE!</v>
      </c>
      <c r="J31" s="157" t="e">
        <f>IF(ROUND(VALUE(SUBSTITUTE(連結実質赤字比率に係る赤字・黒字の構成分析!J$39,"▲", "-")), 2) &lt; 0, ABS(ROUND(VALUE(SUBSTITUTE(連結実質赤字比率に係る赤字・黒字の構成分析!J$39,"▲", "-")), 2)), NA())</f>
        <v>#VALUE!</v>
      </c>
      <c r="K31" s="157" t="e">
        <f>IF(ROUND(VALUE(SUBSTITUTE(連結実質赤字比率に係る赤字・黒字の構成分析!J$39,"▲", "-")), 2) &gt;= 0, ABS(ROUND(VALUE(SUBSTITUTE(連結実質赤字比率に係る赤字・黒字の構成分析!J$39,"▲", "-")), 2)), NA())</f>
        <v>#VALUE!</v>
      </c>
    </row>
    <row r="32" spans="1:11" x14ac:dyDescent="0.15">
      <c r="A32" s="157" t="str">
        <f>IF(連結実質赤字比率に係る赤字・黒字の構成分析!C$38="",NA(),連結実質赤字比率に係る赤字・黒字の構成分析!C$38)</f>
        <v>後期高齢者医療特別会計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0.28000000000000003</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0.28000000000000003</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0.34</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0.37</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0.35</v>
      </c>
    </row>
    <row r="33" spans="1:16" x14ac:dyDescent="0.15">
      <c r="A33" s="157" t="str">
        <f>IF(連結実質赤字比率に係る赤字・黒字の構成分析!C$37="",NA(),連結実質赤字比率に係る赤字・黒字の構成分析!C$37)</f>
        <v>国民健康保険事業特別会計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2.42</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3.86</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4.93</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3.3</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3.73</v>
      </c>
    </row>
    <row r="34" spans="1:16" x14ac:dyDescent="0.15">
      <c r="A34" s="157" t="str">
        <f>IF(連結実質赤字比率に係る赤字・黒字の構成分析!C$36="",NA(),連結実質赤字比率に係る赤字・黒字の構成分析!C$36)</f>
        <v>岡垣町水道事業会計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7.16</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7.14</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5.86</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5.01</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4.3099999999999996</v>
      </c>
    </row>
    <row r="35" spans="1:16" x14ac:dyDescent="0.15">
      <c r="A35" s="157" t="str">
        <f>IF(連結実質赤字比率に係る赤字・黒字の構成分析!C$35="",NA(),連結実質赤字比率に係る赤字・黒字の構成分析!C$35)</f>
        <v>岡垣町下水道事業会計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6.14</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6.74</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6.53</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5.86</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5.53</v>
      </c>
    </row>
    <row r="36" spans="1:16" x14ac:dyDescent="0.15">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6.96</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9.75</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9.68</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7.81</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8.23</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740</v>
      </c>
      <c r="E42" s="158"/>
      <c r="F42" s="158"/>
      <c r="G42" s="158">
        <f>'実質公債費比率（分子）の構造'!L$52</f>
        <v>740</v>
      </c>
      <c r="H42" s="158"/>
      <c r="I42" s="158"/>
      <c r="J42" s="158">
        <f>'実質公債費比率（分子）の構造'!M$52</f>
        <v>749</v>
      </c>
      <c r="K42" s="158"/>
      <c r="L42" s="158"/>
      <c r="M42" s="158">
        <f>'実質公債費比率（分子）の構造'!N$52</f>
        <v>745</v>
      </c>
      <c r="N42" s="158"/>
      <c r="O42" s="158"/>
      <c r="P42" s="158">
        <f>'実質公債費比率（分子）の構造'!O$52</f>
        <v>734</v>
      </c>
    </row>
    <row r="43" spans="1:16" x14ac:dyDescent="0.15">
      <c r="A43" s="158" t="s">
        <v>16</v>
      </c>
      <c r="B43" s="158">
        <f>'実質公債費比率（分子）の構造'!K$51</f>
        <v>0</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15">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15">
      <c r="A45" s="158" t="s">
        <v>63</v>
      </c>
      <c r="B45" s="158">
        <f>'実質公債費比率（分子）の構造'!K$49</f>
        <v>97</v>
      </c>
      <c r="C45" s="158"/>
      <c r="D45" s="158"/>
      <c r="E45" s="158">
        <f>'実質公債費比率（分子）の構造'!L$49</f>
        <v>83</v>
      </c>
      <c r="F45" s="158"/>
      <c r="G45" s="158"/>
      <c r="H45" s="158">
        <f>'実質公債費比率（分子）の構造'!M$49</f>
        <v>54</v>
      </c>
      <c r="I45" s="158"/>
      <c r="J45" s="158"/>
      <c r="K45" s="158">
        <f>'実質公債費比率（分子）の構造'!N$49</f>
        <v>51</v>
      </c>
      <c r="L45" s="158"/>
      <c r="M45" s="158"/>
      <c r="N45" s="158">
        <f>'実質公債費比率（分子）の構造'!O$49</f>
        <v>54</v>
      </c>
      <c r="O45" s="158"/>
      <c r="P45" s="158"/>
    </row>
    <row r="46" spans="1:16" x14ac:dyDescent="0.15">
      <c r="A46" s="158" t="s">
        <v>64</v>
      </c>
      <c r="B46" s="158">
        <f>'実質公債費比率（分子）の構造'!K$48</f>
        <v>190</v>
      </c>
      <c r="C46" s="158"/>
      <c r="D46" s="158"/>
      <c r="E46" s="158">
        <f>'実質公債費比率（分子）の構造'!L$48</f>
        <v>136</v>
      </c>
      <c r="F46" s="158"/>
      <c r="G46" s="158"/>
      <c r="H46" s="158">
        <f>'実質公債費比率（分子）の構造'!M$48</f>
        <v>94</v>
      </c>
      <c r="I46" s="158"/>
      <c r="J46" s="158"/>
      <c r="K46" s="158">
        <f>'実質公債費比率（分子）の構造'!N$48</f>
        <v>104</v>
      </c>
      <c r="L46" s="158"/>
      <c r="M46" s="158"/>
      <c r="N46" s="158">
        <f>'実質公債費比率（分子）の構造'!O$48</f>
        <v>122</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725</v>
      </c>
      <c r="C49" s="158"/>
      <c r="D49" s="158"/>
      <c r="E49" s="158">
        <f>'実質公債費比率（分子）の構造'!L$45</f>
        <v>771</v>
      </c>
      <c r="F49" s="158"/>
      <c r="G49" s="158"/>
      <c r="H49" s="158">
        <f>'実質公債費比率（分子）の構造'!M$45</f>
        <v>815</v>
      </c>
      <c r="I49" s="158"/>
      <c r="J49" s="158"/>
      <c r="K49" s="158">
        <f>'実質公債費比率（分子）の構造'!N$45</f>
        <v>838</v>
      </c>
      <c r="L49" s="158"/>
      <c r="M49" s="158"/>
      <c r="N49" s="158">
        <f>'実質公債費比率（分子）の構造'!O$45</f>
        <v>837</v>
      </c>
      <c r="O49" s="158"/>
      <c r="P49" s="158"/>
    </row>
    <row r="50" spans="1:16" x14ac:dyDescent="0.15">
      <c r="A50" s="158" t="s">
        <v>67</v>
      </c>
      <c r="B50" s="158" t="e">
        <f>NA()</f>
        <v>#N/A</v>
      </c>
      <c r="C50" s="158">
        <f>IF(ISNUMBER('実質公債費比率（分子）の構造'!K$53),'実質公債費比率（分子）の構造'!K$53,NA())</f>
        <v>272</v>
      </c>
      <c r="D50" s="158" t="e">
        <f>NA()</f>
        <v>#N/A</v>
      </c>
      <c r="E50" s="158" t="e">
        <f>NA()</f>
        <v>#N/A</v>
      </c>
      <c r="F50" s="158">
        <f>IF(ISNUMBER('実質公債費比率（分子）の構造'!L$53),'実質公債費比率（分子）の構造'!L$53,NA())</f>
        <v>250</v>
      </c>
      <c r="G50" s="158" t="e">
        <f>NA()</f>
        <v>#N/A</v>
      </c>
      <c r="H50" s="158" t="e">
        <f>NA()</f>
        <v>#N/A</v>
      </c>
      <c r="I50" s="158">
        <f>IF(ISNUMBER('実質公債費比率（分子）の構造'!M$53),'実質公債費比率（分子）の構造'!M$53,NA())</f>
        <v>214</v>
      </c>
      <c r="J50" s="158" t="e">
        <f>NA()</f>
        <v>#N/A</v>
      </c>
      <c r="K50" s="158" t="e">
        <f>NA()</f>
        <v>#N/A</v>
      </c>
      <c r="L50" s="158">
        <f>IF(ISNUMBER('実質公債費比率（分子）の構造'!N$53),'実質公債費比率（分子）の構造'!N$53,NA())</f>
        <v>248</v>
      </c>
      <c r="M50" s="158" t="e">
        <f>NA()</f>
        <v>#N/A</v>
      </c>
      <c r="N50" s="158" t="e">
        <f>NA()</f>
        <v>#N/A</v>
      </c>
      <c r="O50" s="158">
        <f>IF(ISNUMBER('実質公債費比率（分子）の構造'!O$53),'実質公債費比率（分子）の構造'!O$53,NA())</f>
        <v>279</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9240</v>
      </c>
      <c r="E56" s="157"/>
      <c r="F56" s="157"/>
      <c r="G56" s="157">
        <f>'将来負担比率（分子）の構造'!J$52</f>
        <v>9064</v>
      </c>
      <c r="H56" s="157"/>
      <c r="I56" s="157"/>
      <c r="J56" s="157">
        <f>'将来負担比率（分子）の構造'!K$52</f>
        <v>8603</v>
      </c>
      <c r="K56" s="157"/>
      <c r="L56" s="157"/>
      <c r="M56" s="157">
        <f>'将来負担比率（分子）の構造'!L$52</f>
        <v>8208</v>
      </c>
      <c r="N56" s="157"/>
      <c r="O56" s="157"/>
      <c r="P56" s="157">
        <f>'将来負担比率（分子）の構造'!M$52</f>
        <v>7799</v>
      </c>
    </row>
    <row r="57" spans="1:16" x14ac:dyDescent="0.15">
      <c r="A57" s="157" t="s">
        <v>42</v>
      </c>
      <c r="B57" s="157"/>
      <c r="C57" s="157"/>
      <c r="D57" s="157">
        <f>'将来負担比率（分子）の構造'!I$51</f>
        <v>291</v>
      </c>
      <c r="E57" s="157"/>
      <c r="F57" s="157"/>
      <c r="G57" s="157">
        <f>'将来負担比率（分子）の構造'!J$51</f>
        <v>283</v>
      </c>
      <c r="H57" s="157"/>
      <c r="I57" s="157"/>
      <c r="J57" s="157">
        <f>'将来負担比率（分子）の構造'!K$51</f>
        <v>270</v>
      </c>
      <c r="K57" s="157"/>
      <c r="L57" s="157"/>
      <c r="M57" s="157">
        <f>'将来負担比率（分子）の構造'!L$51</f>
        <v>258</v>
      </c>
      <c r="N57" s="157"/>
      <c r="O57" s="157"/>
      <c r="P57" s="157">
        <f>'将来負担比率（分子）の構造'!M$51</f>
        <v>237</v>
      </c>
    </row>
    <row r="58" spans="1:16" x14ac:dyDescent="0.15">
      <c r="A58" s="157" t="s">
        <v>41</v>
      </c>
      <c r="B58" s="157"/>
      <c r="C58" s="157"/>
      <c r="D58" s="157">
        <f>'将来負担比率（分子）の構造'!I$50</f>
        <v>4048</v>
      </c>
      <c r="E58" s="157"/>
      <c r="F58" s="157"/>
      <c r="G58" s="157">
        <f>'将来負担比率（分子）の構造'!J$50</f>
        <v>4778</v>
      </c>
      <c r="H58" s="157"/>
      <c r="I58" s="157"/>
      <c r="J58" s="157">
        <f>'将来負担比率（分子）の構造'!K$50</f>
        <v>5208</v>
      </c>
      <c r="K58" s="157"/>
      <c r="L58" s="157"/>
      <c r="M58" s="157">
        <f>'将来負担比率（分子）の構造'!L$50</f>
        <v>5571</v>
      </c>
      <c r="N58" s="157"/>
      <c r="O58" s="157"/>
      <c r="P58" s="157">
        <f>'将来負担比率（分子）の構造'!M$50</f>
        <v>5556</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15">
      <c r="A62" s="157" t="s">
        <v>35</v>
      </c>
      <c r="B62" s="157">
        <f>'将来負担比率（分子）の構造'!I$45</f>
        <v>1027</v>
      </c>
      <c r="C62" s="157"/>
      <c r="D62" s="157"/>
      <c r="E62" s="157">
        <f>'将来負担比率（分子）の構造'!J$45</f>
        <v>1014</v>
      </c>
      <c r="F62" s="157"/>
      <c r="G62" s="157"/>
      <c r="H62" s="157">
        <f>'将来負担比率（分子）の構造'!K$45</f>
        <v>1060</v>
      </c>
      <c r="I62" s="157"/>
      <c r="J62" s="157"/>
      <c r="K62" s="157">
        <f>'将来負担比率（分子）の構造'!L$45</f>
        <v>1089</v>
      </c>
      <c r="L62" s="157"/>
      <c r="M62" s="157"/>
      <c r="N62" s="157">
        <f>'将来負担比率（分子）の構造'!M$45</f>
        <v>1058</v>
      </c>
      <c r="O62" s="157"/>
      <c r="P62" s="157"/>
    </row>
    <row r="63" spans="1:16" x14ac:dyDescent="0.15">
      <c r="A63" s="157" t="s">
        <v>34</v>
      </c>
      <c r="B63" s="157">
        <f>'将来負担比率（分子）の構造'!I$44</f>
        <v>472</v>
      </c>
      <c r="C63" s="157"/>
      <c r="D63" s="157"/>
      <c r="E63" s="157">
        <f>'将来負担比率（分子）の構造'!J$44</f>
        <v>424</v>
      </c>
      <c r="F63" s="157"/>
      <c r="G63" s="157"/>
      <c r="H63" s="157">
        <f>'将来負担比率（分子）の構造'!K$44</f>
        <v>390</v>
      </c>
      <c r="I63" s="157"/>
      <c r="J63" s="157"/>
      <c r="K63" s="157">
        <f>'将来負担比率（分子）の構造'!L$44</f>
        <v>351</v>
      </c>
      <c r="L63" s="157"/>
      <c r="M63" s="157"/>
      <c r="N63" s="157">
        <f>'将来負担比率（分子）の構造'!M$44</f>
        <v>333</v>
      </c>
      <c r="O63" s="157"/>
      <c r="P63" s="157"/>
    </row>
    <row r="64" spans="1:16" x14ac:dyDescent="0.15">
      <c r="A64" s="157" t="s">
        <v>33</v>
      </c>
      <c r="B64" s="157">
        <f>'将来負担比率（分子）の構造'!I$43</f>
        <v>2577</v>
      </c>
      <c r="C64" s="157"/>
      <c r="D64" s="157"/>
      <c r="E64" s="157">
        <f>'将来負担比率（分子）の構造'!J$43</f>
        <v>2122</v>
      </c>
      <c r="F64" s="157"/>
      <c r="G64" s="157"/>
      <c r="H64" s="157">
        <f>'将来負担比率（分子）の構造'!K$43</f>
        <v>1528</v>
      </c>
      <c r="I64" s="157"/>
      <c r="J64" s="157"/>
      <c r="K64" s="157">
        <f>'将来負担比率（分子）の構造'!L$43</f>
        <v>1135</v>
      </c>
      <c r="L64" s="157"/>
      <c r="M64" s="157"/>
      <c r="N64" s="157">
        <f>'将来負担比率（分子）の構造'!M$43</f>
        <v>1057</v>
      </c>
      <c r="O64" s="157"/>
      <c r="P64" s="157"/>
    </row>
    <row r="65" spans="1:16" x14ac:dyDescent="0.15">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15">
      <c r="A66" s="157" t="s">
        <v>31</v>
      </c>
      <c r="B66" s="157">
        <f>'将来負担比率（分子）の構造'!I$41</f>
        <v>8306</v>
      </c>
      <c r="C66" s="157"/>
      <c r="D66" s="157"/>
      <c r="E66" s="157">
        <f>'将来負担比率（分子）の構造'!J$41</f>
        <v>8291</v>
      </c>
      <c r="F66" s="157"/>
      <c r="G66" s="157"/>
      <c r="H66" s="157">
        <f>'将来負担比率（分子）の構造'!K$41</f>
        <v>7826</v>
      </c>
      <c r="I66" s="157"/>
      <c r="J66" s="157"/>
      <c r="K66" s="157">
        <f>'将来負担比率（分子）の構造'!L$41</f>
        <v>7536</v>
      </c>
      <c r="L66" s="157"/>
      <c r="M66" s="157"/>
      <c r="N66" s="157">
        <f>'将来負担比率（分子）の構造'!M$41</f>
        <v>7079</v>
      </c>
      <c r="O66" s="157"/>
      <c r="P66" s="157"/>
    </row>
    <row r="67" spans="1:16" x14ac:dyDescent="0.15">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1697</v>
      </c>
      <c r="C72" s="161">
        <f>基金残高に係る経年分析!G55</f>
        <v>1705</v>
      </c>
      <c r="D72" s="161">
        <f>基金残高に係る経年分析!H55</f>
        <v>1811</v>
      </c>
    </row>
    <row r="73" spans="1:16" x14ac:dyDescent="0.15">
      <c r="A73" s="160" t="s">
        <v>74</v>
      </c>
      <c r="B73" s="161">
        <f>基金残高に係る経年分析!F56</f>
        <v>627</v>
      </c>
      <c r="C73" s="161">
        <f>基金残高に係る経年分析!G56</f>
        <v>653</v>
      </c>
      <c r="D73" s="161">
        <f>基金残高に係る経年分析!H56</f>
        <v>673</v>
      </c>
    </row>
    <row r="74" spans="1:16" x14ac:dyDescent="0.15">
      <c r="A74" s="160" t="s">
        <v>75</v>
      </c>
      <c r="B74" s="161">
        <f>基金残高に係る経年分析!F57</f>
        <v>2762</v>
      </c>
      <c r="C74" s="161">
        <f>基金残高に係る経年分析!G57</f>
        <v>3092</v>
      </c>
      <c r="D74" s="161">
        <f>基金残高に係る経年分析!H57</f>
        <v>3004</v>
      </c>
    </row>
  </sheetData>
  <sheetProtection algorithmName="SHA-512" hashValue="/gt+sKS1X0bqpA7Jcmiba0+dTM+QkxU7XysdpAMXM+o4lrakd9E1t/yhiEpswDIfhKwFm9WuKY/AdP1qiOdvaw==" saltValue="3npzB1ToxcIA1Es0eTyNT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浦　菜摘</cp:lastModifiedBy>
  <cp:lastPrinted>2026-03-12T04:26:47Z</cp:lastPrinted>
  <dcterms:created xsi:type="dcterms:W3CDTF">2026-02-26T10:13:37Z</dcterms:created>
  <dcterms:modified xsi:type="dcterms:W3CDTF">2026-09-28T01:52:40Z</dcterms:modified>
  <cp:category/>
</cp:coreProperties>
</file>