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mc:AlternateContent xmlns:mc="http://schemas.openxmlformats.org/markup-compatibility/2006">
    <mc:Choice Requires="x15">
      <x15ac:absPath xmlns:x15ac="http://schemas.microsoft.com/office/spreadsheetml/2010/11/ac" url="C:\Users\1101494\Desktop\新しいフォルダー (2)\A1修正後\"/>
    </mc:Choice>
  </mc:AlternateContent>
  <xr:revisionPtr revIDLastSave="0" documentId="13_ncr:1_{44659E38-FFFD-47BD-A665-6CDCA1EC17E9}" xr6:coauthVersionLast="47" xr6:coauthVersionMax="47" xr10:uidLastSave="{00000000-0000-0000-0000-000000000000}"/>
  <bookViews>
    <workbookView xWindow="20370" yWindow="-120" windowWidth="29040" windowHeight="1584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O35" i="10" l="1"/>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AM36" i="10"/>
  <c r="C36" i="10"/>
  <c r="BE35" i="10"/>
  <c r="C35" i="10"/>
  <c r="CO34" i="10"/>
  <c r="CO35" i="10" s="1"/>
  <c r="BW34" i="10"/>
  <c r="BW35" i="10" s="1"/>
  <c r="BW36" i="10" s="1"/>
  <c r="BW37" i="10" s="1"/>
  <c r="BW38" i="10" s="1"/>
  <c r="BW39" i="10" s="1"/>
  <c r="BW40" i="10" s="1"/>
  <c r="BW41" i="10" s="1"/>
  <c r="BW42" i="10" s="1"/>
  <c r="BW43" i="10" s="1"/>
  <c r="BE34" i="10"/>
  <c r="U34" i="10"/>
  <c r="U35" i="10" s="1"/>
  <c r="U36" i="10" s="1"/>
  <c r="C34" i="10"/>
  <c r="AM34" i="10" s="1"/>
  <c r="AM35" i="10" s="1"/>
  <c r="D74" i="9" l="1"/>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<sst xmlns="http://schemas.openxmlformats.org/spreadsheetml/2006/main" count="1140" uniqueCount="580">
  <si>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</si>
  <si>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</si>
  <si>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</si>
  <si>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</si>
  <si>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</si>
  <si>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</si>
  <si>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</si>
  <si>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</si>
  <si>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</si>
  <si>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</si>
  <si>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</si>
  <si>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</si>
  <si>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</si>
  <si>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</si>
  <si>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</si>
  <si>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</si>
  <si>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</si>
  <si>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</si>
  <si>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</si>
  <si>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</si>
  <si>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</si>
  <si>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</si>
  <si>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</si>
  <si>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</si>
  <si>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</si>
  <si>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</si>
  <si>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</si>
  <si>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</si>
  <si>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</si>
  <si>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</si>
  <si>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</si>
  <si>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</si>
  <si>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</si>
  <si>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</si>
  <si>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</si>
  <si>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</si>
  <si>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</si>
  <si>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</si>
  <si>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</si>
  <si>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</si>
  <si>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</si>
  <si>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</si>
  <si>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</si>
  <si>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</si>
  <si>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</si>
  <si>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</si>
  <si>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</si>
  <si>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</si>
  <si>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</si>
  <si>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</si>
  <si>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</si>
  <si>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</si>
  <si>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</si>
  <si>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</si>
  <si>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</si>
  <si>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</si>
  <si>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</si>
  <si>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</si>
  <si>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</si>
  <si>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</si>
  <si>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</si>
  <si>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</si>
  <si>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</si>
  <si>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</si>
  <si>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</si>
  <si>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</si>
  <si>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</si>
  <si>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</si>
  <si>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</si>
  <si>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</si>
  <si>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</si>
  <si>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</si>
  <si>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</si>
  <si>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</si>
  <si>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</si>
  <si>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</si>
  <si>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</si>
  <si>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</si>
  <si>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</si>
  <si>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福岡県</t>
    <phoneticPr fontId="5"/>
  </si>
  <si>
    <t>市町村類型</t>
    <phoneticPr fontId="5"/>
  </si>
  <si>
    <t>Ⅰ－２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</si>
  <si>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</si>
  <si>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</si>
  <si>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</si>
  <si>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</si>
  <si>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</si>
  <si>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</si>
  <si>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</si>
  <si>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</si>
  <si>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</si>
  <si>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</si>
  <si>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</si>
  <si>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</si>
  <si>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大川市</t>
    <phoneticPr fontId="5"/>
  </si>
  <si>
    <t>地方交付税種地</t>
    <rPh sb="0" eb="2">
      <t>チホウ</t>
    </rPh>
    <rPh sb="2" eb="5">
      <t>コウフゼイ</t>
    </rPh>
    <rPh sb="5" eb="6">
      <t>シュ</t>
    </rPh>
    <rPh sb="6" eb="7">
      <t>チ</t>
    </rPh>
    <phoneticPr fontId="5"/>
  </si>
  <si>
    <t>1-2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</si>
  <si>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</si>
  <si>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</si>
  <si>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</si>
  <si>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</si>
  <si>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</si>
  <si>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</si>
  <si>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</si>
  <si>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</si>
  <si>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</si>
  <si>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</si>
  <si>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</si>
  <si>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</si>
  <si>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</si>
  <si>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</si>
  <si>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</si>
  <si>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</si>
  <si>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</si>
  <si>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</si>
  <si>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</si>
  <si>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</si>
  <si>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-5.3</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</si>
  <si>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</si>
  <si>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</si>
  <si>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</si>
  <si>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</si>
  <si>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</si>
  <si>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</si>
  <si>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</si>
  <si>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</si>
  <si>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</si>
  <si>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</si>
  <si>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</si>
  <si>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</si>
  <si>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</si>
  <si>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</si>
  <si>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</si>
  <si>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</si>
  <si>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</si>
  <si>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</si>
  <si>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</si>
  <si>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</si>
  <si>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</si>
  <si>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</si>
  <si>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</si>
  <si>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-1.7</t>
    <phoneticPr fontId="5"/>
  </si>
  <si>
    <t>基準財政需要額</t>
    <phoneticPr fontId="25"/>
  </si>
  <si>
    <t>うち日本人(％)</t>
    <phoneticPr fontId="5"/>
  </si>
  <si>
    <t>-2.0</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</si>
  <si>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</si>
  <si>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</si>
  <si>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</si>
  <si>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</si>
  <si>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</si>
  <si>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</si>
  <si>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</si>
  <si>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</si>
  <si>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</si>
  <si>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</si>
  <si>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</si>
  <si>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</si>
  <si>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</si>
  <si>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</si>
  <si>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</si>
  <si>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</si>
  <si>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</si>
  <si>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</si>
  <si>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</si>
  <si>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</si>
  <si>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</si>
  <si>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</si>
  <si>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</si>
  <si>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</si>
  <si>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</si>
  <si>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</si>
  <si>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</si>
  <si>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</si>
  <si>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</si>
  <si>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</si>
  <si>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</si>
  <si>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</si>
  <si>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</si>
  <si>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</si>
  <si>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</si>
  <si>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</si>
  <si>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</si>
  <si>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</si>
  <si>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</si>
  <si>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</si>
  <si>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</si>
  <si>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</si>
  <si>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</si>
  <si>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</si>
  <si>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</si>
  <si>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</si>
  <si>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</si>
  <si>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</si>
  <si>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</si>
  <si>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</si>
  <si>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</si>
  <si>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</si>
  <si>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</si>
  <si>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</si>
  <si>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</si>
  <si>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</si>
  <si>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</si>
  <si>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</si>
  <si>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</si>
  <si>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福岡県大川市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</si>
  <si>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</si>
  <si>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</si>
  <si>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</si>
  <si>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</si>
  <si>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</si>
  <si>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</si>
  <si>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</si>
  <si>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</si>
  <si>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</si>
  <si>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</si>
  <si>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</si>
  <si>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</si>
  <si>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</si>
  <si>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</si>
  <si>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</si>
  <si>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</si>
  <si>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</si>
  <si>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</si>
  <si>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</si>
  <si>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</si>
  <si>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</si>
  <si>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</si>
  <si>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</si>
  <si>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</si>
  <si>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</si>
  <si>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</si>
  <si>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</si>
  <si>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</si>
  <si>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</si>
  <si>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</si>
  <si>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</si>
  <si>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</si>
  <si>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</si>
  <si>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</si>
  <si>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</si>
  <si>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</si>
  <si>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</si>
  <si>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</si>
  <si>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</si>
  <si>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</si>
  <si>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</si>
  <si>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</si>
  <si>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</si>
  <si>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</si>
  <si>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</si>
  <si>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</si>
  <si>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</si>
  <si>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</si>
  <si>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</si>
  <si>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</si>
  <si>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</si>
  <si>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</si>
  <si>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</si>
  <si>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</si>
  <si>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</si>
  <si>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</si>
  <si>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</si>
  <si>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</si>
  <si>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</si>
  <si>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</si>
  <si>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</si>
  <si>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</si>
  <si>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</si>
  <si>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</si>
  <si>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</si>
  <si>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</si>
  <si>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</si>
  <si>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</si>
  <si>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</si>
  <si>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</si>
  <si>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</si>
  <si>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</si>
  <si>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</si>
  <si>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</si>
  <si>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</si>
  <si>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</si>
  <si>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</si>
  <si>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</si>
  <si>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</si>
  <si>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</si>
  <si>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</si>
  <si>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</si>
  <si>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</si>
  <si>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</si>
  <si>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</si>
  <si>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</si>
  <si>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</si>
  <si>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</si>
  <si>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</si>
  <si>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</si>
  <si>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</si>
  <si>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</si>
  <si>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</si>
  <si>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</si>
  <si>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</si>
  <si>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</si>
  <si>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</si>
  <si>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</si>
  <si>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</si>
  <si>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</si>
  <si>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</si>
  <si>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</si>
  <si>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</si>
  <si>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</si>
  <si>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</si>
  <si>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</si>
  <si>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</si>
  <si>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</si>
  <si>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</si>
  <si>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</si>
  <si>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</si>
  <si>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</si>
  <si>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</si>
  <si>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</si>
  <si>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</si>
  <si>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</si>
  <si>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</si>
  <si>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</si>
  <si>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</si>
  <si>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</si>
  <si>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</si>
  <si>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</si>
  <si>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</si>
  <si>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</si>
  <si>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</si>
  <si>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</si>
  <si>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</si>
  <si>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</si>
  <si>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</si>
  <si>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</si>
  <si>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</si>
  <si>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</si>
  <si>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</si>
  <si>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</si>
  <si>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</si>
  <si>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</si>
  <si>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</si>
  <si>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</si>
  <si>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</si>
  <si>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</si>
  <si>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</si>
  <si>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</si>
  <si>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</si>
  <si>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</si>
  <si>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</si>
  <si>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</si>
  <si>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</si>
  <si>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</si>
  <si>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</si>
  <si>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</si>
  <si>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福岡県大川市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</si>
  <si>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</si>
  <si>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</si>
  <si>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</si>
  <si>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</si>
  <si>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</si>
  <si>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</si>
  <si>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</si>
  <si>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</si>
  <si>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</si>
  <si>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</si>
  <si>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</si>
  <si>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</si>
  <si>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</si>
  <si>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</si>
  <si>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</si>
  <si>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</si>
  <si>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</si>
  <si>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</si>
  <si>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</si>
  <si>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</si>
  <si>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</si>
  <si>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</si>
  <si>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</si>
  <si>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</si>
  <si>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</si>
  <si>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</si>
  <si>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</si>
  <si>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</si>
  <si>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</si>
  <si>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</si>
  <si>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</si>
  <si>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</si>
  <si>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</si>
  <si>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t>
    <phoneticPr fontId="5"/>
  </si>
  <si>
    <t>介護保険事業</t>
    <phoneticPr fontId="5"/>
  </si>
  <si>
    <t>後期高齢者医療事業</t>
    <phoneticPr fontId="5"/>
  </si>
  <si>
    <t>水道事業会計</t>
    <phoneticPr fontId="5"/>
  </si>
  <si>
    <t>法適用企業</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</si>
  <si>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</si>
  <si>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</si>
  <si>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</si>
  <si>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</si>
  <si>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</si>
  <si>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</si>
  <si>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</si>
  <si>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</si>
  <si>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</si>
  <si>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</si>
  <si>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</si>
  <si>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</si>
  <si>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</si>
  <si>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</si>
  <si>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</si>
  <si>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</si>
  <si>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</si>
  <si>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</si>
  <si>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</si>
  <si>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</si>
  <si>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</si>
  <si>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</si>
  <si>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</si>
  <si>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</si>
  <si>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</si>
  <si>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</si>
  <si>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</si>
  <si>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</si>
  <si>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</si>
  <si>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</si>
  <si>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</si>
  <si>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</si>
  <si>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</si>
  <si>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</si>
  <si>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</si>
  <si>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</si>
  <si>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</si>
  <si>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</si>
  <si>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</si>
  <si>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</si>
  <si>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</si>
  <si>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</si>
  <si>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</si>
  <si>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</si>
  <si>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</si>
  <si>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</si>
  <si>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</si>
  <si>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</si>
  <si>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</si>
  <si>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</si>
  <si>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</si>
  <si>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</si>
  <si>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</si>
  <si>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</si>
  <si>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</si>
  <si>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</si>
  <si>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</si>
  <si>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</si>
  <si>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</si>
  <si>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</si>
  <si>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</si>
  <si>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</si>
  <si>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</si>
  <si>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</si>
  <si>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</si>
  <si>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</si>
  <si>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</si>
  <si>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</si>
  <si>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</si>
  <si>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</si>
  <si>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</si>
  <si>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</si>
  <si>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</si>
  <si>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</si>
  <si>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</si>
  <si>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</si>
  <si>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</si>
  <si>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</si>
  <si>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</si>
  <si>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</si>
  <si>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</si>
  <si>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</si>
  <si>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</si>
  <si>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</si>
  <si>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</si>
  <si>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</si>
  <si>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</si>
  <si>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</si>
  <si>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</si>
  <si>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</si>
  <si>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</si>
  <si>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</si>
  <si>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</si>
  <si>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</si>
  <si>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</si>
  <si>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</si>
  <si>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</si>
  <si>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</si>
  <si>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</si>
  <si>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</si>
  <si>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</si>
  <si>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</si>
  <si>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</si>
  <si>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</si>
  <si>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</si>
  <si>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</si>
  <si>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</si>
  <si>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t>
  </si>
  <si>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</si>
  <si>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</si>
  <si>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</si>
  <si>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</si>
  <si>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</si>
  <si>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</si>
  <si>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</si>
  <si>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</si>
  <si>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</si>
  <si>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</si>
  <si>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</si>
  <si>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</si>
  <si>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</si>
  <si>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</si>
  <si>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</si>
  <si>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</si>
  <si>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</si>
  <si>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</si>
  <si>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</si>
  <si>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</si>
  <si>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</si>
  <si>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</si>
  <si>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</si>
  <si>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</si>
  <si>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</si>
  <si>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</si>
  <si>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</si>
  <si>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</si>
  <si>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5.10</t>
  </si>
  <si>
    <t>▲ 1.72</t>
  </si>
  <si>
    <t>▲ 1.52</t>
  </si>
  <si>
    <t>水道事業会計</t>
  </si>
  <si>
    <t>国民健康保険事業</t>
  </si>
  <si>
    <t>▲ 1.13</t>
  </si>
  <si>
    <t>一般会計</t>
  </si>
  <si>
    <t>介護保険事業</t>
  </si>
  <si>
    <t>後期高齢者医療事業</t>
  </si>
  <si>
    <t>下水道事業会計</t>
  </si>
  <si>
    <t>その他会計（赤字）</t>
  </si>
  <si>
    <t>その他会計（黒字）</t>
  </si>
  <si>
    <t>R02</t>
    <phoneticPr fontId="5"/>
  </si>
  <si>
    <t>R03</t>
    <phoneticPr fontId="5"/>
  </si>
  <si>
    <t>R04</t>
    <phoneticPr fontId="5"/>
  </si>
  <si>
    <t>R05</t>
    <phoneticPr fontId="5"/>
  </si>
  <si>
    <t>R06</t>
    <phoneticPr fontId="5"/>
  </si>
  <si>
    <t>-</t>
    <phoneticPr fontId="2"/>
  </si>
  <si>
    <t>-</t>
    <phoneticPr fontId="38"/>
  </si>
  <si>
    <t>福岡県後期高齢者医療広域連合（一般会計）</t>
    <rPh sb="0" eb="3">
      <t>フクオカケン</t>
    </rPh>
    <rPh sb="3" eb="5">
      <t>コウキ</t>
    </rPh>
    <rPh sb="5" eb="8">
      <t>コウレイシャ</t>
    </rPh>
    <rPh sb="8" eb="10">
      <t>イリョウ</t>
    </rPh>
    <rPh sb="10" eb="12">
      <t>コウイキ</t>
    </rPh>
    <rPh sb="12" eb="14">
      <t>レンゴウ</t>
    </rPh>
    <rPh sb="15" eb="17">
      <t>イッパン</t>
    </rPh>
    <rPh sb="17" eb="19">
      <t>カイケイ</t>
    </rPh>
    <phoneticPr fontId="10"/>
  </si>
  <si>
    <t>福岡県後期高齢者医療広域連合（後期高齢者医療特別会計）</t>
    <rPh sb="0" eb="3">
      <t>フクオカケン</t>
    </rPh>
    <rPh sb="3" eb="5">
      <t>コウキ</t>
    </rPh>
    <rPh sb="5" eb="8">
      <t>コウレイシャ</t>
    </rPh>
    <rPh sb="8" eb="10">
      <t>イリョウ</t>
    </rPh>
    <rPh sb="10" eb="12">
      <t>コウイキ</t>
    </rPh>
    <rPh sb="12" eb="14">
      <t>レンゴウ</t>
    </rPh>
    <rPh sb="15" eb="17">
      <t>コウキ</t>
    </rPh>
    <rPh sb="17" eb="20">
      <t>コウレイシャ</t>
    </rPh>
    <rPh sb="20" eb="22">
      <t>イリョウ</t>
    </rPh>
    <rPh sb="22" eb="24">
      <t>トクベツ</t>
    </rPh>
    <rPh sb="24" eb="26">
      <t>カイケイ</t>
    </rPh>
    <phoneticPr fontId="10"/>
  </si>
  <si>
    <t>福岡県南広域水道企業団</t>
    <rPh sb="0" eb="3">
      <t>フクオカケン</t>
    </rPh>
    <rPh sb="3" eb="4">
      <t>ミナミ</t>
    </rPh>
    <rPh sb="4" eb="6">
      <t>コウイキ</t>
    </rPh>
    <rPh sb="6" eb="8">
      <t>スイドウ</t>
    </rPh>
    <rPh sb="8" eb="10">
      <t>キギョウ</t>
    </rPh>
    <rPh sb="10" eb="11">
      <t>ダン</t>
    </rPh>
    <phoneticPr fontId="10"/>
  </si>
  <si>
    <t>八女西部広域事務組合</t>
    <rPh sb="0" eb="2">
      <t>ヤメ</t>
    </rPh>
    <rPh sb="2" eb="4">
      <t>セイブ</t>
    </rPh>
    <rPh sb="4" eb="6">
      <t>コウイキ</t>
    </rPh>
    <rPh sb="6" eb="8">
      <t>ジム</t>
    </rPh>
    <rPh sb="8" eb="10">
      <t>クミアイ</t>
    </rPh>
    <phoneticPr fontId="10"/>
  </si>
  <si>
    <t>大川柳川衛生組合</t>
    <rPh sb="0" eb="2">
      <t>オオカワ</t>
    </rPh>
    <rPh sb="2" eb="4">
      <t>ヤナガワ</t>
    </rPh>
    <rPh sb="4" eb="6">
      <t>エイセイ</t>
    </rPh>
    <rPh sb="6" eb="8">
      <t>クミアイ</t>
    </rPh>
    <phoneticPr fontId="10"/>
  </si>
  <si>
    <t>花宗太田土木組合</t>
    <rPh sb="0" eb="1">
      <t>ハナ</t>
    </rPh>
    <rPh sb="1" eb="2">
      <t>ムネ</t>
    </rPh>
    <rPh sb="2" eb="4">
      <t>オオタ</t>
    </rPh>
    <rPh sb="4" eb="6">
      <t>ドボク</t>
    </rPh>
    <rPh sb="6" eb="8">
      <t>クミアイ</t>
    </rPh>
    <phoneticPr fontId="10"/>
  </si>
  <si>
    <t>福岡県自治振興組合（一般会計）</t>
    <rPh sb="0" eb="3">
      <t>フクオカケン</t>
    </rPh>
    <rPh sb="3" eb="5">
      <t>ジチ</t>
    </rPh>
    <rPh sb="5" eb="7">
      <t>シンコウ</t>
    </rPh>
    <rPh sb="7" eb="9">
      <t>クミアイ</t>
    </rPh>
    <rPh sb="10" eb="14">
      <t>イッパンカイケイ</t>
    </rPh>
    <phoneticPr fontId="10"/>
  </si>
  <si>
    <t>福岡県自治振興組合（公文書館事業特別会計）</t>
    <rPh sb="0" eb="3">
      <t>フクオカケン</t>
    </rPh>
    <rPh sb="3" eb="5">
      <t>ジチ</t>
    </rPh>
    <rPh sb="5" eb="7">
      <t>シンコウ</t>
    </rPh>
    <rPh sb="7" eb="9">
      <t>クミアイ</t>
    </rPh>
    <rPh sb="10" eb="14">
      <t>コウブンショカン</t>
    </rPh>
    <rPh sb="14" eb="16">
      <t>ジギョウ</t>
    </rPh>
    <rPh sb="16" eb="18">
      <t>トクベツ</t>
    </rPh>
    <rPh sb="18" eb="20">
      <t>カイケイ</t>
    </rPh>
    <phoneticPr fontId="10"/>
  </si>
  <si>
    <t>福岡県市町村消防団員等公務災害補償組合</t>
    <rPh sb="0" eb="3">
      <t>フクオカケン</t>
    </rPh>
    <rPh sb="3" eb="6">
      <t>シチョウソン</t>
    </rPh>
    <rPh sb="6" eb="9">
      <t>ショウボウダン</t>
    </rPh>
    <rPh sb="9" eb="10">
      <t>イン</t>
    </rPh>
    <rPh sb="10" eb="11">
      <t>トウ</t>
    </rPh>
    <rPh sb="11" eb="13">
      <t>コウム</t>
    </rPh>
    <rPh sb="13" eb="15">
      <t>サイガイ</t>
    </rPh>
    <rPh sb="15" eb="17">
      <t>ホショウ</t>
    </rPh>
    <rPh sb="17" eb="19">
      <t>クミアイ</t>
    </rPh>
    <phoneticPr fontId="10"/>
  </si>
  <si>
    <t>久留米広域市町村圏事務組合（一般会計）</t>
    <rPh sb="0" eb="3">
      <t>クルメ</t>
    </rPh>
    <rPh sb="3" eb="5">
      <t>コウイキ</t>
    </rPh>
    <rPh sb="5" eb="8">
      <t>シチョウソン</t>
    </rPh>
    <rPh sb="8" eb="9">
      <t>ケン</t>
    </rPh>
    <rPh sb="9" eb="11">
      <t>ジム</t>
    </rPh>
    <rPh sb="11" eb="13">
      <t>クミアイ</t>
    </rPh>
    <rPh sb="14" eb="16">
      <t>イッパン</t>
    </rPh>
    <rPh sb="16" eb="18">
      <t>カイケイ</t>
    </rPh>
    <phoneticPr fontId="10"/>
  </si>
  <si>
    <t>久留米広域市町村圏事務組合（小児救急医療支援事業）</t>
    <rPh sb="0" eb="3">
      <t>クルメ</t>
    </rPh>
    <rPh sb="3" eb="5">
      <t>コウイキ</t>
    </rPh>
    <rPh sb="5" eb="8">
      <t>シチョウソン</t>
    </rPh>
    <rPh sb="8" eb="9">
      <t>ケン</t>
    </rPh>
    <rPh sb="9" eb="11">
      <t>ジム</t>
    </rPh>
    <rPh sb="11" eb="13">
      <t>クミアイ</t>
    </rPh>
    <rPh sb="14" eb="16">
      <t>ショウニ</t>
    </rPh>
    <rPh sb="16" eb="18">
      <t>キュウキュウ</t>
    </rPh>
    <rPh sb="18" eb="20">
      <t>イリョウ</t>
    </rPh>
    <rPh sb="20" eb="22">
      <t>シエン</t>
    </rPh>
    <rPh sb="22" eb="24">
      <t>ジギョウ</t>
    </rPh>
    <phoneticPr fontId="10"/>
  </si>
  <si>
    <t>久留米広域市町村圏事務組合（広域消防特別会計）</t>
    <rPh sb="0" eb="3">
      <t>クルメ</t>
    </rPh>
    <rPh sb="3" eb="5">
      <t>コウイキ</t>
    </rPh>
    <rPh sb="5" eb="8">
      <t>シチョウソン</t>
    </rPh>
    <rPh sb="8" eb="9">
      <t>ケン</t>
    </rPh>
    <rPh sb="9" eb="11">
      <t>ジム</t>
    </rPh>
    <rPh sb="11" eb="13">
      <t>クミアイ</t>
    </rPh>
    <rPh sb="14" eb="16">
      <t>コウイキ</t>
    </rPh>
    <rPh sb="16" eb="18">
      <t>ショウボウ</t>
    </rPh>
    <rPh sb="18" eb="20">
      <t>トクベツ</t>
    </rPh>
    <rPh sb="20" eb="22">
      <t>カイケイ</t>
    </rPh>
    <phoneticPr fontId="10"/>
  </si>
  <si>
    <t>筑後川昇開橋観光財団</t>
    <rPh sb="0" eb="2">
      <t>チクゴ</t>
    </rPh>
    <rPh sb="2" eb="3">
      <t>ガワ</t>
    </rPh>
    <rPh sb="3" eb="6">
      <t>ショウカイキョウ</t>
    </rPh>
    <rPh sb="6" eb="8">
      <t>カンコウ</t>
    </rPh>
    <rPh sb="8" eb="10">
      <t>ザイダン</t>
    </rPh>
    <phoneticPr fontId="2"/>
  </si>
  <si>
    <t>大川インテリア振興センター</t>
    <rPh sb="0" eb="2">
      <t>オオカワ</t>
    </rPh>
    <rPh sb="7" eb="9">
      <t>シンコウ</t>
    </rPh>
    <phoneticPr fontId="2"/>
  </si>
  <si>
    <t>大川市ふるさと基金</t>
    <rPh sb="0" eb="2">
      <t>オオカワ</t>
    </rPh>
    <rPh sb="2" eb="3">
      <t>シ</t>
    </rPh>
    <rPh sb="7" eb="9">
      <t>キキン</t>
    </rPh>
    <phoneticPr fontId="10"/>
  </si>
  <si>
    <t>古賀メロディーとインテリアのまちづくり基金</t>
    <rPh sb="0" eb="2">
      <t>コガ</t>
    </rPh>
    <rPh sb="19" eb="21">
      <t>キキン</t>
    </rPh>
    <phoneticPr fontId="10"/>
  </si>
  <si>
    <t>大川市ごみ対策基金</t>
    <rPh sb="0" eb="2">
      <t>オオカワ</t>
    </rPh>
    <rPh sb="2" eb="3">
      <t>シ</t>
    </rPh>
    <rPh sb="5" eb="7">
      <t>タイサク</t>
    </rPh>
    <rPh sb="7" eb="9">
      <t>キキン</t>
    </rPh>
    <phoneticPr fontId="10"/>
  </si>
  <si>
    <t>地域福祉基金</t>
    <rPh sb="0" eb="2">
      <t>チイキ</t>
    </rPh>
    <rPh sb="2" eb="4">
      <t>フクシ</t>
    </rPh>
    <rPh sb="4" eb="6">
      <t>キキン</t>
    </rPh>
    <phoneticPr fontId="10"/>
  </si>
  <si>
    <t>公共施設整備基金</t>
    <rPh sb="0" eb="2">
      <t>コウキョウ</t>
    </rPh>
    <rPh sb="2" eb="4">
      <t>シセツ</t>
    </rPh>
    <rPh sb="4" eb="6">
      <t>セイビ</t>
    </rPh>
    <rPh sb="6" eb="8">
      <t>キキン</t>
    </rPh>
    <phoneticPr fontId="10"/>
  </si>
  <si>
    <t>法適用企業</t>
    <rPh sb="0" eb="3">
      <t>ホウテキヨウ</t>
    </rPh>
    <rPh sb="3" eb="5">
      <t>キギョウ</t>
    </rPh>
    <phoneticPr fontId="4"/>
  </si>
  <si>
    <t>実質公債費比率</t>
    <phoneticPr fontId="5"/>
  </si>
  <si>
    <t>将来負担比率</t>
    <phoneticPr fontId="5"/>
  </si>
  <si>
    <t>類似団体内平均値</t>
    <phoneticPr fontId="5"/>
  </si>
  <si>
    <t>当該団体値</t>
    <rPh sb="0" eb="2">
      <t>トウガイ</t>
    </rPh>
    <rPh sb="2" eb="4">
      <t>ダンタイ</t>
    </rPh>
    <rPh sb="4" eb="5">
      <t>アタイ</t>
    </rPh>
    <phoneticPr fontId="5"/>
  </si>
  <si>
    <t>(　参考　）</t>
    <rPh sb="2" eb="4">
      <t>サンコウ</t>
    </rPh>
    <phoneticPr fontId="5"/>
  </si>
  <si>
    <t>分析欄</t>
    <rPh sb="0" eb="2">
      <t>ブンセキ</t>
    </rPh>
    <rPh sb="2" eb="3">
      <t>ラン</t>
    </rPh>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</si>
  <si>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</si>
  <si>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有形固定資産減価償却率</t>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</si>
  <si>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</si>
  <si>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実質公債費比率は、類似団体平均を上回って推移しており、R6においてはさらに上昇している。
将来負担比率については、充当可能一般財源（基金）の増により減少しているものの、依然として類似団体平均と比較して高い水準にある。要因としては、統合中学校整備事業や庁舎耐震改修などの大規模事業が重なり、公債費の負担が増加したことが一因として挙げられる。これまで以上に公債費の適正化に努めていく必要がある。</t>
    <phoneticPr fontId="5"/>
  </si>
  <si>
    <t>将来負担比率については、充当可能一般財源（基金）の増により、減少傾向が継続している。
有形固定資産減価償却率については、統合中学校整備事業（H29－R2）など施設保有量の削減・適正化に取り組んでいるものの、償却率は上昇傾向にあり、類似団体平均を上回っている。今後も長寿命化や適正管理に努める必要がある。</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</si>
</sst>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ゴシック"/>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56">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40" fillId="0" borderId="0" xfId="20"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xf>
    <xf numFmtId="49" fontId="1" fillId="6" borderId="0" xfId="17" applyNumberFormat="1" applyFont="1" applyFill="1" applyAlignment="1">
      <alignment horizontal="center" vertical="center" wrapText="1"/>
    </xf>
    <xf numFmtId="178" fontId="1" fillId="6" borderId="0" xfId="16" applyNumberFormat="1" applyFont="1" applyFill="1" applyAlignment="1">
      <alignment vertical="center" wrapText="1"/>
    </xf>
    <xf numFmtId="187" fontId="16" fillId="0" borderId="0" xfId="19" applyNumberFormat="1" applyAlignment="1">
      <alignment horizontal="right" vertical="center"/>
    </xf>
    <xf numFmtId="177" fontId="16" fillId="0" borderId="0" xfId="19" applyNumberFormat="1" applyAlignment="1">
      <alignment horizontal="right" vertical="center"/>
    </xf>
    <xf numFmtId="178" fontId="16" fillId="0" borderId="0" xfId="18" applyNumberFormat="1" applyAlignment="1">
      <alignment horizontal="center" vertical="center"/>
    </xf>
    <xf numFmtId="178" fontId="16" fillId="0" borderId="0" xfId="18" applyNumberFormat="1" applyAlignment="1">
      <alignment vertical="center"/>
    </xf>
    <xf numFmtId="178" fontId="1" fillId="0" borderId="0" xfId="16" applyNumberFormat="1" applyFont="1">
      <alignment vertical="center"/>
    </xf>
    <xf numFmtId="178" fontId="39" fillId="0" borderId="0" xfId="16" applyNumberFormat="1" applyFont="1">
      <alignment vertical="center"/>
    </xf>
    <xf numFmtId="189" fontId="1" fillId="0" borderId="0" xfId="17" applyNumberFormat="1" applyFont="1">
      <alignment vertical="center"/>
    </xf>
    <xf numFmtId="0" fontId="1" fillId="0" borderId="0" xfId="17" applyFont="1">
      <alignment vertical="center"/>
    </xf>
    <xf numFmtId="0" fontId="1" fillId="0" borderId="31" xfId="16" applyFont="1" applyBorder="1">
      <alignment vertical="center"/>
    </xf>
    <xf numFmtId="178" fontId="1" fillId="0" borderId="65" xfId="16" applyNumberFormat="1" applyFont="1" applyBorder="1">
      <alignment vertical="center"/>
    </xf>
    <xf numFmtId="178" fontId="1" fillId="0" borderId="40" xfId="16" applyNumberFormat="1" applyFont="1" applyBorder="1">
      <alignment vertical="center"/>
    </xf>
    <xf numFmtId="189" fontId="1" fillId="0" borderId="56" xfId="16" applyNumberFormat="1" applyFont="1" applyBorder="1">
      <alignment vertical="center"/>
    </xf>
    <xf numFmtId="178" fontId="1" fillId="0" borderId="56" xfId="16" applyNumberFormat="1" applyFont="1" applyBorder="1">
      <alignment vertical="center"/>
    </xf>
    <xf numFmtId="178" fontId="1" fillId="0" borderId="37"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89" fontId="1" fillId="0" borderId="12" xfId="16" applyNumberFormat="1" applyFont="1" applyBorder="1">
      <alignment vertical="center"/>
    </xf>
    <xf numFmtId="0" fontId="1" fillId="0" borderId="41" xfId="16" applyFont="1" applyBorder="1">
      <alignment vertical="center"/>
    </xf>
    <xf numFmtId="0" fontId="16" fillId="6" borderId="0" xfId="6" applyFill="1" applyAlignment="1">
      <alignment vertical="center"/>
    </xf>
    <xf numFmtId="0" fontId="16" fillId="6" borderId="0" xfId="6" applyFill="1" applyAlignment="1" applyProtection="1">
      <alignment vertical="center"/>
      <protection hidden="1"/>
    </xf>
    <xf numFmtId="0" fontId="0" fillId="6" borderId="0" xfId="6" applyFont="1" applyFill="1" applyAlignme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84" xfId="11" applyNumberFormat="1" applyFont="1" applyBorder="1" applyAlignment="1">
      <alignment horizontal="right" vertical="center" shrinkToFit="1"/>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77" fontId="34" fillId="0" borderId="103" xfId="12" applyNumberFormat="1" applyFont="1" applyBorder="1" applyAlignment="1" applyProtection="1">
      <alignment horizontal="right" vertical="center" shrinkToFit="1"/>
      <protection locked="0"/>
    </xf>
    <xf numFmtId="177" fontId="34" fillId="0" borderId="99" xfId="12" applyNumberFormat="1" applyFont="1" applyBorder="1" applyAlignment="1" applyProtection="1">
      <alignment horizontal="right" vertical="center" shrinkToFit="1"/>
      <protection locked="0"/>
    </xf>
    <xf numFmtId="177" fontId="34" fillId="0" borderId="107" xfId="12" applyNumberFormat="1" applyFont="1" applyBorder="1" applyAlignment="1" applyProtection="1">
      <alignment horizontal="right" vertical="center" shrinkToFit="1"/>
      <protection locked="0"/>
    </xf>
    <xf numFmtId="187" fontId="34" fillId="0" borderId="103" xfId="12" applyNumberFormat="1" applyFont="1" applyBorder="1" applyAlignment="1" applyProtection="1">
      <alignment horizontal="right" vertical="center" shrinkToFit="1"/>
      <protection locked="0"/>
    </xf>
    <xf numFmtId="187" fontId="34" fillId="0" borderId="99" xfId="12" applyNumberFormat="1" applyFont="1" applyBorder="1" applyAlignment="1" applyProtection="1">
      <alignment horizontal="right" vertical="center" shrinkToFit="1"/>
      <protection locked="0"/>
    </xf>
    <xf numFmtId="187" fontId="34" fillId="0" borderId="107"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87" fontId="34" fillId="0" borderId="117" xfId="12" applyNumberFormat="1" applyFont="1" applyBorder="1" applyAlignment="1" applyProtection="1">
      <alignment horizontal="right" vertical="center" shrinkToFit="1"/>
      <protection locked="0"/>
    </xf>
    <xf numFmtId="187" fontId="34" fillId="0" borderId="113" xfId="12" applyNumberFormat="1" applyFont="1" applyBorder="1" applyAlignment="1" applyProtection="1">
      <alignment horizontal="right" vertical="center" shrinkToFit="1"/>
      <protection locked="0"/>
    </xf>
    <xf numFmtId="187" fontId="34" fillId="0" borderId="120"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9" fontId="1" fillId="6" borderId="0" xfId="17" applyNumberFormat="1" applyFont="1" applyFill="1" applyAlignment="1">
      <alignment horizontal="center" vertical="center" wrapText="1"/>
    </xf>
    <xf numFmtId="187" fontId="1" fillId="6" borderId="0" xfId="17" applyNumberFormat="1" applyFont="1" applyFill="1" applyAlignment="1">
      <alignment horizontal="center" vertical="center"/>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507110F3-BB2A-4573-80DA-70EE6CCA1B5F}"/>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76347</c:v>
                </c:pt>
                <c:pt idx="1">
                  <c:v>69604</c:v>
                </c:pt>
                <c:pt idx="2">
                  <c:v>68410</c:v>
                </c:pt>
                <c:pt idx="3">
                  <c:v>73019</c:v>
                </c:pt>
                <c:pt idx="4">
                  <c:v>76590</c:v>
                </c:pt>
              </c:numCache>
            </c:numRef>
          </c:val>
          <c:smooth val="0"/>
          <c:extLst>
            <c:ext xmlns:c16="http://schemas.microsoft.com/office/drawing/2014/chart" uri="{C3380CC4-5D6E-409C-BE32-E72D297353CC}">
              <c16:uniqueId val="{00000000-1E96-4945-8EF1-0605DCEAD0D0}"/>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83100</c:v>
                </c:pt>
                <c:pt idx="1">
                  <c:v>90994</c:v>
                </c:pt>
                <c:pt idx="2">
                  <c:v>64836</c:v>
                </c:pt>
                <c:pt idx="3">
                  <c:v>53307</c:v>
                </c:pt>
                <c:pt idx="4">
                  <c:v>66356</c:v>
                </c:pt>
              </c:numCache>
            </c:numRef>
          </c:val>
          <c:smooth val="0"/>
          <c:extLst>
            <c:ext xmlns:c16="http://schemas.microsoft.com/office/drawing/2014/chart" uri="{C3380CC4-5D6E-409C-BE32-E72D297353CC}">
              <c16:uniqueId val="{00000001-1E96-4945-8EF1-0605DCEAD0D0}"/>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1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1.39</c:v>
                </c:pt>
                <c:pt idx="1">
                  <c:v>11.45</c:v>
                </c:pt>
                <c:pt idx="2">
                  <c:v>5.34</c:v>
                </c:pt>
                <c:pt idx="3">
                  <c:v>2.96</c:v>
                </c:pt>
                <c:pt idx="4">
                  <c:v>2.46</c:v>
                </c:pt>
              </c:numCache>
            </c:numRef>
          </c:val>
          <c:extLst>
            <c:ext xmlns:c16="http://schemas.microsoft.com/office/drawing/2014/chart" uri="{C3380CC4-5D6E-409C-BE32-E72D297353CC}">
              <c16:uniqueId val="{00000000-CCBC-4B04-8D3F-5ADFC981E43E}"/>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30.67</c:v>
                </c:pt>
                <c:pt idx="1">
                  <c:v>29.69</c:v>
                </c:pt>
                <c:pt idx="2">
                  <c:v>37.19</c:v>
                </c:pt>
                <c:pt idx="3">
                  <c:v>37.44</c:v>
                </c:pt>
                <c:pt idx="4">
                  <c:v>35.79</c:v>
                </c:pt>
              </c:numCache>
            </c:numRef>
          </c:val>
          <c:extLst>
            <c:ext xmlns:c16="http://schemas.microsoft.com/office/drawing/2014/chart" uri="{C3380CC4-5D6E-409C-BE32-E72D297353CC}">
              <c16:uniqueId val="{00000001-CCBC-4B04-8D3F-5ADFC981E43E}"/>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3.6</c:v>
                </c:pt>
                <c:pt idx="1">
                  <c:v>10.119999999999999</c:v>
                </c:pt>
                <c:pt idx="2">
                  <c:v>-5.0999999999999996</c:v>
                </c:pt>
                <c:pt idx="3">
                  <c:v>-1.72</c:v>
                </c:pt>
                <c:pt idx="4">
                  <c:v>-1.52</c:v>
                </c:pt>
              </c:numCache>
            </c:numRef>
          </c:val>
          <c:smooth val="0"/>
          <c:extLst>
            <c:ext xmlns:c16="http://schemas.microsoft.com/office/drawing/2014/chart" uri="{C3380CC4-5D6E-409C-BE32-E72D297353CC}">
              <c16:uniqueId val="{00000002-CCBC-4B04-8D3F-5ADFC981E43E}"/>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0.01</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E298-40D5-95A2-6B59DB1F4B8A}"/>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E298-40D5-95A2-6B59DB1F4B8A}"/>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E298-40D5-95A2-6B59DB1F4B8A}"/>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E298-40D5-95A2-6B59DB1F4B8A}"/>
            </c:ext>
          </c:extLst>
        </c:ser>
        <c:ser>
          <c:idx val="4"/>
          <c:order val="4"/>
          <c:tx>
            <c:strRef>
              <c:f>データシート!$A$31</c:f>
              <c:strCache>
                <c:ptCount val="1"/>
                <c:pt idx="0">
                  <c:v>下水道事業会計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0.08</c:v>
                </c:pt>
                <c:pt idx="2">
                  <c:v>#N/A</c:v>
                </c:pt>
                <c:pt idx="3">
                  <c:v>0.02</c:v>
                </c:pt>
                <c:pt idx="4">
                  <c:v>#N/A</c:v>
                </c:pt>
                <c:pt idx="5">
                  <c:v>0.05</c:v>
                </c:pt>
                <c:pt idx="6">
                  <c:v>#N/A</c:v>
                </c:pt>
                <c:pt idx="7">
                  <c:v>0.08</c:v>
                </c:pt>
                <c:pt idx="8">
                  <c:v>#N/A</c:v>
                </c:pt>
                <c:pt idx="9">
                  <c:v>0</c:v>
                </c:pt>
              </c:numCache>
            </c:numRef>
          </c:val>
          <c:extLst>
            <c:ext xmlns:c16="http://schemas.microsoft.com/office/drawing/2014/chart" uri="{C3380CC4-5D6E-409C-BE32-E72D297353CC}">
              <c16:uniqueId val="{00000004-E298-40D5-95A2-6B59DB1F4B8A}"/>
            </c:ext>
          </c:extLst>
        </c:ser>
        <c:ser>
          <c:idx val="5"/>
          <c:order val="5"/>
          <c:tx>
            <c:strRef>
              <c:f>データシート!$A$32</c:f>
              <c:strCache>
                <c:ptCount val="1"/>
                <c:pt idx="0">
                  <c:v>後期高齢者医療事業</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0.02</c:v>
                </c:pt>
                <c:pt idx="2">
                  <c:v>#N/A</c:v>
                </c:pt>
                <c:pt idx="3">
                  <c:v>0.03</c:v>
                </c:pt>
                <c:pt idx="4">
                  <c:v>#N/A</c:v>
                </c:pt>
                <c:pt idx="5">
                  <c:v>0.05</c:v>
                </c:pt>
                <c:pt idx="6">
                  <c:v>#N/A</c:v>
                </c:pt>
                <c:pt idx="7">
                  <c:v>0.06</c:v>
                </c:pt>
                <c:pt idx="8">
                  <c:v>#N/A</c:v>
                </c:pt>
                <c:pt idx="9">
                  <c:v>0.05</c:v>
                </c:pt>
              </c:numCache>
            </c:numRef>
          </c:val>
          <c:extLst>
            <c:ext xmlns:c16="http://schemas.microsoft.com/office/drawing/2014/chart" uri="{C3380CC4-5D6E-409C-BE32-E72D297353CC}">
              <c16:uniqueId val="{00000005-E298-40D5-95A2-6B59DB1F4B8A}"/>
            </c:ext>
          </c:extLst>
        </c:ser>
        <c:ser>
          <c:idx val="6"/>
          <c:order val="6"/>
          <c:tx>
            <c:strRef>
              <c:f>データシート!$A$33</c:f>
              <c:strCache>
                <c:ptCount val="1"/>
                <c:pt idx="0">
                  <c:v>介護保険事業</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1.1000000000000001</c:v>
                </c:pt>
                <c:pt idx="2">
                  <c:v>#N/A</c:v>
                </c:pt>
                <c:pt idx="3">
                  <c:v>2.4900000000000002</c:v>
                </c:pt>
                <c:pt idx="4">
                  <c:v>#N/A</c:v>
                </c:pt>
                <c:pt idx="5">
                  <c:v>3.16</c:v>
                </c:pt>
                <c:pt idx="6">
                  <c:v>#N/A</c:v>
                </c:pt>
                <c:pt idx="7">
                  <c:v>2.13</c:v>
                </c:pt>
                <c:pt idx="8">
                  <c:v>#N/A</c:v>
                </c:pt>
                <c:pt idx="9">
                  <c:v>1.42</c:v>
                </c:pt>
              </c:numCache>
            </c:numRef>
          </c:val>
          <c:extLst>
            <c:ext xmlns:c16="http://schemas.microsoft.com/office/drawing/2014/chart" uri="{C3380CC4-5D6E-409C-BE32-E72D297353CC}">
              <c16:uniqueId val="{00000006-E298-40D5-95A2-6B59DB1F4B8A}"/>
            </c:ext>
          </c:extLst>
        </c:ser>
        <c:ser>
          <c:idx val="7"/>
          <c:order val="7"/>
          <c:tx>
            <c:strRef>
              <c:f>データシート!$A$34</c:f>
              <c:strCache>
                <c:ptCount val="1"/>
                <c:pt idx="0">
                  <c:v>一般会計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1.38</c:v>
                </c:pt>
                <c:pt idx="2">
                  <c:v>#N/A</c:v>
                </c:pt>
                <c:pt idx="3">
                  <c:v>11.45</c:v>
                </c:pt>
                <c:pt idx="4">
                  <c:v>#N/A</c:v>
                </c:pt>
                <c:pt idx="5">
                  <c:v>5.34</c:v>
                </c:pt>
                <c:pt idx="6">
                  <c:v>#N/A</c:v>
                </c:pt>
                <c:pt idx="7">
                  <c:v>2.96</c:v>
                </c:pt>
                <c:pt idx="8">
                  <c:v>#N/A</c:v>
                </c:pt>
                <c:pt idx="9">
                  <c:v>2.46</c:v>
                </c:pt>
              </c:numCache>
            </c:numRef>
          </c:val>
          <c:extLst>
            <c:ext xmlns:c16="http://schemas.microsoft.com/office/drawing/2014/chart" uri="{C3380CC4-5D6E-409C-BE32-E72D297353CC}">
              <c16:uniqueId val="{00000007-E298-40D5-95A2-6B59DB1F4B8A}"/>
            </c:ext>
          </c:extLst>
        </c:ser>
        <c:ser>
          <c:idx val="8"/>
          <c:order val="8"/>
          <c:tx>
            <c:strRef>
              <c:f>データシート!$A$35</c:f>
              <c:strCache>
                <c:ptCount val="1"/>
                <c:pt idx="0">
                  <c:v>国民健康保険事業</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1.1299999999999999</c:v>
                </c:pt>
                <c:pt idx="1">
                  <c:v>#N/A</c:v>
                </c:pt>
                <c:pt idx="2">
                  <c:v>#N/A</c:v>
                </c:pt>
                <c:pt idx="3">
                  <c:v>0.24</c:v>
                </c:pt>
                <c:pt idx="4">
                  <c:v>#N/A</c:v>
                </c:pt>
                <c:pt idx="5">
                  <c:v>1.47</c:v>
                </c:pt>
                <c:pt idx="6">
                  <c:v>#N/A</c:v>
                </c:pt>
                <c:pt idx="7">
                  <c:v>2.5499999999999998</c:v>
                </c:pt>
                <c:pt idx="8">
                  <c:v>#N/A</c:v>
                </c:pt>
                <c:pt idx="9">
                  <c:v>3.54</c:v>
                </c:pt>
              </c:numCache>
            </c:numRef>
          </c:val>
          <c:extLst>
            <c:ext xmlns:c16="http://schemas.microsoft.com/office/drawing/2014/chart" uri="{C3380CC4-5D6E-409C-BE32-E72D297353CC}">
              <c16:uniqueId val="{00000008-E298-40D5-95A2-6B59DB1F4B8A}"/>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9.25</c:v>
                </c:pt>
                <c:pt idx="2">
                  <c:v>#N/A</c:v>
                </c:pt>
                <c:pt idx="3">
                  <c:v>8.0299999999999994</c:v>
                </c:pt>
                <c:pt idx="4">
                  <c:v>#N/A</c:v>
                </c:pt>
                <c:pt idx="5">
                  <c:v>7.27</c:v>
                </c:pt>
                <c:pt idx="6">
                  <c:v>#N/A</c:v>
                </c:pt>
                <c:pt idx="7">
                  <c:v>6.72</c:v>
                </c:pt>
                <c:pt idx="8">
                  <c:v>#N/A</c:v>
                </c:pt>
                <c:pt idx="9">
                  <c:v>6.37</c:v>
                </c:pt>
              </c:numCache>
            </c:numRef>
          </c:val>
          <c:extLst>
            <c:ext xmlns:c16="http://schemas.microsoft.com/office/drawing/2014/chart" uri="{C3380CC4-5D6E-409C-BE32-E72D297353CC}">
              <c16:uniqueId val="{00000009-E298-40D5-95A2-6B59DB1F4B8A}"/>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1040</c:v>
                </c:pt>
                <c:pt idx="5">
                  <c:v>995</c:v>
                </c:pt>
                <c:pt idx="8">
                  <c:v>1004</c:v>
                </c:pt>
                <c:pt idx="11">
                  <c:v>1042</c:v>
                </c:pt>
                <c:pt idx="14">
                  <c:v>997</c:v>
                </c:pt>
              </c:numCache>
            </c:numRef>
          </c:val>
          <c:extLst>
            <c:ext xmlns:c16="http://schemas.microsoft.com/office/drawing/2014/chart" uri="{C3380CC4-5D6E-409C-BE32-E72D297353CC}">
              <c16:uniqueId val="{00000000-E31B-4691-9CA4-05630A3FC13D}"/>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E31B-4691-9CA4-05630A3FC13D}"/>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6</c:v>
                </c:pt>
                <c:pt idx="3">
                  <c:v>6</c:v>
                </c:pt>
                <c:pt idx="6">
                  <c:v>5</c:v>
                </c:pt>
                <c:pt idx="9">
                  <c:v>5</c:v>
                </c:pt>
                <c:pt idx="12">
                  <c:v>5</c:v>
                </c:pt>
              </c:numCache>
            </c:numRef>
          </c:val>
          <c:extLst>
            <c:ext xmlns:c16="http://schemas.microsoft.com/office/drawing/2014/chart" uri="{C3380CC4-5D6E-409C-BE32-E72D297353CC}">
              <c16:uniqueId val="{00000002-E31B-4691-9CA4-05630A3FC13D}"/>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38</c:v>
                </c:pt>
                <c:pt idx="3">
                  <c:v>58</c:v>
                </c:pt>
                <c:pt idx="6">
                  <c:v>67</c:v>
                </c:pt>
                <c:pt idx="9">
                  <c:v>64</c:v>
                </c:pt>
                <c:pt idx="12">
                  <c:v>61</c:v>
                </c:pt>
              </c:numCache>
            </c:numRef>
          </c:val>
          <c:extLst>
            <c:ext xmlns:c16="http://schemas.microsoft.com/office/drawing/2014/chart" uri="{C3380CC4-5D6E-409C-BE32-E72D297353CC}">
              <c16:uniqueId val="{00000003-E31B-4691-9CA4-05630A3FC13D}"/>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278</c:v>
                </c:pt>
                <c:pt idx="3">
                  <c:v>279</c:v>
                </c:pt>
                <c:pt idx="6">
                  <c:v>281</c:v>
                </c:pt>
                <c:pt idx="9">
                  <c:v>283</c:v>
                </c:pt>
                <c:pt idx="12">
                  <c:v>290</c:v>
                </c:pt>
              </c:numCache>
            </c:numRef>
          </c:val>
          <c:extLst>
            <c:ext xmlns:c16="http://schemas.microsoft.com/office/drawing/2014/chart" uri="{C3380CC4-5D6E-409C-BE32-E72D297353CC}">
              <c16:uniqueId val="{00000004-E31B-4691-9CA4-05630A3FC13D}"/>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E31B-4691-9CA4-05630A3FC13D}"/>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E31B-4691-9CA4-05630A3FC13D}"/>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1457</c:v>
                </c:pt>
                <c:pt idx="3">
                  <c:v>1348</c:v>
                </c:pt>
                <c:pt idx="6">
                  <c:v>1418</c:v>
                </c:pt>
                <c:pt idx="9">
                  <c:v>1565</c:v>
                </c:pt>
                <c:pt idx="12">
                  <c:v>1513</c:v>
                </c:pt>
              </c:numCache>
            </c:numRef>
          </c:val>
          <c:extLst>
            <c:ext xmlns:c16="http://schemas.microsoft.com/office/drawing/2014/chart" uri="{C3380CC4-5D6E-409C-BE32-E72D297353CC}">
              <c16:uniqueId val="{00000007-E31B-4691-9CA4-05630A3FC13D}"/>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739</c:v>
                </c:pt>
                <c:pt idx="2">
                  <c:v>#N/A</c:v>
                </c:pt>
                <c:pt idx="3">
                  <c:v>#N/A</c:v>
                </c:pt>
                <c:pt idx="4">
                  <c:v>696</c:v>
                </c:pt>
                <c:pt idx="5">
                  <c:v>#N/A</c:v>
                </c:pt>
                <c:pt idx="6">
                  <c:v>#N/A</c:v>
                </c:pt>
                <c:pt idx="7">
                  <c:v>767</c:v>
                </c:pt>
                <c:pt idx="8">
                  <c:v>#N/A</c:v>
                </c:pt>
                <c:pt idx="9">
                  <c:v>#N/A</c:v>
                </c:pt>
                <c:pt idx="10">
                  <c:v>875</c:v>
                </c:pt>
                <c:pt idx="11">
                  <c:v>#N/A</c:v>
                </c:pt>
                <c:pt idx="12">
                  <c:v>#N/A</c:v>
                </c:pt>
                <c:pt idx="13">
                  <c:v>872</c:v>
                </c:pt>
                <c:pt idx="14">
                  <c:v>#N/A</c:v>
                </c:pt>
              </c:numCache>
            </c:numRef>
          </c:val>
          <c:smooth val="0"/>
          <c:extLst>
            <c:ext xmlns:c16="http://schemas.microsoft.com/office/drawing/2014/chart" uri="{C3380CC4-5D6E-409C-BE32-E72D297353CC}">
              <c16:uniqueId val="{00000008-E31B-4691-9CA4-05630A3FC13D}"/>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12690</c:v>
                </c:pt>
                <c:pt idx="5">
                  <c:v>12682</c:v>
                </c:pt>
                <c:pt idx="8">
                  <c:v>12294</c:v>
                </c:pt>
                <c:pt idx="11">
                  <c:v>11927</c:v>
                </c:pt>
                <c:pt idx="14">
                  <c:v>11459</c:v>
                </c:pt>
              </c:numCache>
            </c:numRef>
          </c:val>
          <c:extLst>
            <c:ext xmlns:c16="http://schemas.microsoft.com/office/drawing/2014/chart" uri="{C3380CC4-5D6E-409C-BE32-E72D297353CC}">
              <c16:uniqueId val="{00000000-ED28-4EC3-9034-8D03B26A2F11}"/>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780</c:v>
                </c:pt>
                <c:pt idx="5">
                  <c:v>648</c:v>
                </c:pt>
                <c:pt idx="8">
                  <c:v>538</c:v>
                </c:pt>
                <c:pt idx="11">
                  <c:v>421</c:v>
                </c:pt>
                <c:pt idx="14">
                  <c:v>342</c:v>
                </c:pt>
              </c:numCache>
            </c:numRef>
          </c:val>
          <c:extLst>
            <c:ext xmlns:c16="http://schemas.microsoft.com/office/drawing/2014/chart" uri="{C3380CC4-5D6E-409C-BE32-E72D297353CC}">
              <c16:uniqueId val="{00000001-ED28-4EC3-9034-8D03B26A2F11}"/>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3834</c:v>
                </c:pt>
                <c:pt idx="5">
                  <c:v>4342</c:v>
                </c:pt>
                <c:pt idx="8">
                  <c:v>5770</c:v>
                </c:pt>
                <c:pt idx="11">
                  <c:v>6483</c:v>
                </c:pt>
                <c:pt idx="14">
                  <c:v>7031</c:v>
                </c:pt>
              </c:numCache>
            </c:numRef>
          </c:val>
          <c:extLst>
            <c:ext xmlns:c16="http://schemas.microsoft.com/office/drawing/2014/chart" uri="{C3380CC4-5D6E-409C-BE32-E72D297353CC}">
              <c16:uniqueId val="{00000002-ED28-4EC3-9034-8D03B26A2F11}"/>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ED28-4EC3-9034-8D03B26A2F11}"/>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ED28-4EC3-9034-8D03B26A2F11}"/>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ED28-4EC3-9034-8D03B26A2F11}"/>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2030</c:v>
                </c:pt>
                <c:pt idx="3">
                  <c:v>1990</c:v>
                </c:pt>
                <c:pt idx="6">
                  <c:v>2061</c:v>
                </c:pt>
                <c:pt idx="9">
                  <c:v>2107</c:v>
                </c:pt>
                <c:pt idx="12">
                  <c:v>2094</c:v>
                </c:pt>
              </c:numCache>
            </c:numRef>
          </c:val>
          <c:extLst>
            <c:ext xmlns:c16="http://schemas.microsoft.com/office/drawing/2014/chart" uri="{C3380CC4-5D6E-409C-BE32-E72D297353CC}">
              <c16:uniqueId val="{00000006-ED28-4EC3-9034-8D03B26A2F11}"/>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30</c:v>
                </c:pt>
                <c:pt idx="3">
                  <c:v>25</c:v>
                </c:pt>
                <c:pt idx="6">
                  <c:v>109</c:v>
                </c:pt>
                <c:pt idx="9">
                  <c:v>86</c:v>
                </c:pt>
                <c:pt idx="12">
                  <c:v>180</c:v>
                </c:pt>
              </c:numCache>
            </c:numRef>
          </c:val>
          <c:extLst>
            <c:ext xmlns:c16="http://schemas.microsoft.com/office/drawing/2014/chart" uri="{C3380CC4-5D6E-409C-BE32-E72D297353CC}">
              <c16:uniqueId val="{00000007-ED28-4EC3-9034-8D03B26A2F11}"/>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4995</c:v>
                </c:pt>
                <c:pt idx="3">
                  <c:v>4906</c:v>
                </c:pt>
                <c:pt idx="6">
                  <c:v>4871</c:v>
                </c:pt>
                <c:pt idx="9">
                  <c:v>4753</c:v>
                </c:pt>
                <c:pt idx="12">
                  <c:v>4566</c:v>
                </c:pt>
              </c:numCache>
            </c:numRef>
          </c:val>
          <c:extLst>
            <c:ext xmlns:c16="http://schemas.microsoft.com/office/drawing/2014/chart" uri="{C3380CC4-5D6E-409C-BE32-E72D297353CC}">
              <c16:uniqueId val="{00000008-ED28-4EC3-9034-8D03B26A2F11}"/>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1</c:v>
                </c:pt>
                <c:pt idx="3">
                  <c:v>0</c:v>
                </c:pt>
                <c:pt idx="6">
                  <c:v>0</c:v>
                </c:pt>
                <c:pt idx="9">
                  <c:v>0</c:v>
                </c:pt>
                <c:pt idx="12">
                  <c:v>0</c:v>
                </c:pt>
              </c:numCache>
            </c:numRef>
          </c:val>
          <c:extLst>
            <c:ext xmlns:c16="http://schemas.microsoft.com/office/drawing/2014/chart" uri="{C3380CC4-5D6E-409C-BE32-E72D297353CC}">
              <c16:uniqueId val="{00000009-ED28-4EC3-9034-8D03B26A2F11}"/>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15630</c:v>
                </c:pt>
                <c:pt idx="3">
                  <c:v>16107</c:v>
                </c:pt>
                <c:pt idx="6">
                  <c:v>15709</c:v>
                </c:pt>
                <c:pt idx="9">
                  <c:v>14916</c:v>
                </c:pt>
                <c:pt idx="12">
                  <c:v>14408</c:v>
                </c:pt>
              </c:numCache>
            </c:numRef>
          </c:val>
          <c:extLst>
            <c:ext xmlns:c16="http://schemas.microsoft.com/office/drawing/2014/chart" uri="{C3380CC4-5D6E-409C-BE32-E72D297353CC}">
              <c16:uniqueId val="{0000000A-ED28-4EC3-9034-8D03B26A2F11}"/>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5382</c:v>
                </c:pt>
                <c:pt idx="2">
                  <c:v>#N/A</c:v>
                </c:pt>
                <c:pt idx="3">
                  <c:v>#N/A</c:v>
                </c:pt>
                <c:pt idx="4">
                  <c:v>5356</c:v>
                </c:pt>
                <c:pt idx="5">
                  <c:v>#N/A</c:v>
                </c:pt>
                <c:pt idx="6">
                  <c:v>#N/A</c:v>
                </c:pt>
                <c:pt idx="7">
                  <c:v>4148</c:v>
                </c:pt>
                <c:pt idx="8">
                  <c:v>#N/A</c:v>
                </c:pt>
                <c:pt idx="9">
                  <c:v>#N/A</c:v>
                </c:pt>
                <c:pt idx="10">
                  <c:v>3031</c:v>
                </c:pt>
                <c:pt idx="11">
                  <c:v>#N/A</c:v>
                </c:pt>
                <c:pt idx="12">
                  <c:v>#N/A</c:v>
                </c:pt>
                <c:pt idx="13">
                  <c:v>2415</c:v>
                </c:pt>
                <c:pt idx="14">
                  <c:v>#N/A</c:v>
                </c:pt>
              </c:numCache>
            </c:numRef>
          </c:val>
          <c:smooth val="0"/>
          <c:extLst>
            <c:ext xmlns:c16="http://schemas.microsoft.com/office/drawing/2014/chart" uri="{C3380CC4-5D6E-409C-BE32-E72D297353CC}">
              <c16:uniqueId val="{0000000B-ED28-4EC3-9034-8D03B26A2F11}"/>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3175</c:v>
                </c:pt>
                <c:pt idx="1">
                  <c:v>3227</c:v>
                </c:pt>
                <c:pt idx="2">
                  <c:v>3134</c:v>
                </c:pt>
              </c:numCache>
            </c:numRef>
          </c:val>
          <c:extLst>
            <c:ext xmlns:c16="http://schemas.microsoft.com/office/drawing/2014/chart" uri="{C3380CC4-5D6E-409C-BE32-E72D297353CC}">
              <c16:uniqueId val="{00000000-0E98-4C86-BC26-A8C1BED3D1D2}"/>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175</c:v>
                </c:pt>
                <c:pt idx="1">
                  <c:v>215</c:v>
                </c:pt>
                <c:pt idx="2">
                  <c:v>265</c:v>
                </c:pt>
              </c:numCache>
            </c:numRef>
          </c:val>
          <c:extLst>
            <c:ext xmlns:c16="http://schemas.microsoft.com/office/drawing/2014/chart" uri="{C3380CC4-5D6E-409C-BE32-E72D297353CC}">
              <c16:uniqueId val="{00000001-0E98-4C86-BC26-A8C1BED3D1D2}"/>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2140</c:v>
                </c:pt>
                <c:pt idx="1">
                  <c:v>2680</c:v>
                </c:pt>
                <c:pt idx="2">
                  <c:v>3236</c:v>
                </c:pt>
              </c:numCache>
            </c:numRef>
          </c:val>
          <c:extLst>
            <c:ext xmlns:c16="http://schemas.microsoft.com/office/drawing/2014/chart" uri="{C3380CC4-5D6E-409C-BE32-E72D297353CC}">
              <c16:uniqueId val="{00000002-0E98-4C86-BC26-A8C1BED3D1D2}"/>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{4AB101A3-DB56-4F16-8473-EC98734F6E3D}</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0B1E-4ED5-97B0-B0B877494106}"/>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{83521520-D4EF-4457-84E0-C2ED4BC3B156}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0B1E-4ED5-97B0-B0B877494106}"/>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{856C02D9-1A8C-49DF-8A42-31D0382B1E8E}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0B1E-4ED5-97B0-B0B877494106}"/>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{368FAA90-2F77-4048-8314-025231C84A95}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0B1E-4ED5-97B0-B0B877494106}"/>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{BD798C18-09BC-4BAD-BBE4-FFEBC6DBD70E}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0B1E-4ED5-97B0-B0B877494106}"/>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{5741E937-BE00-4EB3-B210-1CA7B33D1D95}</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0B1E-4ED5-97B0-B0B877494106}"/>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{6136516B-8A9D-4A85-A243-3DC73CECADB5}</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0B1E-4ED5-97B0-B0B877494106}"/>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{1CEAADB7-AAF6-4710-ADA4-E9E815980247}</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0B1E-4ED5-97B0-B0B877494106}"/>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{CFD3686F-28A6-4B73-A417-F9B85803B593}</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0B1E-4ED5-97B0-B0B877494106}"/>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65.2</c:v>
                </c:pt>
                <c:pt idx="8">
                  <c:v>64.8</c:v>
                </c:pt>
                <c:pt idx="16">
                  <c:v>65.599999999999994</c:v>
                </c:pt>
                <c:pt idx="24">
                  <c:v>67</c:v>
                </c:pt>
                <c:pt idx="32">
                  <c:v>68.7</c:v>
                </c:pt>
              </c:numCache>
            </c:numRef>
          </c:xVal>
          <c:yVal>
            <c:numRef>
              <c:f>公会計指標分析・財政指標組合せ分析表!$BP$51:$DC$51</c:f>
              <c:numCache>
                <c:formatCode>#,##0.0;"▲ "#,##0.0</c:formatCode>
                <c:ptCount val="40"/>
                <c:pt idx="0">
                  <c:v>71.599999999999994</c:v>
                </c:pt>
                <c:pt idx="8">
                  <c:v>68.400000000000006</c:v>
                </c:pt>
                <c:pt idx="16">
                  <c:v>54.1</c:v>
                </c:pt>
                <c:pt idx="24">
                  <c:v>39.299999999999997</c:v>
                </c:pt>
                <c:pt idx="32">
                  <c:v>30.7</c:v>
                </c:pt>
              </c:numCache>
            </c:numRef>
          </c:yVal>
          <c:smooth val="0"/>
          <c:extLst>
            <c:ext xmlns:c16="http://schemas.microsoft.com/office/drawing/2014/chart" uri="{C3380CC4-5D6E-409C-BE32-E72D297353CC}">
              <c16:uniqueId val="{00000009-0B1E-4ED5-97B0-B0B877494106}"/>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{03B0022F-8A91-413A-8EF3-9A8D099575CC}</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0B1E-4ED5-97B0-B0B877494106}"/>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{C2FF63DA-D362-4047-B597-8965A92B976B}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0B1E-4ED5-97B0-B0B877494106}"/>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{9723A95A-C7B5-4DD6-8986-2EE7B4F0BE14}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0B1E-4ED5-97B0-B0B877494106}"/>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{FC912604-6756-4488-83D5-E93C2191DAE0}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0B1E-4ED5-97B0-B0B877494106}"/>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{1C09C33D-1CBE-418F-9CFD-F848B249F257}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0B1E-4ED5-97B0-B0B877494106}"/>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{EB2290A1-CF12-4C3D-8B7A-8FF225689F63}</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0B1E-4ED5-97B0-B0B877494106}"/>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{9A3D0D1B-E1A8-4855-9207-0B2589DC6638}</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0B1E-4ED5-97B0-B0B877494106}"/>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{AD4DA094-20D5-4A4C-B08F-714DDD859EAD}</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0B1E-4ED5-97B0-B0B877494106}"/>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{5DD46BD9-9601-4293-816A-D18B8B12F91E}</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0B1E-4ED5-97B0-B0B877494106}"/>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c:v>
                </c:pt>
                <c:pt idx="8">
                  <c:v>63.2</c:v>
                </c:pt>
                <c:pt idx="16">
                  <c:v>65.3</c:v>
                </c:pt>
                <c:pt idx="24">
                  <c:v>66.900000000000006</c:v>
                </c:pt>
                <c:pt idx="32">
                  <c:v>68.099999999999994</c:v>
                </c:pt>
              </c:numCache>
            </c:numRef>
          </c:xVal>
          <c:yVal>
            <c:numRef>
              <c:f>公会計指標分析・財政指標組合せ分析表!$BP$55:$DC$55</c:f>
              <c:numCache>
                <c:formatCode>#,##0.0;"▲ "#,##0.0</c:formatCode>
                <c:ptCount val="40"/>
                <c:pt idx="0">
                  <c:v>37.299999999999997</c:v>
                </c:pt>
                <c:pt idx="8">
                  <c:v>25.4</c:v>
                </c:pt>
                <c:pt idx="16">
                  <c:v>17.600000000000001</c:v>
                </c:pt>
                <c:pt idx="24">
                  <c:v>17.2</c:v>
                </c:pt>
                <c:pt idx="32">
                  <c:v>16.100000000000001</c:v>
                </c:pt>
              </c:numCache>
            </c:numRef>
          </c:yVal>
          <c:smooth val="0"/>
          <c:extLst>
            <c:ext xmlns:c16="http://schemas.microsoft.com/office/drawing/2014/chart" uri="{C3380CC4-5D6E-409C-BE32-E72D297353CC}">
              <c16:uniqueId val="{00000013-0B1E-4ED5-97B0-B0B877494106}"/>
            </c:ext>
          </c:extLst>
        </c:ser>
        <c:dLbls>
          <c:showLegendKey val="0"/>
          <c:showVal val="1"/>
          <c:showCatName val="0"/>
          <c:showSerName val="0"/>
          <c:showPercent val="0"/>
          <c:showBubbleSize val="0"/>
        </c:dLbls>
        <c:axId val="46179840"/>
        <c:axId val="46181760"/>
      </c:scatterChart>
      <c:valAx>
        <c:axId val="46179840"/>
        <c:scaling>
          <c:orientation val="maxMin"/>
          <c:max val="70"/>
          <c:min val="61"/>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8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{9115A727-0815-4B35-B50F-89B6109B4F58}</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AFD6-41F3-BAAE-80C2642D8545}"/>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{945943C6-FC96-4559-AD2E-C26CC909CCA1}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AFD6-41F3-BAAE-80C2642D8545}"/>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{B1C0ECA6-D881-45B8-AE7B-55F4A99DA45A}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AFD6-41F3-BAAE-80C2642D8545}"/>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{FD1E16B9-C5DA-4366-BCEB-866EE29AC7EF}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AFD6-41F3-BAAE-80C2642D8545}"/>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{47531A64-222B-4018-A290-6D125E2806E1}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AFD6-41F3-BAAE-80C2642D8545}"/>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{091BE704-2C96-49B4-AE66-098191E5084F}</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AFD6-41F3-BAAE-80C2642D8545}"/>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{DF81E9EA-3D28-4C8D-9B84-FA6D822A1350}</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AFD6-41F3-BAAE-80C2642D8545}"/>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{6B3A457E-0D0D-4D58-8BA7-710593713225}</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AFD6-41F3-BAAE-80C2642D8545}"/>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{22F415A0-3B0B-4764-9060-336B909C92DE}</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AFD6-41F3-BAAE-80C2642D8545}"/>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9</c:v>
                </c:pt>
                <c:pt idx="8">
                  <c:v>9.1</c:v>
                </c:pt>
                <c:pt idx="16">
                  <c:v>9.5</c:v>
                </c:pt>
                <c:pt idx="24">
                  <c:v>10</c:v>
                </c:pt>
                <c:pt idx="32">
                  <c:v>10.8</c:v>
                </c:pt>
              </c:numCache>
            </c:numRef>
          </c:xVal>
          <c:yVal>
            <c:numRef>
              <c:f>公会計指標分析・財政指標組合せ分析表!$BP$73:$DC$73</c:f>
              <c:numCache>
                <c:formatCode>#,##0.0;"▲ "#,##0.0</c:formatCode>
                <c:ptCount val="40"/>
                <c:pt idx="0">
                  <c:v>71.599999999999994</c:v>
                </c:pt>
                <c:pt idx="8">
                  <c:v>68.400000000000006</c:v>
                </c:pt>
                <c:pt idx="16">
                  <c:v>54.1</c:v>
                </c:pt>
                <c:pt idx="24">
                  <c:v>39.299999999999997</c:v>
                </c:pt>
                <c:pt idx="32">
                  <c:v>30.7</c:v>
                </c:pt>
              </c:numCache>
            </c:numRef>
          </c:yVal>
          <c:smooth val="0"/>
          <c:extLst>
            <c:ext xmlns:c16="http://schemas.microsoft.com/office/drawing/2014/chart" uri="{C3380CC4-5D6E-409C-BE32-E72D297353CC}">
              <c16:uniqueId val="{00000009-AFD6-41F3-BAAE-80C2642D8545}"/>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{D288B09C-F255-485B-8BB9-E53A9E058104}</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AFD6-41F3-BAAE-80C2642D8545}"/>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{FA8003D8-9A14-468E-AB9F-1267C11BD792}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AFD6-41F3-BAAE-80C2642D8545}"/>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{9BE18094-6F03-4731-BC92-4E3B4BDEC24B}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AFD6-41F3-BAAE-80C2642D8545}"/>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{F406E745-427C-40CA-A6D6-EAEE3A2EDE34}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AFD6-41F3-BAAE-80C2642D8545}"/>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{3A31A396-6B2A-4961-A863-A96E05227CFF}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AFD6-41F3-BAAE-80C2642D8545}"/>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{F6428C3A-8A4D-4541-BD5B-B3ED6B87A7D3}</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AFD6-41F3-BAAE-80C2642D8545}"/>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{154F0005-16A4-480B-BFCB-AC11F26C3679}</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AFD6-41F3-BAAE-80C2642D8545}"/>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{044F7675-2F4D-4C6E-B65A-3B349B6AE455}</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AFD6-41F3-BAAE-80C2642D8545}"/>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{98A58429-9EFB-491B-8DB0-E20E8579D14F}</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AFD6-41F3-BAAE-80C2642D8545}"/>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8.6</c:v>
                </c:pt>
                <c:pt idx="8">
                  <c:v>8.3000000000000007</c:v>
                </c:pt>
                <c:pt idx="16">
                  <c:v>8.4</c:v>
                </c:pt>
                <c:pt idx="24">
                  <c:v>8.6</c:v>
                </c:pt>
                <c:pt idx="32">
                  <c:v>8.6999999999999993</c:v>
                </c:pt>
              </c:numCache>
            </c:numRef>
          </c:xVal>
          <c:yVal>
            <c:numRef>
              <c:f>公会計指標分析・財政指標組合せ分析表!$BP$77:$DC$77</c:f>
              <c:numCache>
                <c:formatCode>#,##0.0;"▲ "#,##0.0</c:formatCode>
                <c:ptCount val="40"/>
                <c:pt idx="0">
                  <c:v>37.299999999999997</c:v>
                </c:pt>
                <c:pt idx="8">
                  <c:v>25.4</c:v>
                </c:pt>
                <c:pt idx="16">
                  <c:v>17.600000000000001</c:v>
                </c:pt>
                <c:pt idx="24">
                  <c:v>17.2</c:v>
                </c:pt>
                <c:pt idx="32">
                  <c:v>16.100000000000001</c:v>
                </c:pt>
              </c:numCache>
            </c:numRef>
          </c:yVal>
          <c:smooth val="0"/>
          <c:extLst>
            <c:ext xmlns:c16="http://schemas.microsoft.com/office/drawing/2014/chart" uri="{C3380CC4-5D6E-409C-BE32-E72D297353CC}">
              <c16:uniqueId val="{00000013-AFD6-41F3-BAAE-80C2642D8545}"/>
            </c:ext>
          </c:extLst>
        </c:ser>
        <c:dLbls>
          <c:showLegendKey val="0"/>
          <c:showVal val="1"/>
          <c:showCatName val="0"/>
          <c:showSerName val="0"/>
          <c:showPercent val="0"/>
          <c:showBubbleSize val="0"/>
        </c:dLbls>
        <c:axId val="84219776"/>
        <c:axId val="84234240"/>
      </c:scatterChart>
      <c:valAx>
        <c:axId val="84219776"/>
        <c:scaling>
          <c:orientation val="maxMin"/>
          <c:max val="11"/>
          <c:min val="8"/>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8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福岡県大川市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31,147
30,636
33.62
20,038,362
19,611,359
215,613
8,755,241
14,407,754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10.8
30.7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[0.50]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人口減少や基幹産業の低迷により減少し、類似団体を下回る結果となっている。</a:t>
          </a:r>
          <a:endParaRPr lang="ja-JP" altLang="ja-JP" sz="1400">
            <a:effectLst/>
          </a:endParaRPr>
        </a:p>
        <a:p>
          <a:r>
            <a:rPr kumimoji="1" lang="ja-JP" altLang="ja-JP" sz="1100">
              <a:solidFill>
                <a:schemeClr val="dk1"/>
              </a:solidFill>
              <a:effectLst/>
              <a:latin typeface="+mn-lt"/>
              <a:ea typeface="+mn-ea"/>
              <a:cs typeface="+mn-cs"/>
            </a:rPr>
            <a:t>窓口サービスの民間委託等による行政の効率化や定員適正化等による歳出削減、新たな税外収入の確保等により、財政基盤の強化及び財政の健全化を図る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139700</xdr:rowOff>
    </xdr:from>
    <xdr:to>
      <xdr:col>23</xdr:col>
      <xdr:colOff>133350</xdr:colOff>
      <xdr:row>44</xdr:row>
      <xdr:rowOff>24342</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140450"/>
          <a:ext cx="0" cy="142769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43</xdr:row>
      <xdr:rowOff>167869</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5402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24342</xdr:rowOff>
    </xdr:from>
    <xdr:to>
      <xdr:col>24</xdr:col>
      <xdr:colOff>12700</xdr:colOff>
      <xdr:row>44</xdr:row>
      <xdr:rowOff>24342</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5681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54627</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588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139700</xdr:rowOff>
    </xdr:from>
    <xdr:to>
      <xdr:col>24</xdr:col>
      <xdr:colOff>12700</xdr:colOff>
      <xdr:row>35</xdr:row>
      <xdr:rowOff>139700</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140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41</xdr:row>
      <xdr:rowOff>156633</xdr:rowOff>
    </xdr:from>
    <xdr:to>
      <xdr:col>23</xdr:col>
      <xdr:colOff>133350</xdr:colOff>
      <xdr:row>41</xdr:row>
      <xdr:rowOff>156633</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114800" y="718608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41927</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68999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25400</xdr:rowOff>
    </xdr:from>
    <xdr:to>
      <xdr:col>23</xdr:col>
      <xdr:colOff>184150</xdr:colOff>
      <xdr:row>41</xdr:row>
      <xdr:rowOff>127000</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41</xdr:row>
      <xdr:rowOff>136525</xdr:rowOff>
    </xdr:from>
    <xdr:to>
      <xdr:col>19</xdr:col>
      <xdr:colOff>133350</xdr:colOff>
      <xdr:row>41</xdr:row>
      <xdr:rowOff>156633</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7165975"/>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25400</xdr:rowOff>
    </xdr:from>
    <xdr:to>
      <xdr:col>19</xdr:col>
      <xdr:colOff>184150</xdr:colOff>
      <xdr:row>41</xdr:row>
      <xdr:rowOff>127000</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137177</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68237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41</xdr:row>
      <xdr:rowOff>116417</xdr:rowOff>
    </xdr:from>
    <xdr:to>
      <xdr:col>15</xdr:col>
      <xdr:colOff>82550</xdr:colOff>
      <xdr:row>41</xdr:row>
      <xdr:rowOff>136525</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7145867"/>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5292</xdr:rowOff>
    </xdr:from>
    <xdr:to>
      <xdr:col>15</xdr:col>
      <xdr:colOff>133350</xdr:colOff>
      <xdr:row>41</xdr:row>
      <xdr:rowOff>106892</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0347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117069</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68036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41</xdr:row>
      <xdr:rowOff>96308</xdr:rowOff>
    </xdr:from>
    <xdr:to>
      <xdr:col>11</xdr:col>
      <xdr:colOff>31750</xdr:colOff>
      <xdr:row>41</xdr:row>
      <xdr:rowOff>116417</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7125758"/>
          <a:ext cx="8890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40</xdr:row>
      <xdr:rowOff>156633</xdr:rowOff>
    </xdr:from>
    <xdr:to>
      <xdr:col>11</xdr:col>
      <xdr:colOff>82550</xdr:colOff>
      <xdr:row>41</xdr:row>
      <xdr:rowOff>86783</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014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96960</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67835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136525</xdr:rowOff>
    </xdr:from>
    <xdr:to>
      <xdr:col>7</xdr:col>
      <xdr:colOff>31750</xdr:colOff>
      <xdr:row>41</xdr:row>
      <xdr:rowOff>66675</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6994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76852</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6763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105833</xdr:rowOff>
    </xdr:from>
    <xdr:to>
      <xdr:col>23</xdr:col>
      <xdr:colOff>184150</xdr:colOff>
      <xdr:row>42</xdr:row>
      <xdr:rowOff>35983</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7135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41</xdr:row>
      <xdr:rowOff>77910</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7107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41</xdr:row>
      <xdr:rowOff>105833</xdr:rowOff>
    </xdr:from>
    <xdr:to>
      <xdr:col>19</xdr:col>
      <xdr:colOff>184150</xdr:colOff>
      <xdr:row>42</xdr:row>
      <xdr:rowOff>35983</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7135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20760</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72216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41</xdr:row>
      <xdr:rowOff>85725</xdr:rowOff>
    </xdr:from>
    <xdr:to>
      <xdr:col>15</xdr:col>
      <xdr:colOff>133350</xdr:colOff>
      <xdr:row>42</xdr:row>
      <xdr:rowOff>15875</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7115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652</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7201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41</xdr:row>
      <xdr:rowOff>65617</xdr:rowOff>
    </xdr:from>
    <xdr:to>
      <xdr:col>11</xdr:col>
      <xdr:colOff>82550</xdr:colOff>
      <xdr:row>41</xdr:row>
      <xdr:rowOff>167217</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7095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151994</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7181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45508</xdr:rowOff>
    </xdr:from>
    <xdr:to>
      <xdr:col>7</xdr:col>
      <xdr:colOff>31750</xdr:colOff>
      <xdr:row>41</xdr:row>
      <xdr:rowOff>147108</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7074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131885</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71613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[92.2%]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年度に数値が改善しているのは普通交付税の追加交付によるもので、地方税はほぼ横ばい、扶助費を中心に経常経費充当一般財源は高止まりという状況は変わっていない。令和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年度は</a:t>
          </a:r>
          <a:r>
            <a:rPr kumimoji="1" lang="ja-JP" altLang="en-US" sz="1100">
              <a:solidFill>
                <a:schemeClr val="dk1"/>
              </a:solidFill>
              <a:effectLst/>
              <a:latin typeface="+mn-lt"/>
              <a:ea typeface="+mn-ea"/>
              <a:cs typeface="+mn-cs"/>
            </a:rPr>
            <a:t>公債費及び補助費等</a:t>
          </a:r>
          <a:r>
            <a:rPr kumimoji="1" lang="ja-JP" altLang="ja-JP" sz="1100">
              <a:solidFill>
                <a:schemeClr val="dk1"/>
              </a:solidFill>
              <a:effectLst/>
              <a:latin typeface="+mn-lt"/>
              <a:ea typeface="+mn-ea"/>
              <a:cs typeface="+mn-cs"/>
            </a:rPr>
            <a:t>が</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したため、経常収支比率</a:t>
          </a:r>
          <a:r>
            <a:rPr kumimoji="1" lang="ja-JP" altLang="en-US" sz="1100">
              <a:solidFill>
                <a:schemeClr val="dk1"/>
              </a:solidFill>
              <a:effectLst/>
              <a:latin typeface="+mn-lt"/>
              <a:ea typeface="+mn-ea"/>
              <a:cs typeface="+mn-cs"/>
            </a:rPr>
            <a:t>は改善</a:t>
          </a:r>
          <a:r>
            <a:rPr kumimoji="1" lang="ja-JP" altLang="ja-JP" sz="1100">
              <a:solidFill>
                <a:schemeClr val="dk1"/>
              </a:solidFill>
              <a:effectLst/>
              <a:latin typeface="+mn-lt"/>
              <a:ea typeface="+mn-ea"/>
              <a:cs typeface="+mn-cs"/>
            </a:rPr>
            <a:t>した。</a:t>
          </a:r>
          <a:endParaRPr lang="ja-JP" altLang="ja-JP" sz="1400">
            <a:effectLst/>
          </a:endParaRPr>
        </a:p>
        <a:p>
          <a:r>
            <a:rPr kumimoji="1" lang="ja-JP" altLang="ja-JP" sz="1100">
              <a:solidFill>
                <a:schemeClr val="dk1"/>
              </a:solidFill>
              <a:effectLst/>
              <a:latin typeface="+mn-lt"/>
              <a:ea typeface="+mn-ea"/>
              <a:cs typeface="+mn-cs"/>
            </a:rPr>
            <a:t>類似団体平均</a:t>
          </a:r>
          <a:r>
            <a:rPr kumimoji="1" lang="ja-JP" altLang="en-US" sz="1100">
              <a:solidFill>
                <a:schemeClr val="dk1"/>
              </a:solidFill>
              <a:effectLst/>
              <a:latin typeface="+mn-lt"/>
              <a:ea typeface="+mn-ea"/>
              <a:cs typeface="+mn-cs"/>
            </a:rPr>
            <a:t>は下回っているが、依然として</a:t>
          </a:r>
          <a:r>
            <a:rPr kumimoji="1" lang="ja-JP" altLang="ja-JP" sz="1100">
              <a:solidFill>
                <a:schemeClr val="dk1"/>
              </a:solidFill>
              <a:effectLst/>
              <a:latin typeface="+mn-lt"/>
              <a:ea typeface="+mn-ea"/>
              <a:cs typeface="+mn-cs"/>
            </a:rPr>
            <a:t>高い水準にあるため、引き続き市税を中心とした自主財源の確保、歳出全般にわたる経常経費削減に努める。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a:extLst>
            <a:ext uri="{FF2B5EF4-FFF2-40B4-BE49-F238E27FC236}">
              <a16:creationId xmlns:a16="http://schemas.microsoft.com/office/drawing/2014/main" id="{00000000-0008-0000-0300-00007E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148590</xdr:rowOff>
    </xdr:from>
    <xdr:to>
      <xdr:col>23</xdr:col>
      <xdr:colOff>133350</xdr:colOff>
      <xdr:row>67</xdr:row>
      <xdr:rowOff>80010</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flipV="1">
          <a:off x="4953000" y="10264140"/>
          <a:ext cx="0" cy="130302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52087</xdr:rowOff>
    </xdr:from>
    <xdr:ext cx="762000" cy="259045"/>
    <xdr:sp macro="" textlink="">
      <xdr:nvSpPr>
        <xdr:cNvPr id="128" name="財政構造の弾力性最小値テキスト">
          <a:extLst>
            <a:ext uri="{FF2B5EF4-FFF2-40B4-BE49-F238E27FC236}">
              <a16:creationId xmlns:a16="http://schemas.microsoft.com/office/drawing/2014/main" id="{00000000-0008-0000-0300-000080000000}"/>
            </a:ext>
          </a:extLst>
        </xdr:cNvPr>
        <xdr:cNvSpPr txBox="1"/>
      </xdr:nvSpPr>
      <xdr:spPr>
        <a:xfrm>
          <a:off x="5041900" y="11539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80010</xdr:rowOff>
    </xdr:from>
    <xdr:to>
      <xdr:col>24</xdr:col>
      <xdr:colOff>12700</xdr:colOff>
      <xdr:row>67</xdr:row>
      <xdr:rowOff>80010</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15671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63517</xdr:rowOff>
    </xdr:from>
    <xdr:ext cx="762000" cy="259045"/>
    <xdr:sp macro="" textlink="">
      <xdr:nvSpPr>
        <xdr:cNvPr id="130" name="財政構造の弾力性最大値テキスト">
          <a:extLst>
            <a:ext uri="{FF2B5EF4-FFF2-40B4-BE49-F238E27FC236}">
              <a16:creationId xmlns:a16="http://schemas.microsoft.com/office/drawing/2014/main" id="{00000000-0008-0000-0300-000082000000}"/>
            </a:ext>
          </a:extLst>
        </xdr:cNvPr>
        <xdr:cNvSpPr txBox="1"/>
      </xdr:nvSpPr>
      <xdr:spPr>
        <a:xfrm>
          <a:off x="5041900" y="10007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148590</xdr:rowOff>
    </xdr:from>
    <xdr:to>
      <xdr:col>24</xdr:col>
      <xdr:colOff>12700</xdr:colOff>
      <xdr:row>59</xdr:row>
      <xdr:rowOff>148590</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0264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170604</xdr:rowOff>
    </xdr:from>
    <xdr:to>
      <xdr:col>23</xdr:col>
      <xdr:colOff>133350</xdr:colOff>
      <xdr:row>64</xdr:row>
      <xdr:rowOff>87630</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flipV="1">
          <a:off x="4114800" y="10971954"/>
          <a:ext cx="838200" cy="88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116010</xdr:rowOff>
    </xdr:from>
    <xdr:ext cx="762000" cy="259045"/>
    <xdr:sp macro="" textlink="">
      <xdr:nvSpPr>
        <xdr:cNvPr id="133" name="財政構造の弾力性平均値テキスト">
          <a:extLst>
            <a:ext uri="{FF2B5EF4-FFF2-40B4-BE49-F238E27FC236}">
              <a16:creationId xmlns:a16="http://schemas.microsoft.com/office/drawing/2014/main" id="{00000000-0008-0000-0300-000085000000}"/>
            </a:ext>
          </a:extLst>
        </xdr:cNvPr>
        <xdr:cNvSpPr txBox="1"/>
      </xdr:nvSpPr>
      <xdr:spPr>
        <a:xfrm>
          <a:off x="5041900" y="109173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143933</xdr:rowOff>
    </xdr:from>
    <xdr:to>
      <xdr:col>23</xdr:col>
      <xdr:colOff>184150</xdr:colOff>
      <xdr:row>64</xdr:row>
      <xdr:rowOff>74083</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902200" y="1094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98213</xdr:rowOff>
    </xdr:from>
    <xdr:to>
      <xdr:col>19</xdr:col>
      <xdr:colOff>133350</xdr:colOff>
      <xdr:row>64</xdr:row>
      <xdr:rowOff>87630</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3225800" y="10899563"/>
          <a:ext cx="889000" cy="160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103717</xdr:rowOff>
    </xdr:from>
    <xdr:to>
      <xdr:col>19</xdr:col>
      <xdr:colOff>184150</xdr:colOff>
      <xdr:row>64</xdr:row>
      <xdr:rowOff>33867</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064000" y="1090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44044</xdr:rowOff>
    </xdr:from>
    <xdr:ext cx="7366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3733800" y="106739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62</xdr:row>
      <xdr:rowOff>44450</xdr:rowOff>
    </xdr:from>
    <xdr:to>
      <xdr:col>15</xdr:col>
      <xdr:colOff>82550</xdr:colOff>
      <xdr:row>63</xdr:row>
      <xdr:rowOff>98213</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a:off x="2336800" y="10674350"/>
          <a:ext cx="889000" cy="2252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162560</xdr:rowOff>
    </xdr:from>
    <xdr:to>
      <xdr:col>15</xdr:col>
      <xdr:colOff>133350</xdr:colOff>
      <xdr:row>63</xdr:row>
      <xdr:rowOff>92710</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3175000" y="1079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102887</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2844800" y="10561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62</xdr:row>
      <xdr:rowOff>44450</xdr:rowOff>
    </xdr:from>
    <xdr:to>
      <xdr:col>11</xdr:col>
      <xdr:colOff>31750</xdr:colOff>
      <xdr:row>65</xdr:row>
      <xdr:rowOff>85090</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flipV="1">
          <a:off x="1447800" y="10674350"/>
          <a:ext cx="889000" cy="5549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44450</xdr:rowOff>
    </xdr:from>
    <xdr:to>
      <xdr:col>11</xdr:col>
      <xdr:colOff>82550</xdr:colOff>
      <xdr:row>61</xdr:row>
      <xdr:rowOff>146050</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2286000" y="1050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156227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955800" y="1027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47413</xdr:rowOff>
    </xdr:from>
    <xdr:to>
      <xdr:col>7</xdr:col>
      <xdr:colOff>31750</xdr:colOff>
      <xdr:row>63</xdr:row>
      <xdr:rowOff>149013</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1397000" y="10848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159190</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066800" y="10617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119804</xdr:rowOff>
    </xdr:from>
    <xdr:to>
      <xdr:col>23</xdr:col>
      <xdr:colOff>184150</xdr:colOff>
      <xdr:row>64</xdr:row>
      <xdr:rowOff>49954</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902200" y="10921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62</xdr:row>
      <xdr:rowOff>136331</xdr:rowOff>
    </xdr:from>
    <xdr:ext cx="762000" cy="259045"/>
    <xdr:sp macro="" textlink="">
      <xdr:nvSpPr>
        <xdr:cNvPr id="152" name="財政構造の弾力性該当値テキスト">
          <a:extLst>
            <a:ext uri="{FF2B5EF4-FFF2-40B4-BE49-F238E27FC236}">
              <a16:creationId xmlns:a16="http://schemas.microsoft.com/office/drawing/2014/main" id="{00000000-0008-0000-0300-000098000000}"/>
            </a:ext>
          </a:extLst>
        </xdr:cNvPr>
        <xdr:cNvSpPr txBox="1"/>
      </xdr:nvSpPr>
      <xdr:spPr>
        <a:xfrm>
          <a:off x="5041900" y="107662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64</xdr:row>
      <xdr:rowOff>36830</xdr:rowOff>
    </xdr:from>
    <xdr:to>
      <xdr:col>19</xdr:col>
      <xdr:colOff>184150</xdr:colOff>
      <xdr:row>64</xdr:row>
      <xdr:rowOff>138430</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064000" y="11009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123207</xdr:rowOff>
    </xdr:from>
    <xdr:ext cx="7366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3733800" y="110960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47413</xdr:rowOff>
    </xdr:from>
    <xdr:to>
      <xdr:col>15</xdr:col>
      <xdr:colOff>133350</xdr:colOff>
      <xdr:row>63</xdr:row>
      <xdr:rowOff>149013</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3175000" y="10848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133790</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2844800" y="10935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61</xdr:row>
      <xdr:rowOff>165100</xdr:rowOff>
    </xdr:from>
    <xdr:to>
      <xdr:col>11</xdr:col>
      <xdr:colOff>82550</xdr:colOff>
      <xdr:row>62</xdr:row>
      <xdr:rowOff>95250</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2286000" y="1062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80027</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955800" y="10709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34290</xdr:rowOff>
    </xdr:from>
    <xdr:to>
      <xdr:col>7</xdr:col>
      <xdr:colOff>31750</xdr:colOff>
      <xdr:row>65</xdr:row>
      <xdr:rowOff>135890</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1397000" y="11178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65</xdr:row>
      <xdr:rowOff>120667</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066800" y="11264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[187,499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163,933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人件費については、一般職の給与と共済費の増加及び会計年度任用職員の報酬が増となり、昨年度よりも増加した。物件費については、ふるさと寄附の増にともなって委託料や手数料が増となり、昨年度よりも増加した。全体として決算額は増加している一方で人口は減少を続けており、人口</a:t>
          </a:r>
          <a:r>
            <a:rPr kumimoji="1" lang="en-US" altLang="ja-JP" sz="1100">
              <a:solidFill>
                <a:schemeClr val="dk1"/>
              </a:solidFill>
              <a:effectLst/>
              <a:latin typeface="+mn-lt"/>
              <a:ea typeface="+mn-ea"/>
              <a:cs typeface="+mn-cs"/>
            </a:rPr>
            <a:t>1</a:t>
          </a:r>
          <a:r>
            <a:rPr kumimoji="1" lang="ja-JP" altLang="ja-JP" sz="1100">
              <a:solidFill>
                <a:schemeClr val="dk1"/>
              </a:solidFill>
              <a:effectLst/>
              <a:latin typeface="+mn-lt"/>
              <a:ea typeface="+mn-ea"/>
              <a:cs typeface="+mn-cs"/>
            </a:rPr>
            <a:t>人当たりの人件費・物件費等決算額は増え続けている。。</a:t>
          </a:r>
          <a:endParaRPr lang="ja-JP" altLang="ja-JP" sz="1400">
            <a:effectLst/>
          </a:endParaRPr>
        </a:p>
        <a:p>
          <a:r>
            <a:rPr kumimoji="1" lang="ja-JP" altLang="ja-JP" sz="1100">
              <a:solidFill>
                <a:schemeClr val="dk1"/>
              </a:solidFill>
              <a:effectLst/>
              <a:latin typeface="+mn-lt"/>
              <a:ea typeface="+mn-ea"/>
              <a:cs typeface="+mn-cs"/>
            </a:rPr>
            <a:t>定員の適正化や指定管理者制度を積極的に導入し、引き続き人件費、物件費等の縮減を図る。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00000000-0008-0000-0300-0000BB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80842</xdr:rowOff>
    </xdr:from>
    <xdr:to>
      <xdr:col>23</xdr:col>
      <xdr:colOff>133350</xdr:colOff>
      <xdr:row>88</xdr:row>
      <xdr:rowOff>70957</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flipV="1">
          <a:off x="4953000" y="13968292"/>
          <a:ext cx="0" cy="119026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43034</xdr:rowOff>
    </xdr:from>
    <xdr:ext cx="762000" cy="259045"/>
    <xdr:sp macro="" textlink="">
      <xdr:nvSpPr>
        <xdr:cNvPr id="189" name="人件費・物件費等の状況最小値テキスト">
          <a:extLst>
            <a:ext uri="{FF2B5EF4-FFF2-40B4-BE49-F238E27FC236}">
              <a16:creationId xmlns:a16="http://schemas.microsoft.com/office/drawing/2014/main" id="{00000000-0008-0000-0300-0000BD000000}"/>
            </a:ext>
          </a:extLst>
        </xdr:cNvPr>
        <xdr:cNvSpPr txBox="1"/>
      </xdr:nvSpPr>
      <xdr:spPr>
        <a:xfrm>
          <a:off x="5041900" y="15130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364,703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70957</xdr:rowOff>
    </xdr:from>
    <xdr:to>
      <xdr:col>24</xdr:col>
      <xdr:colOff>12700</xdr:colOff>
      <xdr:row>88</xdr:row>
      <xdr:rowOff>70957</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5158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167219</xdr:rowOff>
    </xdr:from>
    <xdr:ext cx="762000" cy="259045"/>
    <xdr:sp macro="" textlink="">
      <xdr:nvSpPr>
        <xdr:cNvPr id="191" name="人件費・物件費等の状況最大値テキスト">
          <a:extLst>
            <a:ext uri="{FF2B5EF4-FFF2-40B4-BE49-F238E27FC236}">
              <a16:creationId xmlns:a16="http://schemas.microsoft.com/office/drawing/2014/main" id="{00000000-0008-0000-0300-0000BF000000}"/>
            </a:ext>
          </a:extLst>
        </xdr:cNvPr>
        <xdr:cNvSpPr txBox="1"/>
      </xdr:nvSpPr>
      <xdr:spPr>
        <a:xfrm>
          <a:off x="5041900" y="13711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118,067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80842</xdr:rowOff>
    </xdr:from>
    <xdr:to>
      <xdr:col>24</xdr:col>
      <xdr:colOff>12700</xdr:colOff>
      <xdr:row>81</xdr:row>
      <xdr:rowOff>80842</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3968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144349</xdr:rowOff>
    </xdr:from>
    <xdr:to>
      <xdr:col>23</xdr:col>
      <xdr:colOff>133350</xdr:colOff>
      <xdr:row>83</xdr:row>
      <xdr:rowOff>73020</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114800" y="14203249"/>
          <a:ext cx="838200" cy="1001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40637</xdr:rowOff>
    </xdr:from>
    <xdr:ext cx="762000" cy="259045"/>
    <xdr:sp macro="" textlink="">
      <xdr:nvSpPr>
        <xdr:cNvPr id="194" name="人件費・物件費等の状況平均値テキスト">
          <a:extLst>
            <a:ext uri="{FF2B5EF4-FFF2-40B4-BE49-F238E27FC236}">
              <a16:creationId xmlns:a16="http://schemas.microsoft.com/office/drawing/2014/main" id="{00000000-0008-0000-0300-0000C2000000}"/>
            </a:ext>
          </a:extLst>
        </xdr:cNvPr>
        <xdr:cNvSpPr txBox="1"/>
      </xdr:nvSpPr>
      <xdr:spPr>
        <a:xfrm>
          <a:off x="5041900" y="142709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197,101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68560</xdr:rowOff>
    </xdr:from>
    <xdr:to>
      <xdr:col>23</xdr:col>
      <xdr:colOff>184150</xdr:colOff>
      <xdr:row>83</xdr:row>
      <xdr:rowOff>170160</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902200" y="14298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85826</xdr:rowOff>
    </xdr:from>
    <xdr:to>
      <xdr:col>19</xdr:col>
      <xdr:colOff>133350</xdr:colOff>
      <xdr:row>82</xdr:row>
      <xdr:rowOff>144349</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3225800" y="14144726"/>
          <a:ext cx="889000" cy="585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155859</xdr:rowOff>
    </xdr:from>
    <xdr:to>
      <xdr:col>19</xdr:col>
      <xdr:colOff>184150</xdr:colOff>
      <xdr:row>83</xdr:row>
      <xdr:rowOff>86009</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064000" y="14214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70786</xdr:rowOff>
    </xdr:from>
    <xdr:ext cx="7366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3733800" y="143011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26268</xdr:rowOff>
    </xdr:from>
    <xdr:to>
      <xdr:col>15</xdr:col>
      <xdr:colOff>82550</xdr:colOff>
      <xdr:row>82</xdr:row>
      <xdr:rowOff>85826</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2336800" y="14085168"/>
          <a:ext cx="889000" cy="595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155975</xdr:rowOff>
    </xdr:from>
    <xdr:to>
      <xdr:col>15</xdr:col>
      <xdr:colOff>133350</xdr:colOff>
      <xdr:row>83</xdr:row>
      <xdr:rowOff>86125</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3175000" y="14214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70902</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2844800" y="143012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916</xdr:rowOff>
    </xdr:from>
    <xdr:to>
      <xdr:col>11</xdr:col>
      <xdr:colOff>31750</xdr:colOff>
      <xdr:row>82</xdr:row>
      <xdr:rowOff>26268</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1447800" y="14059816"/>
          <a:ext cx="889000" cy="25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119283</xdr:rowOff>
    </xdr:from>
    <xdr:to>
      <xdr:col>11</xdr:col>
      <xdr:colOff>82550</xdr:colOff>
      <xdr:row>83</xdr:row>
      <xdr:rowOff>49433</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2286000" y="141781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34210</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955800" y="142645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66351</xdr:rowOff>
    </xdr:from>
    <xdr:to>
      <xdr:col>7</xdr:col>
      <xdr:colOff>31750</xdr:colOff>
      <xdr:row>82</xdr:row>
      <xdr:rowOff>167951</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1397000" y="141252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152728</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066800" y="142116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22220</xdr:rowOff>
    </xdr:from>
    <xdr:to>
      <xdr:col>23</xdr:col>
      <xdr:colOff>184150</xdr:colOff>
      <xdr:row>83</xdr:row>
      <xdr:rowOff>123820</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902200" y="14252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38747</xdr:rowOff>
    </xdr:from>
    <xdr:ext cx="762000" cy="259045"/>
    <xdr:sp macro="" textlink="">
      <xdr:nvSpPr>
        <xdr:cNvPr id="213" name="人件費・物件費等の状況該当値テキスト">
          <a:extLst>
            <a:ext uri="{FF2B5EF4-FFF2-40B4-BE49-F238E27FC236}">
              <a16:creationId xmlns:a16="http://schemas.microsoft.com/office/drawing/2014/main" id="{00000000-0008-0000-0300-0000D5000000}"/>
            </a:ext>
          </a:extLst>
        </xdr:cNvPr>
        <xdr:cNvSpPr txBox="1"/>
      </xdr:nvSpPr>
      <xdr:spPr>
        <a:xfrm>
          <a:off x="5041900" y="140976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187,499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93549</xdr:rowOff>
    </xdr:from>
    <xdr:to>
      <xdr:col>19</xdr:col>
      <xdr:colOff>184150</xdr:colOff>
      <xdr:row>83</xdr:row>
      <xdr:rowOff>23699</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064000" y="14152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33876</xdr:rowOff>
    </xdr:from>
    <xdr:ext cx="7366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733800" y="1392132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35026</xdr:rowOff>
    </xdr:from>
    <xdr:to>
      <xdr:col>15</xdr:col>
      <xdr:colOff>133350</xdr:colOff>
      <xdr:row>82</xdr:row>
      <xdr:rowOff>136626</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3175000" y="14093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146803</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2844800" y="138628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146918</xdr:rowOff>
    </xdr:from>
    <xdr:to>
      <xdr:col>11</xdr:col>
      <xdr:colOff>82550</xdr:colOff>
      <xdr:row>82</xdr:row>
      <xdr:rowOff>77068</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2286000" y="14034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87245</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955800" y="138032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121566</xdr:rowOff>
    </xdr:from>
    <xdr:to>
      <xdr:col>7</xdr:col>
      <xdr:colOff>31750</xdr:colOff>
      <xdr:row>82</xdr:row>
      <xdr:rowOff>51716</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1397000" y="14009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61893</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066800" y="137778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年度については、経験年数階層の変動により</a:t>
          </a:r>
          <a:r>
            <a:rPr kumimoji="1" lang="en-US" altLang="ja-JP" sz="1100">
              <a:solidFill>
                <a:schemeClr val="dk1"/>
              </a:solidFill>
              <a:effectLst/>
              <a:latin typeface="+mn-lt"/>
              <a:ea typeface="+mn-ea"/>
              <a:cs typeface="+mn-cs"/>
            </a:rPr>
            <a:t>100</a:t>
          </a:r>
          <a:r>
            <a:rPr kumimoji="1" lang="ja-JP" altLang="ja-JP" sz="1100">
              <a:solidFill>
                <a:schemeClr val="dk1"/>
              </a:solidFill>
              <a:effectLst/>
              <a:latin typeface="+mn-lt"/>
              <a:ea typeface="+mn-ea"/>
              <a:cs typeface="+mn-cs"/>
            </a:rPr>
            <a:t>を下回っている。</a:t>
          </a:r>
          <a:r>
            <a:rPr kumimoji="1" lang="en-US" altLang="ja-JP" sz="1100">
              <a:solidFill>
                <a:schemeClr val="dk1"/>
              </a:solidFill>
              <a:effectLst/>
              <a:latin typeface="+mn-lt"/>
              <a:ea typeface="+mn-ea"/>
              <a:cs typeface="+mn-cs"/>
            </a:rPr>
            <a:t>100</a:t>
          </a:r>
          <a:r>
            <a:rPr kumimoji="1" lang="ja-JP" altLang="ja-JP" sz="1100">
              <a:solidFill>
                <a:schemeClr val="dk1"/>
              </a:solidFill>
              <a:effectLst/>
              <a:latin typeface="+mn-lt"/>
              <a:ea typeface="+mn-ea"/>
              <a:cs typeface="+mn-cs"/>
            </a:rPr>
            <a:t>を下回るよう、引き続き適正化に努める。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id="{00000000-0008-0000-0300-0000FB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79829</xdr:rowOff>
    </xdr:from>
    <xdr:to>
      <xdr:col>81</xdr:col>
      <xdr:colOff>44450</xdr:colOff>
      <xdr:row>90</xdr:row>
      <xdr:rowOff>70757</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flipV="1">
          <a:off x="17018000" y="13967279"/>
          <a:ext cx="0" cy="153397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90</xdr:row>
      <xdr:rowOff>42834</xdr:rowOff>
    </xdr:from>
    <xdr:ext cx="762000" cy="259045"/>
    <xdr:sp macro="" textlink="">
      <xdr:nvSpPr>
        <xdr:cNvPr id="253" name="給与水準   （国との比較）最小値テキスト">
          <a:extLst>
            <a:ext uri="{FF2B5EF4-FFF2-40B4-BE49-F238E27FC236}">
              <a16:creationId xmlns:a16="http://schemas.microsoft.com/office/drawing/2014/main" id="{00000000-0008-0000-0300-0000FD000000}"/>
            </a:ext>
          </a:extLst>
        </xdr:cNvPr>
        <xdr:cNvSpPr txBox="1"/>
      </xdr:nvSpPr>
      <xdr:spPr>
        <a:xfrm>
          <a:off x="17106900" y="15473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90</xdr:row>
      <xdr:rowOff>70757</xdr:rowOff>
    </xdr:from>
    <xdr:to>
      <xdr:col>81</xdr:col>
      <xdr:colOff>133350</xdr:colOff>
      <xdr:row>90</xdr:row>
      <xdr:rowOff>70757</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55012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166206</xdr:rowOff>
    </xdr:from>
    <xdr:ext cx="762000" cy="259045"/>
    <xdr:sp macro="" textlink="">
      <xdr:nvSpPr>
        <xdr:cNvPr id="255" name="給与水準   （国との比較）最大値テキスト">
          <a:extLst>
            <a:ext uri="{FF2B5EF4-FFF2-40B4-BE49-F238E27FC236}">
              <a16:creationId xmlns:a16="http://schemas.microsoft.com/office/drawing/2014/main" id="{00000000-0008-0000-0300-0000FF000000}"/>
            </a:ext>
          </a:extLst>
        </xdr:cNvPr>
        <xdr:cNvSpPr txBox="1"/>
      </xdr:nvSpPr>
      <xdr:spPr>
        <a:xfrm>
          <a:off x="17106900" y="137107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79829</xdr:rowOff>
    </xdr:from>
    <xdr:to>
      <xdr:col>81</xdr:col>
      <xdr:colOff>133350</xdr:colOff>
      <xdr:row>81</xdr:row>
      <xdr:rowOff>79829</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39672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87</xdr:row>
      <xdr:rowOff>154214</xdr:rowOff>
    </xdr:from>
    <xdr:to>
      <xdr:col>81</xdr:col>
      <xdr:colOff>44450</xdr:colOff>
      <xdr:row>88</xdr:row>
      <xdr:rowOff>0</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a:off x="16179800" y="15070364"/>
          <a:ext cx="8382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83656</xdr:rowOff>
    </xdr:from>
    <xdr:ext cx="762000" cy="259045"/>
    <xdr:sp macro="" textlink="">
      <xdr:nvSpPr>
        <xdr:cNvPr id="258" name="給与水準   （国との比較）平均値テキスト">
          <a:extLst>
            <a:ext uri="{FF2B5EF4-FFF2-40B4-BE49-F238E27FC236}">
              <a16:creationId xmlns:a16="http://schemas.microsoft.com/office/drawing/2014/main" id="{00000000-0008-0000-0300-000002010000}"/>
            </a:ext>
          </a:extLst>
        </xdr:cNvPr>
        <xdr:cNvSpPr txBox="1"/>
      </xdr:nvSpPr>
      <xdr:spPr>
        <a:xfrm>
          <a:off x="17106900" y="1448545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67129</xdr:rowOff>
    </xdr:from>
    <xdr:to>
      <xdr:col>81</xdr:col>
      <xdr:colOff>95250</xdr:colOff>
      <xdr:row>85</xdr:row>
      <xdr:rowOff>168729</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9672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87</xdr:row>
      <xdr:rowOff>154214</xdr:rowOff>
    </xdr:from>
    <xdr:to>
      <xdr:col>77</xdr:col>
      <xdr:colOff>44450</xdr:colOff>
      <xdr:row>88</xdr:row>
      <xdr:rowOff>86179</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flipV="1">
          <a:off x="15290800" y="15070364"/>
          <a:ext cx="889000" cy="103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67129</xdr:rowOff>
    </xdr:from>
    <xdr:to>
      <xdr:col>77</xdr:col>
      <xdr:colOff>95250</xdr:colOff>
      <xdr:row>85</xdr:row>
      <xdr:rowOff>168729</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1290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7456</xdr:rowOff>
    </xdr:from>
    <xdr:ext cx="7366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5798800" y="1440925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88</xdr:row>
      <xdr:rowOff>51707</xdr:rowOff>
    </xdr:from>
    <xdr:to>
      <xdr:col>72</xdr:col>
      <xdr:colOff>203200</xdr:colOff>
      <xdr:row>88</xdr:row>
      <xdr:rowOff>86179</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a:off x="14401800" y="15139307"/>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67129</xdr:rowOff>
    </xdr:from>
    <xdr:to>
      <xdr:col>73</xdr:col>
      <xdr:colOff>44450</xdr:colOff>
      <xdr:row>85</xdr:row>
      <xdr:rowOff>168729</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52400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7456</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4909800" y="144092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88</xdr:row>
      <xdr:rowOff>51707</xdr:rowOff>
    </xdr:from>
    <xdr:to>
      <xdr:col>68</xdr:col>
      <xdr:colOff>152400</xdr:colOff>
      <xdr:row>88</xdr:row>
      <xdr:rowOff>86179</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flipV="1">
          <a:off x="13512800" y="15139307"/>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67129</xdr:rowOff>
    </xdr:from>
    <xdr:to>
      <xdr:col>68</xdr:col>
      <xdr:colOff>203200</xdr:colOff>
      <xdr:row>85</xdr:row>
      <xdr:rowOff>168729</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43510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7456</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020800" y="144092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101600</xdr:rowOff>
    </xdr:from>
    <xdr:to>
      <xdr:col>64</xdr:col>
      <xdr:colOff>152400</xdr:colOff>
      <xdr:row>86</xdr:row>
      <xdr:rowOff>31750</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3462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41927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3131800" y="1444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87</xdr:row>
      <xdr:rowOff>120650</xdr:rowOff>
    </xdr:from>
    <xdr:to>
      <xdr:col>81</xdr:col>
      <xdr:colOff>95250</xdr:colOff>
      <xdr:row>88</xdr:row>
      <xdr:rowOff>50800</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967200" y="1503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87</xdr:row>
      <xdr:rowOff>92727</xdr:rowOff>
    </xdr:from>
    <xdr:ext cx="762000" cy="259045"/>
    <xdr:sp macro="" textlink="">
      <xdr:nvSpPr>
        <xdr:cNvPr id="277" name="給与水準   （国との比較）該当値テキスト">
          <a:extLst>
            <a:ext uri="{FF2B5EF4-FFF2-40B4-BE49-F238E27FC236}">
              <a16:creationId xmlns:a16="http://schemas.microsoft.com/office/drawing/2014/main" id="{00000000-0008-0000-0300-000015010000}"/>
            </a:ext>
          </a:extLst>
        </xdr:cNvPr>
        <xdr:cNvSpPr txBox="1"/>
      </xdr:nvSpPr>
      <xdr:spPr>
        <a:xfrm>
          <a:off x="17106900" y="150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87</xdr:row>
      <xdr:rowOff>103414</xdr:rowOff>
    </xdr:from>
    <xdr:to>
      <xdr:col>77</xdr:col>
      <xdr:colOff>95250</xdr:colOff>
      <xdr:row>88</xdr:row>
      <xdr:rowOff>33564</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129000" y="15019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88</xdr:row>
      <xdr:rowOff>18341</xdr:rowOff>
    </xdr:from>
    <xdr:ext cx="7366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798800" y="151059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88</xdr:row>
      <xdr:rowOff>35379</xdr:rowOff>
    </xdr:from>
    <xdr:to>
      <xdr:col>73</xdr:col>
      <xdr:colOff>44450</xdr:colOff>
      <xdr:row>88</xdr:row>
      <xdr:rowOff>136979</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5240000" y="151229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88</xdr:row>
      <xdr:rowOff>121756</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909800" y="152093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88</xdr:row>
      <xdr:rowOff>907</xdr:rowOff>
    </xdr:from>
    <xdr:to>
      <xdr:col>68</xdr:col>
      <xdr:colOff>203200</xdr:colOff>
      <xdr:row>88</xdr:row>
      <xdr:rowOff>102507</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4351000" y="15088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88</xdr:row>
      <xdr:rowOff>87284</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020800" y="151748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88</xdr:row>
      <xdr:rowOff>35379</xdr:rowOff>
    </xdr:from>
    <xdr:to>
      <xdr:col>64</xdr:col>
      <xdr:colOff>152400</xdr:colOff>
      <xdr:row>88</xdr:row>
      <xdr:rowOff>136979</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3462000" y="151229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88</xdr:row>
      <xdr:rowOff>121756</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131800" y="152093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[7.10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定員適正化計画に基づき職員数の削減に取り組んできたことで、類似団体の平均を下回っている。　　　　　　　　　　　　　　　　　　　　　　　　　　　　　　　　　　　　　　　　　引き続き適正な定員管理に努める。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6" name="定員管理の状況グラフ枠">
          <a:extLst>
            <a:ext uri="{FF2B5EF4-FFF2-40B4-BE49-F238E27FC236}">
              <a16:creationId xmlns:a16="http://schemas.microsoft.com/office/drawing/2014/main" id="{00000000-0008-0000-0300-00003C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42878</xdr:rowOff>
    </xdr:from>
    <xdr:to>
      <xdr:col>81</xdr:col>
      <xdr:colOff>44450</xdr:colOff>
      <xdr:row>66</xdr:row>
      <xdr:rowOff>154940</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flipV="1">
          <a:off x="17018000" y="10158428"/>
          <a:ext cx="0" cy="131221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127017</xdr:rowOff>
    </xdr:from>
    <xdr:ext cx="762000" cy="259045"/>
    <xdr:sp macro="" textlink="">
      <xdr:nvSpPr>
        <xdr:cNvPr id="318" name="定員管理の状況最小値テキスト">
          <a:extLst>
            <a:ext uri="{FF2B5EF4-FFF2-40B4-BE49-F238E27FC236}">
              <a16:creationId xmlns:a16="http://schemas.microsoft.com/office/drawing/2014/main" id="{00000000-0008-0000-0300-00003E010000}"/>
            </a:ext>
          </a:extLst>
        </xdr:cNvPr>
        <xdr:cNvSpPr txBox="1"/>
      </xdr:nvSpPr>
      <xdr:spPr>
        <a:xfrm>
          <a:off x="17106900" y="11442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154940</xdr:rowOff>
    </xdr:from>
    <xdr:to>
      <xdr:col>81</xdr:col>
      <xdr:colOff>133350</xdr:colOff>
      <xdr:row>66</xdr:row>
      <xdr:rowOff>154940</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1470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129255</xdr:rowOff>
    </xdr:from>
    <xdr:ext cx="762000" cy="259045"/>
    <xdr:sp macro="" textlink="">
      <xdr:nvSpPr>
        <xdr:cNvPr id="320" name="定員管理の状況最大値テキスト">
          <a:extLst>
            <a:ext uri="{FF2B5EF4-FFF2-40B4-BE49-F238E27FC236}">
              <a16:creationId xmlns:a16="http://schemas.microsoft.com/office/drawing/2014/main" id="{00000000-0008-0000-0300-000040010000}"/>
            </a:ext>
          </a:extLst>
        </xdr:cNvPr>
        <xdr:cNvSpPr txBox="1"/>
      </xdr:nvSpPr>
      <xdr:spPr>
        <a:xfrm>
          <a:off x="17106900" y="9901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42878</xdr:rowOff>
    </xdr:from>
    <xdr:to>
      <xdr:col>81</xdr:col>
      <xdr:colOff>133350</xdr:colOff>
      <xdr:row>59</xdr:row>
      <xdr:rowOff>42878</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6929100" y="10158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102386</xdr:rowOff>
    </xdr:from>
    <xdr:to>
      <xdr:col>81</xdr:col>
      <xdr:colOff>44450</xdr:colOff>
      <xdr:row>60</xdr:row>
      <xdr:rowOff>117324</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6179800" y="10389386"/>
          <a:ext cx="838200" cy="149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105004</xdr:rowOff>
    </xdr:from>
    <xdr:ext cx="762000" cy="259045"/>
    <xdr:sp macro="" textlink="">
      <xdr:nvSpPr>
        <xdr:cNvPr id="323" name="定員管理の状況平均値テキスト">
          <a:extLst>
            <a:ext uri="{FF2B5EF4-FFF2-40B4-BE49-F238E27FC236}">
              <a16:creationId xmlns:a16="http://schemas.microsoft.com/office/drawing/2014/main" id="{00000000-0008-0000-0300-000043010000}"/>
            </a:ext>
          </a:extLst>
        </xdr:cNvPr>
        <xdr:cNvSpPr txBox="1"/>
      </xdr:nvSpPr>
      <xdr:spPr>
        <a:xfrm>
          <a:off x="17106900" y="1056345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132927</xdr:rowOff>
    </xdr:from>
    <xdr:to>
      <xdr:col>81</xdr:col>
      <xdr:colOff>95250</xdr:colOff>
      <xdr:row>62</xdr:row>
      <xdr:rowOff>63077</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967200" y="10591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75958</xdr:rowOff>
    </xdr:from>
    <xdr:to>
      <xdr:col>77</xdr:col>
      <xdr:colOff>44450</xdr:colOff>
      <xdr:row>60</xdr:row>
      <xdr:rowOff>102386</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5290800" y="10362958"/>
          <a:ext cx="889000" cy="26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114542</xdr:rowOff>
    </xdr:from>
    <xdr:to>
      <xdr:col>77</xdr:col>
      <xdr:colOff>95250</xdr:colOff>
      <xdr:row>62</xdr:row>
      <xdr:rowOff>44692</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6129000" y="10572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29469</xdr:rowOff>
    </xdr:from>
    <xdr:ext cx="7366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5798800" y="106593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74809</xdr:rowOff>
    </xdr:from>
    <xdr:to>
      <xdr:col>72</xdr:col>
      <xdr:colOff>203200</xdr:colOff>
      <xdr:row>60</xdr:row>
      <xdr:rowOff>75958</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4401800" y="10361809"/>
          <a:ext cx="889000" cy="11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103051</xdr:rowOff>
    </xdr:from>
    <xdr:to>
      <xdr:col>73</xdr:col>
      <xdr:colOff>44450</xdr:colOff>
      <xdr:row>62</xdr:row>
      <xdr:rowOff>33201</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5240000" y="105615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17978</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909800" y="106478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62170</xdr:rowOff>
    </xdr:from>
    <xdr:to>
      <xdr:col>68</xdr:col>
      <xdr:colOff>152400</xdr:colOff>
      <xdr:row>60</xdr:row>
      <xdr:rowOff>74809</xdr:rowOff>
    </xdr:to>
    <xdr:cxnSp macro="">
      <xdr:nvCxnSpPr>
        <xdr:cNvPr id="331" name="直線コネクタ 330">
          <a:extLst>
            <a:ext uri="{FF2B5EF4-FFF2-40B4-BE49-F238E27FC236}">
              <a16:creationId xmlns:a16="http://schemas.microsoft.com/office/drawing/2014/main" id="{00000000-0008-0000-0300-00004B010000}"/>
            </a:ext>
          </a:extLst>
        </xdr:cNvPr>
        <xdr:cNvCxnSpPr/>
      </xdr:nvCxnSpPr>
      <xdr:spPr>
        <a:xfrm>
          <a:off x="13512800" y="10349170"/>
          <a:ext cx="889000" cy="126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96157</xdr:rowOff>
    </xdr:from>
    <xdr:to>
      <xdr:col>68</xdr:col>
      <xdr:colOff>203200</xdr:colOff>
      <xdr:row>62</xdr:row>
      <xdr:rowOff>26307</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4351000" y="10554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11084</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020800" y="106409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58238</xdr:rowOff>
    </xdr:from>
    <xdr:to>
      <xdr:col>64</xdr:col>
      <xdr:colOff>152400</xdr:colOff>
      <xdr:row>61</xdr:row>
      <xdr:rowOff>159838</xdr:rowOff>
    </xdr:to>
    <xdr:sp macro="" textlink="">
      <xdr:nvSpPr>
        <xdr:cNvPr id="334" name="フローチャート: 判断 333">
          <a:extLst>
            <a:ext uri="{FF2B5EF4-FFF2-40B4-BE49-F238E27FC236}">
              <a16:creationId xmlns:a16="http://schemas.microsoft.com/office/drawing/2014/main" id="{00000000-0008-0000-0300-00004E010000}"/>
            </a:ext>
          </a:extLst>
        </xdr:cNvPr>
        <xdr:cNvSpPr/>
      </xdr:nvSpPr>
      <xdr:spPr>
        <a:xfrm>
          <a:off x="13462000" y="10516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144615</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3131800" y="10603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66524</xdr:rowOff>
    </xdr:from>
    <xdr:to>
      <xdr:col>81</xdr:col>
      <xdr:colOff>95250</xdr:colOff>
      <xdr:row>60</xdr:row>
      <xdr:rowOff>168124</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967200" y="10353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83051</xdr:rowOff>
    </xdr:from>
    <xdr:ext cx="762000" cy="259045"/>
    <xdr:sp macro="" textlink="">
      <xdr:nvSpPr>
        <xdr:cNvPr id="342" name="定員管理の状況該当値テキスト">
          <a:extLst>
            <a:ext uri="{FF2B5EF4-FFF2-40B4-BE49-F238E27FC236}">
              <a16:creationId xmlns:a16="http://schemas.microsoft.com/office/drawing/2014/main" id="{00000000-0008-0000-0300-000056010000}"/>
            </a:ext>
          </a:extLst>
        </xdr:cNvPr>
        <xdr:cNvSpPr txBox="1"/>
      </xdr:nvSpPr>
      <xdr:spPr>
        <a:xfrm>
          <a:off x="17106900" y="101986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51586</xdr:rowOff>
    </xdr:from>
    <xdr:to>
      <xdr:col>77</xdr:col>
      <xdr:colOff>95250</xdr:colOff>
      <xdr:row>60</xdr:row>
      <xdr:rowOff>153186</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6129000" y="10338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163363</xdr:rowOff>
    </xdr:from>
    <xdr:ext cx="7366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5798800" y="101074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25158</xdr:rowOff>
    </xdr:from>
    <xdr:to>
      <xdr:col>73</xdr:col>
      <xdr:colOff>44450</xdr:colOff>
      <xdr:row>60</xdr:row>
      <xdr:rowOff>126758</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5240000" y="10312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136935</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909800" y="100810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24009</xdr:rowOff>
    </xdr:from>
    <xdr:to>
      <xdr:col>68</xdr:col>
      <xdr:colOff>203200</xdr:colOff>
      <xdr:row>60</xdr:row>
      <xdr:rowOff>125609</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4351000" y="10311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135786</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4020800" y="100798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11370</xdr:rowOff>
    </xdr:from>
    <xdr:to>
      <xdr:col>64</xdr:col>
      <xdr:colOff>152400</xdr:colOff>
      <xdr:row>60</xdr:row>
      <xdr:rowOff>112970</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3462000" y="10298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123147</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131800" y="100672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3" name="テキスト ボックス 352">
          <a:extLst>
            <a:ext uri="{FF2B5EF4-FFF2-40B4-BE49-F238E27FC236}">
              <a16:creationId xmlns:a16="http://schemas.microsoft.com/office/drawing/2014/main" id="{00000000-0008-0000-0300-000061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統合中学校整備事業等にかかる起債の償還開始により、類似団体を超えた比率となっている。緊急度や住民ニーズを的確に把握した事業選択により、起債に大きく頼ることがない財政運営に努める。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32</xdr:row>
      <xdr:rowOff>149877</xdr:rowOff>
    </xdr:from>
    <xdr:ext cx="762000" cy="259045"/>
    <xdr:sp macro="" textlink="">
      <xdr:nvSpPr>
        <xdr:cNvPr id="378" name="テキスト ボックス 377">
          <a:extLst>
            <a:ext uri="{FF2B5EF4-FFF2-40B4-BE49-F238E27FC236}">
              <a16:creationId xmlns:a16="http://schemas.microsoft.com/office/drawing/2014/main" id="{00000000-0008-0000-0300-00007A010000}"/>
            </a:ext>
          </a:extLst>
        </xdr:cNvPr>
        <xdr:cNvSpPr txBox="1"/>
      </xdr:nvSpPr>
      <xdr:spPr>
        <a:xfrm>
          <a:off x="1206500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47</xdr:row>
      <xdr:rowOff>133350</xdr:rowOff>
    </xdr:to>
    <xdr:sp macro="" textlink="">
      <xdr:nvSpPr>
        <xdr:cNvPr id="379" name="公債費負担の状況グラフ枠">
          <a:extLst>
            <a:ext uri="{FF2B5EF4-FFF2-40B4-BE49-F238E27FC236}">
              <a16:creationId xmlns:a16="http://schemas.microsoft.com/office/drawing/2014/main" id="{00000000-0008-0000-0300-00007B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59267</xdr:rowOff>
    </xdr:from>
    <xdr:to>
      <xdr:col>81</xdr:col>
      <xdr:colOff>44450</xdr:colOff>
      <xdr:row>45</xdr:row>
      <xdr:rowOff>74083</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flipV="1">
          <a:off x="17018000" y="6060017"/>
          <a:ext cx="0" cy="172931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46160</xdr:rowOff>
    </xdr:from>
    <xdr:ext cx="762000" cy="259045"/>
    <xdr:sp macro="" textlink="">
      <xdr:nvSpPr>
        <xdr:cNvPr id="381" name="公債費負担の状況最小値テキスト">
          <a:extLst>
            <a:ext uri="{FF2B5EF4-FFF2-40B4-BE49-F238E27FC236}">
              <a16:creationId xmlns:a16="http://schemas.microsoft.com/office/drawing/2014/main" id="{00000000-0008-0000-0300-00007D010000}"/>
            </a:ext>
          </a:extLst>
        </xdr:cNvPr>
        <xdr:cNvSpPr txBox="1"/>
      </xdr:nvSpPr>
      <xdr:spPr>
        <a:xfrm>
          <a:off x="17106900" y="7761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74083</xdr:rowOff>
    </xdr:from>
    <xdr:to>
      <xdr:col>81</xdr:col>
      <xdr:colOff>133350</xdr:colOff>
      <xdr:row>45</xdr:row>
      <xdr:rowOff>74083</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6929100" y="7789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33</xdr:row>
      <xdr:rowOff>145644</xdr:rowOff>
    </xdr:from>
    <xdr:ext cx="762000" cy="259045"/>
    <xdr:sp macro="" textlink="">
      <xdr:nvSpPr>
        <xdr:cNvPr id="383" name="公債費負担の状況最大値テキスト">
          <a:extLst>
            <a:ext uri="{FF2B5EF4-FFF2-40B4-BE49-F238E27FC236}">
              <a16:creationId xmlns:a16="http://schemas.microsoft.com/office/drawing/2014/main" id="{00000000-0008-0000-0300-00007F010000}"/>
            </a:ext>
          </a:extLst>
        </xdr:cNvPr>
        <xdr:cNvSpPr txBox="1"/>
      </xdr:nvSpPr>
      <xdr:spPr>
        <a:xfrm>
          <a:off x="17106900" y="58034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59267</xdr:rowOff>
    </xdr:from>
    <xdr:to>
      <xdr:col>81</xdr:col>
      <xdr:colOff>133350</xdr:colOff>
      <xdr:row>35</xdr:row>
      <xdr:rowOff>59267</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6929100" y="60600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89605</xdr:rowOff>
    </xdr:from>
    <xdr:to>
      <xdr:col>81</xdr:col>
      <xdr:colOff>44450</xdr:colOff>
      <xdr:row>42</xdr:row>
      <xdr:rowOff>25400</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a:off x="16179800" y="7119055"/>
          <a:ext cx="838200" cy="107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52510</xdr:rowOff>
    </xdr:from>
    <xdr:ext cx="762000" cy="259045"/>
    <xdr:sp macro="" textlink="">
      <xdr:nvSpPr>
        <xdr:cNvPr id="386" name="公債費負担の状況平均値テキスト">
          <a:extLst>
            <a:ext uri="{FF2B5EF4-FFF2-40B4-BE49-F238E27FC236}">
              <a16:creationId xmlns:a16="http://schemas.microsoft.com/office/drawing/2014/main" id="{00000000-0008-0000-0300-000082010000}"/>
            </a:ext>
          </a:extLst>
        </xdr:cNvPr>
        <xdr:cNvSpPr txBox="1"/>
      </xdr:nvSpPr>
      <xdr:spPr>
        <a:xfrm>
          <a:off x="17106900" y="67390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35983</xdr:rowOff>
    </xdr:from>
    <xdr:to>
      <xdr:col>81</xdr:col>
      <xdr:colOff>95250</xdr:colOff>
      <xdr:row>40</xdr:row>
      <xdr:rowOff>137583</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6967200" y="6893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22578</xdr:rowOff>
    </xdr:from>
    <xdr:to>
      <xdr:col>77</xdr:col>
      <xdr:colOff>44450</xdr:colOff>
      <xdr:row>41</xdr:row>
      <xdr:rowOff>89605</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a:off x="15290800" y="7052028"/>
          <a:ext cx="889000" cy="670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22578</xdr:rowOff>
    </xdr:from>
    <xdr:to>
      <xdr:col>77</xdr:col>
      <xdr:colOff>95250</xdr:colOff>
      <xdr:row>40</xdr:row>
      <xdr:rowOff>124178</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6129000" y="688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134355</xdr:rowOff>
    </xdr:from>
    <xdr:ext cx="7366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798800" y="66494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40</xdr:row>
      <xdr:rowOff>140405</xdr:rowOff>
    </xdr:from>
    <xdr:to>
      <xdr:col>72</xdr:col>
      <xdr:colOff>203200</xdr:colOff>
      <xdr:row>41</xdr:row>
      <xdr:rowOff>22578</xdr:rowOff>
    </xdr:to>
    <xdr:cxnSp macro="">
      <xdr:nvCxnSpPr>
        <xdr:cNvPr id="391" name="直線コネクタ 390">
          <a:extLst>
            <a:ext uri="{FF2B5EF4-FFF2-40B4-BE49-F238E27FC236}">
              <a16:creationId xmlns:a16="http://schemas.microsoft.com/office/drawing/2014/main" id="{00000000-0008-0000-0300-000087010000}"/>
            </a:ext>
          </a:extLst>
        </xdr:cNvPr>
        <xdr:cNvCxnSpPr/>
      </xdr:nvCxnSpPr>
      <xdr:spPr>
        <a:xfrm>
          <a:off x="14401800" y="6998405"/>
          <a:ext cx="889000" cy="53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167217</xdr:rowOff>
    </xdr:from>
    <xdr:to>
      <xdr:col>73</xdr:col>
      <xdr:colOff>44450</xdr:colOff>
      <xdr:row>40</xdr:row>
      <xdr:rowOff>97367</xdr:rowOff>
    </xdr:to>
    <xdr:sp macro="" textlink="">
      <xdr:nvSpPr>
        <xdr:cNvPr id="392" name="フローチャート: 判断 391">
          <a:extLst>
            <a:ext uri="{FF2B5EF4-FFF2-40B4-BE49-F238E27FC236}">
              <a16:creationId xmlns:a16="http://schemas.microsoft.com/office/drawing/2014/main" id="{00000000-0008-0000-0300-000088010000}"/>
            </a:ext>
          </a:extLst>
        </xdr:cNvPr>
        <xdr:cNvSpPr/>
      </xdr:nvSpPr>
      <xdr:spPr>
        <a:xfrm>
          <a:off x="15240000" y="6853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107544</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4909800" y="66226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127000</xdr:rowOff>
    </xdr:from>
    <xdr:to>
      <xdr:col>68</xdr:col>
      <xdr:colOff>152400</xdr:colOff>
      <xdr:row>40</xdr:row>
      <xdr:rowOff>140405</xdr:rowOff>
    </xdr:to>
    <xdr:cxnSp macro="">
      <xdr:nvCxnSpPr>
        <xdr:cNvPr id="394" name="直線コネクタ 393">
          <a:extLst>
            <a:ext uri="{FF2B5EF4-FFF2-40B4-BE49-F238E27FC236}">
              <a16:creationId xmlns:a16="http://schemas.microsoft.com/office/drawing/2014/main" id="{00000000-0008-0000-0300-00008A010000}"/>
            </a:ext>
          </a:extLst>
        </xdr:cNvPr>
        <xdr:cNvCxnSpPr/>
      </xdr:nvCxnSpPr>
      <xdr:spPr>
        <a:xfrm>
          <a:off x="13512800" y="6985000"/>
          <a:ext cx="8890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153811</xdr:rowOff>
    </xdr:from>
    <xdr:to>
      <xdr:col>68</xdr:col>
      <xdr:colOff>203200</xdr:colOff>
      <xdr:row>40</xdr:row>
      <xdr:rowOff>83961</xdr:rowOff>
    </xdr:to>
    <xdr:sp macro="" textlink="">
      <xdr:nvSpPr>
        <xdr:cNvPr id="395" name="フローチャート: 判断 394">
          <a:extLst>
            <a:ext uri="{FF2B5EF4-FFF2-40B4-BE49-F238E27FC236}">
              <a16:creationId xmlns:a16="http://schemas.microsoft.com/office/drawing/2014/main" id="{00000000-0008-0000-0300-00008B010000}"/>
            </a:ext>
          </a:extLst>
        </xdr:cNvPr>
        <xdr:cNvSpPr/>
      </xdr:nvSpPr>
      <xdr:spPr>
        <a:xfrm>
          <a:off x="14351000" y="6840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94138</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4020800" y="66092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22578</xdr:rowOff>
    </xdr:from>
    <xdr:to>
      <xdr:col>64</xdr:col>
      <xdr:colOff>152400</xdr:colOff>
      <xdr:row>40</xdr:row>
      <xdr:rowOff>124178</xdr:rowOff>
    </xdr:to>
    <xdr:sp macro=""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3462000" y="688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134355</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3131800" y="66494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146050</xdr:rowOff>
    </xdr:from>
    <xdr:to>
      <xdr:col>81</xdr:col>
      <xdr:colOff>95250</xdr:colOff>
      <xdr:row>42</xdr:row>
      <xdr:rowOff>76200</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6967200" y="717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118127</xdr:rowOff>
    </xdr:from>
    <xdr:ext cx="762000" cy="259045"/>
    <xdr:sp macro="" textlink="">
      <xdr:nvSpPr>
        <xdr:cNvPr id="405" name="公債費負担の状況該当値テキスト">
          <a:extLst>
            <a:ext uri="{FF2B5EF4-FFF2-40B4-BE49-F238E27FC236}">
              <a16:creationId xmlns:a16="http://schemas.microsoft.com/office/drawing/2014/main" id="{00000000-0008-0000-0300-000095010000}"/>
            </a:ext>
          </a:extLst>
        </xdr:cNvPr>
        <xdr:cNvSpPr txBox="1"/>
      </xdr:nvSpPr>
      <xdr:spPr>
        <a:xfrm>
          <a:off x="17106900" y="714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38805</xdr:rowOff>
    </xdr:from>
    <xdr:to>
      <xdr:col>77</xdr:col>
      <xdr:colOff>95250</xdr:colOff>
      <xdr:row>41</xdr:row>
      <xdr:rowOff>140405</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6129000" y="7068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125182</xdr:rowOff>
    </xdr:from>
    <xdr:ext cx="7366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5798800" y="71546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143228</xdr:rowOff>
    </xdr:from>
    <xdr:to>
      <xdr:col>73</xdr:col>
      <xdr:colOff>44450</xdr:colOff>
      <xdr:row>41</xdr:row>
      <xdr:rowOff>73378</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5240000" y="7001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58155</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4909800" y="7087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89605</xdr:rowOff>
    </xdr:from>
    <xdr:to>
      <xdr:col>68</xdr:col>
      <xdr:colOff>203200</xdr:colOff>
      <xdr:row>41</xdr:row>
      <xdr:rowOff>19755</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4351000" y="6947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4532</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4020800" y="70339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76200</xdr:rowOff>
    </xdr:from>
    <xdr:to>
      <xdr:col>64</xdr:col>
      <xdr:colOff>152400</xdr:colOff>
      <xdr:row>41</xdr:row>
      <xdr:rowOff>6350</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3462000" y="693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162577</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3131800" y="702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[30.7%]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普通交付税の増やふるさと寄附の好調で充当可能財源が増加し、昨年度より</a:t>
          </a:r>
          <a:r>
            <a:rPr kumimoji="1" lang="en-US" altLang="ja-JP" sz="1100">
              <a:solidFill>
                <a:schemeClr val="dk1"/>
              </a:solidFill>
              <a:effectLst/>
              <a:latin typeface="+mn-lt"/>
              <a:ea typeface="+mn-ea"/>
              <a:cs typeface="+mn-cs"/>
            </a:rPr>
            <a:t>8.6</a:t>
          </a:r>
          <a:r>
            <a:rPr kumimoji="1" lang="ja-JP" altLang="ja-JP" sz="1100">
              <a:solidFill>
                <a:schemeClr val="dk1"/>
              </a:solidFill>
              <a:effectLst/>
              <a:latin typeface="+mn-lt"/>
              <a:ea typeface="+mn-ea"/>
              <a:cs typeface="+mn-cs"/>
            </a:rPr>
            <a:t>ポイント改善した。類似団体平均を超えているのは、他団体と比較して基金現在高が少ないことが要因である。</a:t>
          </a:r>
          <a:endParaRPr lang="ja-JP" altLang="ja-JP" sz="1400">
            <a:effectLst/>
          </a:endParaRPr>
        </a:p>
        <a:p>
          <a:r>
            <a:rPr kumimoji="1" lang="ja-JP" altLang="ja-JP" sz="1100">
              <a:solidFill>
                <a:schemeClr val="dk1"/>
              </a:solidFill>
              <a:effectLst/>
              <a:latin typeface="+mn-lt"/>
              <a:ea typeface="+mn-ea"/>
              <a:cs typeface="+mn-cs"/>
            </a:rPr>
            <a:t>引き続き地方債の発行抑制に努め、基金積立が可能となるよう経費削減を図る。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127000</xdr:rowOff>
    </xdr:from>
    <xdr:to>
      <xdr:col>85</xdr:col>
      <xdr:colOff>95250</xdr:colOff>
      <xdr:row>22</xdr:row>
      <xdr:rowOff>127000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89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156227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158750</xdr:rowOff>
    </xdr:from>
    <xdr:to>
      <xdr:col>85</xdr:col>
      <xdr:colOff>95250</xdr:colOff>
      <xdr:row>19</xdr:row>
      <xdr:rowOff>158750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41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16527</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19050</xdr:rowOff>
    </xdr:from>
    <xdr:to>
      <xdr:col>85</xdr:col>
      <xdr:colOff>95250</xdr:colOff>
      <xdr:row>17</xdr:row>
      <xdr:rowOff>19050</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93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48277</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245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80027</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9" name="将来負担の状況グラフ枠">
          <a:extLst>
            <a:ext uri="{FF2B5EF4-FFF2-40B4-BE49-F238E27FC236}">
              <a16:creationId xmlns:a16="http://schemas.microsoft.com/office/drawing/2014/main" id="{00000000-0008-0000-0300-0000B7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14</xdr:row>
      <xdr:rowOff>50800</xdr:rowOff>
    </xdr:from>
    <xdr:to>
      <xdr:col>81</xdr:col>
      <xdr:colOff>44450</xdr:colOff>
      <xdr:row>21</xdr:row>
      <xdr:rowOff>35916</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flipV="1">
          <a:off x="17018000" y="2451100"/>
          <a:ext cx="0" cy="118526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7993</xdr:rowOff>
    </xdr:from>
    <xdr:ext cx="762000" cy="259045"/>
    <xdr:sp macro="" textlink="">
      <xdr:nvSpPr>
        <xdr:cNvPr id="441" name="将来負担の状況最小値テキスト">
          <a:extLst>
            <a:ext uri="{FF2B5EF4-FFF2-40B4-BE49-F238E27FC236}">
              <a16:creationId xmlns:a16="http://schemas.microsoft.com/office/drawing/2014/main" id="{00000000-0008-0000-0300-0000B9010000}"/>
            </a:ext>
          </a:extLst>
        </xdr:cNvPr>
        <xdr:cNvSpPr txBox="1"/>
      </xdr:nvSpPr>
      <xdr:spPr>
        <a:xfrm>
          <a:off x="17106900" y="360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21</xdr:row>
      <xdr:rowOff>35916</xdr:rowOff>
    </xdr:from>
    <xdr:to>
      <xdr:col>81</xdr:col>
      <xdr:colOff>133350</xdr:colOff>
      <xdr:row>21</xdr:row>
      <xdr:rowOff>35916</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3636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137177</xdr:rowOff>
    </xdr:from>
    <xdr:ext cx="762000" cy="259045"/>
    <xdr:sp macro="" textlink="">
      <xdr:nvSpPr>
        <xdr:cNvPr id="443" name="将来負担の状況最大値テキスト">
          <a:extLst>
            <a:ext uri="{FF2B5EF4-FFF2-40B4-BE49-F238E27FC236}">
              <a16:creationId xmlns:a16="http://schemas.microsoft.com/office/drawing/2014/main" id="{00000000-0008-0000-0300-0000BB010000}"/>
            </a:ext>
          </a:extLst>
        </xdr:cNvPr>
        <xdr:cNvSpPr txBox="1"/>
      </xdr:nvSpPr>
      <xdr:spPr>
        <a:xfrm>
          <a:off x="17106900" y="219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14</xdr:row>
      <xdr:rowOff>50800</xdr:rowOff>
    </xdr:from>
    <xdr:to>
      <xdr:col>81</xdr:col>
      <xdr:colOff>133350</xdr:colOff>
      <xdr:row>14</xdr:row>
      <xdr:rowOff>50800</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6929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15</xdr:row>
      <xdr:rowOff>27508</xdr:rowOff>
    </xdr:from>
    <xdr:to>
      <xdr:col>81</xdr:col>
      <xdr:colOff>44450</xdr:colOff>
      <xdr:row>15</xdr:row>
      <xdr:rowOff>69012</xdr:rowOff>
    </xdr:to>
    <xdr:cxnSp macro="">
      <xdr:nvCxnSpPr>
        <xdr:cNvPr id="445" name="直線コネクタ 444">
          <a:extLst>
            <a:ext uri="{FF2B5EF4-FFF2-40B4-BE49-F238E27FC236}">
              <a16:creationId xmlns:a16="http://schemas.microsoft.com/office/drawing/2014/main" id="{00000000-0008-0000-0300-0000BD010000}"/>
            </a:ext>
          </a:extLst>
        </xdr:cNvPr>
        <xdr:cNvCxnSpPr/>
      </xdr:nvCxnSpPr>
      <xdr:spPr>
        <a:xfrm flipV="1">
          <a:off x="16179800" y="2599258"/>
          <a:ext cx="838200" cy="415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94226</xdr:rowOff>
    </xdr:from>
    <xdr:ext cx="762000" cy="259045"/>
    <xdr:sp macro="" textlink="">
      <xdr:nvSpPr>
        <xdr:cNvPr id="446" name="将来負担の状況平均値テキスト">
          <a:extLst>
            <a:ext uri="{FF2B5EF4-FFF2-40B4-BE49-F238E27FC236}">
              <a16:creationId xmlns:a16="http://schemas.microsoft.com/office/drawing/2014/main" id="{00000000-0008-0000-0300-0000BE010000}"/>
            </a:ext>
          </a:extLst>
        </xdr:cNvPr>
        <xdr:cNvSpPr txBox="1"/>
      </xdr:nvSpPr>
      <xdr:spPr>
        <a:xfrm>
          <a:off x="17106900" y="232307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77699</xdr:rowOff>
    </xdr:from>
    <xdr:to>
      <xdr:col>81</xdr:col>
      <xdr:colOff>95250</xdr:colOff>
      <xdr:row>15</xdr:row>
      <xdr:rowOff>7849</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967200" y="2477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15</xdr:row>
      <xdr:rowOff>69012</xdr:rowOff>
    </xdr:from>
    <xdr:to>
      <xdr:col>77</xdr:col>
      <xdr:colOff>44450</xdr:colOff>
      <xdr:row>15</xdr:row>
      <xdr:rowOff>140437</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flipV="1">
          <a:off x="15290800" y="2640762"/>
          <a:ext cx="889000" cy="714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83007</xdr:rowOff>
    </xdr:from>
    <xdr:to>
      <xdr:col>77</xdr:col>
      <xdr:colOff>95250</xdr:colOff>
      <xdr:row>15</xdr:row>
      <xdr:rowOff>13157</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6129000" y="2483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23334</xdr:rowOff>
    </xdr:from>
    <xdr:ext cx="7366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5798800" y="22521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15</xdr:row>
      <xdr:rowOff>140437</xdr:rowOff>
    </xdr:from>
    <xdr:to>
      <xdr:col>72</xdr:col>
      <xdr:colOff>203200</xdr:colOff>
      <xdr:row>16</xdr:row>
      <xdr:rowOff>37998</xdr:rowOff>
    </xdr:to>
    <xdr:cxnSp macro="">
      <xdr:nvCxnSpPr>
        <xdr:cNvPr id="451" name="直線コネクタ 450">
          <a:extLst>
            <a:ext uri="{FF2B5EF4-FFF2-40B4-BE49-F238E27FC236}">
              <a16:creationId xmlns:a16="http://schemas.microsoft.com/office/drawing/2014/main" id="{00000000-0008-0000-0300-0000C3010000}"/>
            </a:ext>
          </a:extLst>
        </xdr:cNvPr>
        <xdr:cNvCxnSpPr/>
      </xdr:nvCxnSpPr>
      <xdr:spPr>
        <a:xfrm flipV="1">
          <a:off x="14401800" y="2712187"/>
          <a:ext cx="889000" cy="69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84938</xdr:rowOff>
    </xdr:from>
    <xdr:to>
      <xdr:col>73</xdr:col>
      <xdr:colOff>44450</xdr:colOff>
      <xdr:row>15</xdr:row>
      <xdr:rowOff>15088</xdr:rowOff>
    </xdr:to>
    <xdr:sp macro=""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5240000" y="2485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25265</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4909800" y="22541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16</xdr:row>
      <xdr:rowOff>37998</xdr:rowOff>
    </xdr:from>
    <xdr:to>
      <xdr:col>68</xdr:col>
      <xdr:colOff>152400</xdr:colOff>
      <xdr:row>16</xdr:row>
      <xdr:rowOff>53442</xdr:rowOff>
    </xdr:to>
    <xdr:cxnSp macro="">
      <xdr:nvCxnSpPr>
        <xdr:cNvPr id="454" name="直線コネクタ 453">
          <a:extLst>
            <a:ext uri="{FF2B5EF4-FFF2-40B4-BE49-F238E27FC236}">
              <a16:creationId xmlns:a16="http://schemas.microsoft.com/office/drawing/2014/main" id="{00000000-0008-0000-0300-0000C6010000}"/>
            </a:ext>
          </a:extLst>
        </xdr:cNvPr>
        <xdr:cNvCxnSpPr/>
      </xdr:nvCxnSpPr>
      <xdr:spPr>
        <a:xfrm flipV="1">
          <a:off x="13512800" y="2781198"/>
          <a:ext cx="889000" cy="15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14</xdr:row>
      <xdr:rowOff>122580</xdr:rowOff>
    </xdr:from>
    <xdr:to>
      <xdr:col>68</xdr:col>
      <xdr:colOff>203200</xdr:colOff>
      <xdr:row>15</xdr:row>
      <xdr:rowOff>52730</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4351000" y="252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62907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020800" y="2291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8560</xdr:rowOff>
    </xdr:from>
    <xdr:to>
      <xdr:col>64</xdr:col>
      <xdr:colOff>152400</xdr:colOff>
      <xdr:row>15</xdr:row>
      <xdr:rowOff>110160</xdr:rowOff>
    </xdr:to>
    <xdr:sp macro="" textlink="">
      <xdr:nvSpPr>
        <xdr:cNvPr id="457" name="フローチャート: 判断 456">
          <a:extLst>
            <a:ext uri="{FF2B5EF4-FFF2-40B4-BE49-F238E27FC236}">
              <a16:creationId xmlns:a16="http://schemas.microsoft.com/office/drawing/2014/main" id="{00000000-0008-0000-0300-0000C9010000}"/>
            </a:ext>
          </a:extLst>
        </xdr:cNvPr>
        <xdr:cNvSpPr/>
      </xdr:nvSpPr>
      <xdr:spPr>
        <a:xfrm>
          <a:off x="13462000" y="2580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120337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3131800" y="2349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148158</xdr:rowOff>
    </xdr:from>
    <xdr:to>
      <xdr:col>81</xdr:col>
      <xdr:colOff>95250</xdr:colOff>
      <xdr:row>15</xdr:row>
      <xdr:rowOff>78308</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6967200" y="2548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14</xdr:row>
      <xdr:rowOff>120235</xdr:rowOff>
    </xdr:from>
    <xdr:ext cx="762000" cy="259045"/>
    <xdr:sp macro="" textlink="">
      <xdr:nvSpPr>
        <xdr:cNvPr id="465" name="将来負担の状況該当値テキスト">
          <a:extLst>
            <a:ext uri="{FF2B5EF4-FFF2-40B4-BE49-F238E27FC236}">
              <a16:creationId xmlns:a16="http://schemas.microsoft.com/office/drawing/2014/main" id="{00000000-0008-0000-0300-0000D1010000}"/>
            </a:ext>
          </a:extLst>
        </xdr:cNvPr>
        <xdr:cNvSpPr txBox="1"/>
      </xdr:nvSpPr>
      <xdr:spPr>
        <a:xfrm>
          <a:off x="17106900" y="25205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15</xdr:row>
      <xdr:rowOff>18212</xdr:rowOff>
    </xdr:from>
    <xdr:to>
      <xdr:col>77</xdr:col>
      <xdr:colOff>95250</xdr:colOff>
      <xdr:row>15</xdr:row>
      <xdr:rowOff>119812</xdr:rowOff>
    </xdr:to>
    <xdr:sp macro="" textlink="">
      <xdr:nvSpPr>
        <xdr:cNvPr id="466" name="楕円 465">
          <a:extLst>
            <a:ext uri="{FF2B5EF4-FFF2-40B4-BE49-F238E27FC236}">
              <a16:creationId xmlns:a16="http://schemas.microsoft.com/office/drawing/2014/main" id="{00000000-0008-0000-0300-0000D2010000}"/>
            </a:ext>
          </a:extLst>
        </xdr:cNvPr>
        <xdr:cNvSpPr/>
      </xdr:nvSpPr>
      <xdr:spPr>
        <a:xfrm>
          <a:off x="16129000" y="2589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15</xdr:row>
      <xdr:rowOff>104589</xdr:rowOff>
    </xdr:from>
    <xdr:ext cx="7366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5798800" y="267633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15</xdr:row>
      <xdr:rowOff>89637</xdr:rowOff>
    </xdr:from>
    <xdr:to>
      <xdr:col>73</xdr:col>
      <xdr:colOff>44450</xdr:colOff>
      <xdr:row>16</xdr:row>
      <xdr:rowOff>19787</xdr:rowOff>
    </xdr:to>
    <xdr:sp macro="" textlink="">
      <xdr:nvSpPr>
        <xdr:cNvPr id="468" name="楕円 467">
          <a:extLst>
            <a:ext uri="{FF2B5EF4-FFF2-40B4-BE49-F238E27FC236}">
              <a16:creationId xmlns:a16="http://schemas.microsoft.com/office/drawing/2014/main" id="{00000000-0008-0000-0300-0000D4010000}"/>
            </a:ext>
          </a:extLst>
        </xdr:cNvPr>
        <xdr:cNvSpPr/>
      </xdr:nvSpPr>
      <xdr:spPr>
        <a:xfrm>
          <a:off x="15240000" y="2661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16</xdr:row>
      <xdr:rowOff>4564</xdr:rowOff>
    </xdr:from>
    <xdr:ext cx="762000" cy="259045"/>
    <xdr:sp macro="" textlink="">
      <xdr:nvSpPr>
        <xdr:cNvPr id="469" name="テキスト ボックス 468">
          <a:extLst>
            <a:ext uri="{FF2B5EF4-FFF2-40B4-BE49-F238E27FC236}">
              <a16:creationId xmlns:a16="http://schemas.microsoft.com/office/drawing/2014/main" id="{00000000-0008-0000-0300-0000D5010000}"/>
            </a:ext>
          </a:extLst>
        </xdr:cNvPr>
        <xdr:cNvSpPr txBox="1"/>
      </xdr:nvSpPr>
      <xdr:spPr>
        <a:xfrm>
          <a:off x="14909800" y="27477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15</xdr:row>
      <xdr:rowOff>158648</xdr:rowOff>
    </xdr:from>
    <xdr:to>
      <xdr:col>68</xdr:col>
      <xdr:colOff>203200</xdr:colOff>
      <xdr:row>16</xdr:row>
      <xdr:rowOff>88798</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4351000" y="2730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16</xdr:row>
      <xdr:rowOff>73575</xdr:rowOff>
    </xdr:from>
    <xdr:ext cx="762000" cy="259045"/>
    <xdr:sp macro="" textlink="">
      <xdr:nvSpPr>
        <xdr:cNvPr id="471" name="テキスト ボックス 470">
          <a:extLst>
            <a:ext uri="{FF2B5EF4-FFF2-40B4-BE49-F238E27FC236}">
              <a16:creationId xmlns:a16="http://schemas.microsoft.com/office/drawing/2014/main" id="{00000000-0008-0000-0300-0000D7010000}"/>
            </a:ext>
          </a:extLst>
        </xdr:cNvPr>
        <xdr:cNvSpPr txBox="1"/>
      </xdr:nvSpPr>
      <xdr:spPr>
        <a:xfrm>
          <a:off x="14020800" y="28167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2642</xdr:rowOff>
    </xdr:from>
    <xdr:to>
      <xdr:col>64</xdr:col>
      <xdr:colOff>152400</xdr:colOff>
      <xdr:row>16</xdr:row>
      <xdr:rowOff>104242</xdr:rowOff>
    </xdr:to>
    <xdr:sp macro="" textlink="">
      <xdr:nvSpPr>
        <xdr:cNvPr id="472" name="楕円 471">
          <a:extLst>
            <a:ext uri="{FF2B5EF4-FFF2-40B4-BE49-F238E27FC236}">
              <a16:creationId xmlns:a16="http://schemas.microsoft.com/office/drawing/2014/main" id="{00000000-0008-0000-0300-0000D8010000}"/>
            </a:ext>
          </a:extLst>
        </xdr:cNvPr>
        <xdr:cNvSpPr/>
      </xdr:nvSpPr>
      <xdr:spPr>
        <a:xfrm>
          <a:off x="13462000" y="2745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16</xdr:row>
      <xdr:rowOff>89019</xdr:rowOff>
    </xdr:from>
    <xdr:ext cx="762000" cy="259045"/>
    <xdr:sp macro="" textlink="">
      <xdr:nvSpPr>
        <xdr:cNvPr id="473" name="テキスト ボックス 472">
          <a:extLst>
            <a:ext uri="{FF2B5EF4-FFF2-40B4-BE49-F238E27FC236}">
              <a16:creationId xmlns:a16="http://schemas.microsoft.com/office/drawing/2014/main" id="{00000000-0008-0000-0300-0000D9010000}"/>
            </a:ext>
          </a:extLst>
        </xdr:cNvPr>
        <xdr:cNvSpPr txBox="1"/>
      </xdr:nvSpPr>
      <xdr:spPr>
        <a:xfrm>
          <a:off x="13131800" y="28322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福岡県大川市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31,147
30,636
33.62
20,038,362
19,611,359
215,613
8,755,241
14,407,754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10.8
30.7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普通交付税の増などにより経常一般財源が増加したものの、一般職の給与と共済費の増加及び会計年度任用職員の報酬の増加により、昨年度より</a:t>
          </a:r>
          <a:r>
            <a:rPr kumimoji="1" lang="en-US" altLang="ja-JP" sz="1100">
              <a:solidFill>
                <a:schemeClr val="dk1"/>
              </a:solidFill>
              <a:effectLst/>
              <a:latin typeface="+mn-lt"/>
              <a:ea typeface="+mn-ea"/>
              <a:cs typeface="+mn-cs"/>
            </a:rPr>
            <a:t>0.9</a:t>
          </a:r>
          <a:r>
            <a:rPr kumimoji="1" lang="ja-JP" altLang="ja-JP" sz="1100">
              <a:solidFill>
                <a:schemeClr val="dk1"/>
              </a:solidFill>
              <a:effectLst/>
              <a:latin typeface="+mn-lt"/>
              <a:ea typeface="+mn-ea"/>
              <a:cs typeface="+mn-cs"/>
            </a:rPr>
            <a:t>ポイント高くなっている。</a:t>
          </a:r>
          <a:endParaRPr lang="ja-JP" altLang="ja-JP" sz="1400">
            <a:effectLst/>
          </a:endParaRPr>
        </a:p>
        <a:p>
          <a:r>
            <a:rPr kumimoji="1" lang="ja-JP" altLang="ja-JP" sz="1100">
              <a:solidFill>
                <a:schemeClr val="dk1"/>
              </a:solidFill>
              <a:effectLst/>
              <a:latin typeface="+mn-lt"/>
              <a:ea typeface="+mn-ea"/>
              <a:cs typeface="+mn-cs"/>
            </a:rPr>
            <a:t>近年は類似団体平均に近い数字で推移している。引き続き定員適正化等、人件費の抑制に努める。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123190</xdr:rowOff>
    </xdr:from>
    <xdr:to>
      <xdr:col>24</xdr:col>
      <xdr:colOff>25400</xdr:colOff>
      <xdr:row>41</xdr:row>
      <xdr:rowOff>8890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781040"/>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152417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7010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8890</xdr:rowOff>
    </xdr:from>
    <xdr:to>
      <xdr:col>24</xdr:col>
      <xdr:colOff>114300</xdr:colOff>
      <xdr:row>41</xdr:row>
      <xdr:rowOff>8890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0383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38117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524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123190</xdr:rowOff>
    </xdr:from>
    <xdr:to>
      <xdr:col>24</xdr:col>
      <xdr:colOff>114300</xdr:colOff>
      <xdr:row>33</xdr:row>
      <xdr:rowOff>123190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7810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104140</xdr:rowOff>
    </xdr:from>
    <xdr:to>
      <xdr:col>24</xdr:col>
      <xdr:colOff>25400</xdr:colOff>
      <xdr:row>37</xdr:row>
      <xdr:rowOff>1270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276340"/>
          <a:ext cx="8382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29227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3728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57150</xdr:rowOff>
    </xdr:from>
    <xdr:to>
      <xdr:col>24</xdr:col>
      <xdr:colOff>76200</xdr:colOff>
      <xdr:row>37</xdr:row>
      <xdr:rowOff>158750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400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88900</xdr:rowOff>
    </xdr:from>
    <xdr:to>
      <xdr:col>19</xdr:col>
      <xdr:colOff>187325</xdr:colOff>
      <xdr:row>36</xdr:row>
      <xdr:rowOff>104140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626110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152400</xdr:rowOff>
    </xdr:from>
    <xdr:to>
      <xdr:col>20</xdr:col>
      <xdr:colOff>38100</xdr:colOff>
      <xdr:row>37</xdr:row>
      <xdr:rowOff>82550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32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67327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410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88900</xdr:rowOff>
    </xdr:from>
    <xdr:to>
      <xdr:col>15</xdr:col>
      <xdr:colOff>98425</xdr:colOff>
      <xdr:row>36</xdr:row>
      <xdr:rowOff>127000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flipV="1">
          <a:off x="2209800" y="62611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129540</xdr:rowOff>
    </xdr:from>
    <xdr:to>
      <xdr:col>15</xdr:col>
      <xdr:colOff>149225</xdr:colOff>
      <xdr:row>37</xdr:row>
      <xdr:rowOff>59690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301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44467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388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127000</xdr:rowOff>
    </xdr:from>
    <xdr:to>
      <xdr:col>11</xdr:col>
      <xdr:colOff>9525</xdr:colOff>
      <xdr:row>37</xdr:row>
      <xdr:rowOff>85090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299200"/>
          <a:ext cx="889000" cy="129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76200</xdr:rowOff>
    </xdr:from>
    <xdr:to>
      <xdr:col>11</xdr:col>
      <xdr:colOff>60325</xdr:colOff>
      <xdr:row>37</xdr:row>
      <xdr:rowOff>6350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16527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01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152400</xdr:rowOff>
    </xdr:from>
    <xdr:to>
      <xdr:col>6</xdr:col>
      <xdr:colOff>171450</xdr:colOff>
      <xdr:row>37</xdr:row>
      <xdr:rowOff>82550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32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92727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093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121920</xdr:rowOff>
    </xdr:from>
    <xdr:to>
      <xdr:col>24</xdr:col>
      <xdr:colOff>76200</xdr:colOff>
      <xdr:row>37</xdr:row>
      <xdr:rowOff>52070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294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138447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139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53340</xdr:rowOff>
    </xdr:from>
    <xdr:to>
      <xdr:col>20</xdr:col>
      <xdr:colOff>38100</xdr:colOff>
      <xdr:row>36</xdr:row>
      <xdr:rowOff>154940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225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165117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59944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38100</xdr:rowOff>
    </xdr:from>
    <xdr:to>
      <xdr:col>15</xdr:col>
      <xdr:colOff>149225</xdr:colOff>
      <xdr:row>36</xdr:row>
      <xdr:rowOff>139700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21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149877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597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76200</xdr:rowOff>
    </xdr:from>
    <xdr:to>
      <xdr:col>11</xdr:col>
      <xdr:colOff>60325</xdr:colOff>
      <xdr:row>37</xdr:row>
      <xdr:rowOff>6350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24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162577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33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34290</xdr:rowOff>
    </xdr:from>
    <xdr:to>
      <xdr:col>6</xdr:col>
      <xdr:colOff>171450</xdr:colOff>
      <xdr:row>37</xdr:row>
      <xdr:rowOff>135890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377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120667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464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経常経費の削減に努めてきた結果、類似団体平均と比較して抑制されている。　</a:t>
          </a:r>
          <a:endParaRPr lang="ja-JP" altLang="ja-JP" sz="1400">
            <a:effectLst/>
          </a:endParaRPr>
        </a:p>
        <a:p>
          <a:r>
            <a:rPr kumimoji="1" lang="ja-JP" altLang="ja-JP" sz="1100">
              <a:solidFill>
                <a:schemeClr val="dk1"/>
              </a:solidFill>
              <a:effectLst/>
              <a:latin typeface="+mn-lt"/>
              <a:ea typeface="+mn-ea"/>
              <a:cs typeface="+mn-cs"/>
            </a:rPr>
            <a:t>今後も継続的に取組を進める。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54610</xdr:rowOff>
    </xdr:from>
    <xdr:to>
      <xdr:col>82</xdr:col>
      <xdr:colOff>107950</xdr:colOff>
      <xdr:row>20</xdr:row>
      <xdr:rowOff>104140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283460"/>
          <a:ext cx="0" cy="12496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76217</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505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104140</xdr:rowOff>
    </xdr:from>
    <xdr:to>
      <xdr:col>82</xdr:col>
      <xdr:colOff>196850</xdr:colOff>
      <xdr:row>20</xdr:row>
      <xdr:rowOff>104140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533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140987</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2026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54610</xdr:rowOff>
    </xdr:from>
    <xdr:to>
      <xdr:col>82</xdr:col>
      <xdr:colOff>196850</xdr:colOff>
      <xdr:row>13</xdr:row>
      <xdr:rowOff>54610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283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73660</xdr:rowOff>
    </xdr:from>
    <xdr:to>
      <xdr:col>82</xdr:col>
      <xdr:colOff>107950</xdr:colOff>
      <xdr:row>16</xdr:row>
      <xdr:rowOff>73660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5671800" y="281686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17</xdr:row>
      <xdr:rowOff>6367</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9210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34290</xdr:rowOff>
    </xdr:from>
    <xdr:to>
      <xdr:col>82</xdr:col>
      <xdr:colOff>158750</xdr:colOff>
      <xdr:row>17</xdr:row>
      <xdr:rowOff>135890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2948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168910</xdr:rowOff>
    </xdr:from>
    <xdr:to>
      <xdr:col>78</xdr:col>
      <xdr:colOff>69850</xdr:colOff>
      <xdr:row>16</xdr:row>
      <xdr:rowOff>73660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4782800" y="274066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3810</xdr:rowOff>
    </xdr:from>
    <xdr:to>
      <xdr:col>78</xdr:col>
      <xdr:colOff>120650</xdr:colOff>
      <xdr:row>17</xdr:row>
      <xdr:rowOff>105410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2918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90187</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30048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123190</xdr:rowOff>
    </xdr:from>
    <xdr:to>
      <xdr:col>73</xdr:col>
      <xdr:colOff>180975</xdr:colOff>
      <xdr:row>15</xdr:row>
      <xdr:rowOff>168910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269494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152400</xdr:rowOff>
    </xdr:from>
    <xdr:to>
      <xdr:col>74</xdr:col>
      <xdr:colOff>31750</xdr:colOff>
      <xdr:row>17</xdr:row>
      <xdr:rowOff>82550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89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67327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98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123190</xdr:rowOff>
    </xdr:from>
    <xdr:to>
      <xdr:col>69</xdr:col>
      <xdr:colOff>92075</xdr:colOff>
      <xdr:row>16</xdr:row>
      <xdr:rowOff>27940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flipV="1">
          <a:off x="13004800" y="269494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76200</xdr:rowOff>
    </xdr:from>
    <xdr:to>
      <xdr:col>69</xdr:col>
      <xdr:colOff>142875</xdr:colOff>
      <xdr:row>17</xdr:row>
      <xdr:rowOff>6350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819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162577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905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83820</xdr:rowOff>
    </xdr:from>
    <xdr:to>
      <xdr:col>65</xdr:col>
      <xdr:colOff>53975</xdr:colOff>
      <xdr:row>17</xdr:row>
      <xdr:rowOff>13970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82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170197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2913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22860</xdr:rowOff>
    </xdr:from>
    <xdr:to>
      <xdr:col>82</xdr:col>
      <xdr:colOff>158750</xdr:colOff>
      <xdr:row>16</xdr:row>
      <xdr:rowOff>124460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2766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39387</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2611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22860</xdr:rowOff>
    </xdr:from>
    <xdr:to>
      <xdr:col>78</xdr:col>
      <xdr:colOff>120650</xdr:colOff>
      <xdr:row>16</xdr:row>
      <xdr:rowOff>124460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2766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134637</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25349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118110</xdr:rowOff>
    </xdr:from>
    <xdr:to>
      <xdr:col>74</xdr:col>
      <xdr:colOff>31750</xdr:colOff>
      <xdr:row>16</xdr:row>
      <xdr:rowOff>48260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2689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58437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2458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72390</xdr:rowOff>
    </xdr:from>
    <xdr:to>
      <xdr:col>69</xdr:col>
      <xdr:colOff>142875</xdr:colOff>
      <xdr:row>16</xdr:row>
      <xdr:rowOff>2540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2644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12717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2413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148590</xdr:rowOff>
    </xdr:from>
    <xdr:to>
      <xdr:col>65</xdr:col>
      <xdr:colOff>53975</xdr:colOff>
      <xdr:row>16</xdr:row>
      <xdr:rowOff>78740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2720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88917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2489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生活保護費を中心に扶助費は高止まりしており、類似団体平均を超過した状態が続いている。普通交付税の増などにより経常一般財源が増加し</a:t>
          </a:r>
          <a:r>
            <a:rPr kumimoji="1" lang="ja-JP" altLang="en-US" sz="1100">
              <a:solidFill>
                <a:schemeClr val="dk1"/>
              </a:solidFill>
              <a:effectLst/>
              <a:latin typeface="+mn-lt"/>
              <a:ea typeface="+mn-ea"/>
              <a:cs typeface="+mn-cs"/>
            </a:rPr>
            <a:t>てもなお、昨年度より</a:t>
          </a:r>
          <a:r>
            <a:rPr kumimoji="1" lang="en-US" altLang="ja-JP" sz="1100">
              <a:solidFill>
                <a:schemeClr val="dk1"/>
              </a:solidFill>
              <a:effectLst/>
              <a:latin typeface="+mn-lt"/>
              <a:ea typeface="+mn-ea"/>
              <a:cs typeface="+mn-cs"/>
            </a:rPr>
            <a:t>0.2</a:t>
          </a:r>
          <a:r>
            <a:rPr kumimoji="1" lang="ja-JP" altLang="en-US" sz="1100">
              <a:solidFill>
                <a:schemeClr val="dk1"/>
              </a:solidFill>
              <a:effectLst/>
              <a:latin typeface="+mn-lt"/>
              <a:ea typeface="+mn-ea"/>
              <a:cs typeface="+mn-cs"/>
            </a:rPr>
            <a:t>ポイント悪化している。</a:t>
          </a:r>
          <a:r>
            <a:rPr kumimoji="1" lang="ja-JP" altLang="ja-JP" sz="1100">
              <a:solidFill>
                <a:schemeClr val="dk1"/>
              </a:solidFill>
              <a:effectLst/>
              <a:latin typeface="+mn-lt"/>
              <a:ea typeface="+mn-ea"/>
              <a:cs typeface="+mn-cs"/>
            </a:rPr>
            <a:t>サービス水準や自己負担等についての適正化の検討が必要である。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a:extLst>
            <a:ext uri="{FF2B5EF4-FFF2-40B4-BE49-F238E27FC236}">
              <a16:creationId xmlns:a16="http://schemas.microsoft.com/office/drawing/2014/main" id="{00000000-0008-0000-0400-0000B8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4535</xdr:rowOff>
    </xdr:from>
    <xdr:to>
      <xdr:col>24</xdr:col>
      <xdr:colOff>25400</xdr:colOff>
      <xdr:row>62</xdr:row>
      <xdr:rowOff>78015</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4826000" y="9091385"/>
          <a:ext cx="0" cy="16165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62</xdr:row>
      <xdr:rowOff>50092</xdr:rowOff>
    </xdr:from>
    <xdr:ext cx="762000" cy="259045"/>
    <xdr:sp macro="" textlink="">
      <xdr:nvSpPr>
        <xdr:cNvPr id="186" name="扶助費最小値テキスト">
          <a:extLst>
            <a:ext uri="{FF2B5EF4-FFF2-40B4-BE49-F238E27FC236}">
              <a16:creationId xmlns:a16="http://schemas.microsoft.com/office/drawing/2014/main" id="{00000000-0008-0000-0400-0000BA000000}"/>
            </a:ext>
          </a:extLst>
        </xdr:cNvPr>
        <xdr:cNvSpPr txBox="1"/>
      </xdr:nvSpPr>
      <xdr:spPr>
        <a:xfrm>
          <a:off x="4914900" y="10679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78015</xdr:rowOff>
    </xdr:from>
    <xdr:to>
      <xdr:col>24</xdr:col>
      <xdr:colOff>114300</xdr:colOff>
      <xdr:row>62</xdr:row>
      <xdr:rowOff>78015</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107079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90912</xdr:rowOff>
    </xdr:from>
    <xdr:ext cx="762000" cy="259045"/>
    <xdr:sp macro="" textlink="">
      <xdr:nvSpPr>
        <xdr:cNvPr id="188" name="扶助費最大値テキスト">
          <a:extLst>
            <a:ext uri="{FF2B5EF4-FFF2-40B4-BE49-F238E27FC236}">
              <a16:creationId xmlns:a16="http://schemas.microsoft.com/office/drawing/2014/main" id="{00000000-0008-0000-0400-0000BC000000}"/>
            </a:ext>
          </a:extLst>
        </xdr:cNvPr>
        <xdr:cNvSpPr txBox="1"/>
      </xdr:nvSpPr>
      <xdr:spPr>
        <a:xfrm>
          <a:off x="4914900" y="8834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4535</xdr:rowOff>
    </xdr:from>
    <xdr:to>
      <xdr:col>24</xdr:col>
      <xdr:colOff>114300</xdr:colOff>
      <xdr:row>53</xdr:row>
      <xdr:rowOff>4535</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4737100" y="9091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60</xdr:row>
      <xdr:rowOff>127000</xdr:rowOff>
    </xdr:from>
    <xdr:to>
      <xdr:col>24</xdr:col>
      <xdr:colOff>25400</xdr:colOff>
      <xdr:row>60</xdr:row>
      <xdr:rowOff>159657</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a:off x="3987800" y="10414000"/>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109055</xdr:rowOff>
    </xdr:from>
    <xdr:ext cx="762000" cy="259045"/>
    <xdr:sp macro="" textlink="">
      <xdr:nvSpPr>
        <xdr:cNvPr id="191" name="扶助費平均値テキスト">
          <a:extLst>
            <a:ext uri="{FF2B5EF4-FFF2-40B4-BE49-F238E27FC236}">
              <a16:creationId xmlns:a16="http://schemas.microsoft.com/office/drawing/2014/main" id="{00000000-0008-0000-0400-0000BF000000}"/>
            </a:ext>
          </a:extLst>
        </xdr:cNvPr>
        <xdr:cNvSpPr txBox="1"/>
      </xdr:nvSpPr>
      <xdr:spPr>
        <a:xfrm>
          <a:off x="4914900" y="95388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92528</xdr:rowOff>
    </xdr:from>
    <xdr:to>
      <xdr:col>24</xdr:col>
      <xdr:colOff>76200</xdr:colOff>
      <xdr:row>57</xdr:row>
      <xdr:rowOff>22678</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4775200" y="9693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60</xdr:row>
      <xdr:rowOff>127000</xdr:rowOff>
    </xdr:from>
    <xdr:to>
      <xdr:col>19</xdr:col>
      <xdr:colOff>187325</xdr:colOff>
      <xdr:row>60</xdr:row>
      <xdr:rowOff>159657</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flipV="1">
          <a:off x="3098800" y="10414000"/>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92528</xdr:rowOff>
    </xdr:from>
    <xdr:to>
      <xdr:col>20</xdr:col>
      <xdr:colOff>38100</xdr:colOff>
      <xdr:row>57</xdr:row>
      <xdr:rowOff>22678</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3937000" y="9693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32855</xdr:rowOff>
    </xdr:from>
    <xdr:ext cx="7366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606800" y="94626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60</xdr:row>
      <xdr:rowOff>159657</xdr:rowOff>
    </xdr:from>
    <xdr:to>
      <xdr:col>15</xdr:col>
      <xdr:colOff>98425</xdr:colOff>
      <xdr:row>61</xdr:row>
      <xdr:rowOff>20865</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flipV="1">
          <a:off x="2209800" y="10446657"/>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10885</xdr:rowOff>
    </xdr:from>
    <xdr:to>
      <xdr:col>15</xdr:col>
      <xdr:colOff>149225</xdr:colOff>
      <xdr:row>56</xdr:row>
      <xdr:rowOff>112485</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3048000" y="961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122662</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717800" y="9380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61</xdr:row>
      <xdr:rowOff>20865</xdr:rowOff>
    </xdr:from>
    <xdr:to>
      <xdr:col>11</xdr:col>
      <xdr:colOff>9525</xdr:colOff>
      <xdr:row>61</xdr:row>
      <xdr:rowOff>53522</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flipV="1">
          <a:off x="1320800" y="10479315"/>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149678</xdr:rowOff>
    </xdr:from>
    <xdr:to>
      <xdr:col>11</xdr:col>
      <xdr:colOff>60325</xdr:colOff>
      <xdr:row>56</xdr:row>
      <xdr:rowOff>79828</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2159000" y="9579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90005</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828800" y="9348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59872</xdr:rowOff>
    </xdr:from>
    <xdr:to>
      <xdr:col>6</xdr:col>
      <xdr:colOff>171450</xdr:colOff>
      <xdr:row>56</xdr:row>
      <xdr:rowOff>161472</xdr:rowOff>
    </xdr:to>
    <xdr:sp macro="" textlink="">
      <xdr:nvSpPr>
        <xdr:cNvPr id="202" name="フローチャート: 判断 201">
          <a:extLst>
            <a:ext uri="{FF2B5EF4-FFF2-40B4-BE49-F238E27FC236}">
              <a16:creationId xmlns:a16="http://schemas.microsoft.com/office/drawing/2014/main" id="{00000000-0008-0000-0400-0000CA000000}"/>
            </a:ext>
          </a:extLst>
        </xdr:cNvPr>
        <xdr:cNvSpPr/>
      </xdr:nvSpPr>
      <xdr:spPr>
        <a:xfrm>
          <a:off x="1270000" y="9661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199</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939800" y="9429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60</xdr:row>
      <xdr:rowOff>108857</xdr:rowOff>
    </xdr:from>
    <xdr:to>
      <xdr:col>24</xdr:col>
      <xdr:colOff>76200</xdr:colOff>
      <xdr:row>61</xdr:row>
      <xdr:rowOff>39007</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4775200" y="10395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60</xdr:row>
      <xdr:rowOff>80934</xdr:rowOff>
    </xdr:from>
    <xdr:ext cx="762000" cy="259045"/>
    <xdr:sp macro="" textlink="">
      <xdr:nvSpPr>
        <xdr:cNvPr id="210" name="扶助費該当値テキスト">
          <a:extLst>
            <a:ext uri="{FF2B5EF4-FFF2-40B4-BE49-F238E27FC236}">
              <a16:creationId xmlns:a16="http://schemas.microsoft.com/office/drawing/2014/main" id="{00000000-0008-0000-0400-0000D2000000}"/>
            </a:ext>
          </a:extLst>
        </xdr:cNvPr>
        <xdr:cNvSpPr txBox="1"/>
      </xdr:nvSpPr>
      <xdr:spPr>
        <a:xfrm>
          <a:off x="4914900" y="10367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60</xdr:row>
      <xdr:rowOff>76200</xdr:rowOff>
    </xdr:from>
    <xdr:to>
      <xdr:col>20</xdr:col>
      <xdr:colOff>38100</xdr:colOff>
      <xdr:row>61</xdr:row>
      <xdr:rowOff>6350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937000" y="10363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60</xdr:row>
      <xdr:rowOff>162577</xdr:rowOff>
    </xdr:from>
    <xdr:ext cx="7366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3606800" y="10449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60</xdr:row>
      <xdr:rowOff>108857</xdr:rowOff>
    </xdr:from>
    <xdr:to>
      <xdr:col>15</xdr:col>
      <xdr:colOff>149225</xdr:colOff>
      <xdr:row>61</xdr:row>
      <xdr:rowOff>39007</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3048000" y="10395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61</xdr:row>
      <xdr:rowOff>23784</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2717800" y="10482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60</xdr:row>
      <xdr:rowOff>141515</xdr:rowOff>
    </xdr:from>
    <xdr:to>
      <xdr:col>11</xdr:col>
      <xdr:colOff>60325</xdr:colOff>
      <xdr:row>61</xdr:row>
      <xdr:rowOff>71665</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2159000" y="10428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61</xdr:row>
      <xdr:rowOff>56442</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1828800" y="10514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61</xdr:row>
      <xdr:rowOff>2722</xdr:rowOff>
    </xdr:from>
    <xdr:to>
      <xdr:col>6</xdr:col>
      <xdr:colOff>171450</xdr:colOff>
      <xdr:row>61</xdr:row>
      <xdr:rowOff>104322</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1270000" y="10461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61</xdr:row>
      <xdr:rowOff>89099</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939800" y="10547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類似団体の平均を上回っており、国民健康保険事業、後期高齢者医療事業、介護保険事業及び下水道事業の各種特別会計等への繰出金によるものと推測される。　　　　　　　　　　　　　　　　　　　　　　　　　　　　　　　　　　　　　　　　各事業においては給付の適正化及び経費節減の取組を進め、一般会計の負担減少に努める。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00000000-0008-0000-0400-0000F3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149860</xdr:rowOff>
    </xdr:from>
    <xdr:to>
      <xdr:col>82</xdr:col>
      <xdr:colOff>107950</xdr:colOff>
      <xdr:row>61</xdr:row>
      <xdr:rowOff>146050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6510000" y="9065260"/>
          <a:ext cx="0" cy="15392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118127</xdr:rowOff>
    </xdr:from>
    <xdr:ext cx="762000" cy="259045"/>
    <xdr:sp macro="" textlink="">
      <xdr:nvSpPr>
        <xdr:cNvPr id="245" name="その他最小値テキスト">
          <a:extLst>
            <a:ext uri="{FF2B5EF4-FFF2-40B4-BE49-F238E27FC236}">
              <a16:creationId xmlns:a16="http://schemas.microsoft.com/office/drawing/2014/main" id="{00000000-0008-0000-0400-0000F5000000}"/>
            </a:ext>
          </a:extLst>
        </xdr:cNvPr>
        <xdr:cNvSpPr txBox="1"/>
      </xdr:nvSpPr>
      <xdr:spPr>
        <a:xfrm>
          <a:off x="16598900" y="1057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146050</xdr:rowOff>
    </xdr:from>
    <xdr:to>
      <xdr:col>82</xdr:col>
      <xdr:colOff>196850</xdr:colOff>
      <xdr:row>61</xdr:row>
      <xdr:rowOff>146050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10604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64787</xdr:rowOff>
    </xdr:from>
    <xdr:ext cx="762000" cy="259045"/>
    <xdr:sp macro="" textlink="">
      <xdr:nvSpPr>
        <xdr:cNvPr id="247" name="その他最大値テキスト">
          <a:extLst>
            <a:ext uri="{FF2B5EF4-FFF2-40B4-BE49-F238E27FC236}">
              <a16:creationId xmlns:a16="http://schemas.microsoft.com/office/drawing/2014/main" id="{00000000-0008-0000-0400-0000F7000000}"/>
            </a:ext>
          </a:extLst>
        </xdr:cNvPr>
        <xdr:cNvSpPr txBox="1"/>
      </xdr:nvSpPr>
      <xdr:spPr>
        <a:xfrm>
          <a:off x="16598900" y="8808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149860</xdr:rowOff>
    </xdr:from>
    <xdr:to>
      <xdr:col>82</xdr:col>
      <xdr:colOff>196850</xdr:colOff>
      <xdr:row>52</xdr:row>
      <xdr:rowOff>149860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9065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59</xdr:row>
      <xdr:rowOff>107950</xdr:rowOff>
    </xdr:from>
    <xdr:to>
      <xdr:col>82</xdr:col>
      <xdr:colOff>107950</xdr:colOff>
      <xdr:row>60</xdr:row>
      <xdr:rowOff>12700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flipV="1">
          <a:off x="15671800" y="10223500"/>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85107</xdr:rowOff>
    </xdr:from>
    <xdr:ext cx="762000" cy="259045"/>
    <xdr:sp macro="" textlink="">
      <xdr:nvSpPr>
        <xdr:cNvPr id="250" name="その他平均値テキスト">
          <a:extLst>
            <a:ext uri="{FF2B5EF4-FFF2-40B4-BE49-F238E27FC236}">
              <a16:creationId xmlns:a16="http://schemas.microsoft.com/office/drawing/2014/main" id="{00000000-0008-0000-0400-0000FA000000}"/>
            </a:ext>
          </a:extLst>
        </xdr:cNvPr>
        <xdr:cNvSpPr txBox="1"/>
      </xdr:nvSpPr>
      <xdr:spPr>
        <a:xfrm>
          <a:off x="16598900" y="95148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68580</xdr:rowOff>
    </xdr:from>
    <xdr:to>
      <xdr:col>82</xdr:col>
      <xdr:colOff>158750</xdr:colOff>
      <xdr:row>56</xdr:row>
      <xdr:rowOff>170180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6459200" y="9669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60</xdr:row>
      <xdr:rowOff>12700</xdr:rowOff>
    </xdr:from>
    <xdr:to>
      <xdr:col>78</xdr:col>
      <xdr:colOff>69850</xdr:colOff>
      <xdr:row>60</xdr:row>
      <xdr:rowOff>12700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4782800" y="102997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68580</xdr:rowOff>
    </xdr:from>
    <xdr:to>
      <xdr:col>78</xdr:col>
      <xdr:colOff>120650</xdr:colOff>
      <xdr:row>56</xdr:row>
      <xdr:rowOff>170180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5621000" y="9669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8907</xdr:rowOff>
    </xdr:from>
    <xdr:ext cx="7366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5290800" y="94386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59</xdr:row>
      <xdr:rowOff>31750</xdr:rowOff>
    </xdr:from>
    <xdr:to>
      <xdr:col>73</xdr:col>
      <xdr:colOff>180975</xdr:colOff>
      <xdr:row>60</xdr:row>
      <xdr:rowOff>12700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3893800" y="10147300"/>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83820</xdr:rowOff>
    </xdr:from>
    <xdr:to>
      <xdr:col>74</xdr:col>
      <xdr:colOff>31750</xdr:colOff>
      <xdr:row>57</xdr:row>
      <xdr:rowOff>13970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4732000" y="9685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24147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401800" y="9453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59</xdr:row>
      <xdr:rowOff>31750</xdr:rowOff>
    </xdr:from>
    <xdr:to>
      <xdr:col>69</xdr:col>
      <xdr:colOff>92075</xdr:colOff>
      <xdr:row>59</xdr:row>
      <xdr:rowOff>123190</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flipV="1">
          <a:off x="13004800" y="1014730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22860</xdr:rowOff>
    </xdr:from>
    <xdr:to>
      <xdr:col>69</xdr:col>
      <xdr:colOff>142875</xdr:colOff>
      <xdr:row>56</xdr:row>
      <xdr:rowOff>124460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3843000" y="9624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134637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512800" y="9392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99060</xdr:rowOff>
    </xdr:from>
    <xdr:to>
      <xdr:col>65</xdr:col>
      <xdr:colOff>53975</xdr:colOff>
      <xdr:row>57</xdr:row>
      <xdr:rowOff>29210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2954000" y="970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39387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623800" y="946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59</xdr:row>
      <xdr:rowOff>57150</xdr:rowOff>
    </xdr:from>
    <xdr:to>
      <xdr:col>82</xdr:col>
      <xdr:colOff>158750</xdr:colOff>
      <xdr:row>59</xdr:row>
      <xdr:rowOff>158750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6459200" y="1017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59</xdr:row>
      <xdr:rowOff>29227</xdr:rowOff>
    </xdr:from>
    <xdr:ext cx="762000" cy="259045"/>
    <xdr:sp macro="" textlink="">
      <xdr:nvSpPr>
        <xdr:cNvPr id="269" name="その他該当値テキスト">
          <a:extLst>
            <a:ext uri="{FF2B5EF4-FFF2-40B4-BE49-F238E27FC236}">
              <a16:creationId xmlns:a16="http://schemas.microsoft.com/office/drawing/2014/main" id="{00000000-0008-0000-0400-00000D010000}"/>
            </a:ext>
          </a:extLst>
        </xdr:cNvPr>
        <xdr:cNvSpPr txBox="1"/>
      </xdr:nvSpPr>
      <xdr:spPr>
        <a:xfrm>
          <a:off x="16598900" y="1014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59</xdr:row>
      <xdr:rowOff>133350</xdr:rowOff>
    </xdr:from>
    <xdr:to>
      <xdr:col>78</xdr:col>
      <xdr:colOff>120650</xdr:colOff>
      <xdr:row>60</xdr:row>
      <xdr:rowOff>63500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5621000" y="10248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60</xdr:row>
      <xdr:rowOff>48277</xdr:rowOff>
    </xdr:from>
    <xdr:ext cx="7366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290800" y="10335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59</xdr:row>
      <xdr:rowOff>133350</xdr:rowOff>
    </xdr:from>
    <xdr:to>
      <xdr:col>74</xdr:col>
      <xdr:colOff>31750</xdr:colOff>
      <xdr:row>60</xdr:row>
      <xdr:rowOff>63500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4732000" y="10248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60</xdr:row>
      <xdr:rowOff>48277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401800" y="1033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152400</xdr:rowOff>
    </xdr:from>
    <xdr:to>
      <xdr:col>69</xdr:col>
      <xdr:colOff>142875</xdr:colOff>
      <xdr:row>59</xdr:row>
      <xdr:rowOff>82550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3843000" y="1009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67327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3512800" y="1018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72390</xdr:rowOff>
    </xdr:from>
    <xdr:to>
      <xdr:col>65</xdr:col>
      <xdr:colOff>53975</xdr:colOff>
      <xdr:row>60</xdr:row>
      <xdr:rowOff>2540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2954000" y="10187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158767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2623800" y="10274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各種補助金について不断の見直しに努めてきた結果、類似団体平均と比較して抑制されている。</a:t>
          </a:r>
          <a:endParaRPr lang="ja-JP" altLang="ja-JP" sz="1400">
            <a:effectLst/>
          </a:endParaRPr>
        </a:p>
        <a:p>
          <a:r>
            <a:rPr kumimoji="1" lang="ja-JP" altLang="ja-JP" sz="1100">
              <a:solidFill>
                <a:schemeClr val="dk1"/>
              </a:solidFill>
              <a:effectLst/>
              <a:latin typeface="+mn-lt"/>
              <a:ea typeface="+mn-ea"/>
              <a:cs typeface="+mn-cs"/>
            </a:rPr>
            <a:t>今後も事業の適正化の取組を進め、抑制に努める。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1" name="補助費等グラフ枠">
          <a:extLst>
            <a:ext uri="{FF2B5EF4-FFF2-40B4-BE49-F238E27FC236}">
              <a16:creationId xmlns:a16="http://schemas.microsoft.com/office/drawing/2014/main" id="{00000000-0008-0000-0400-00002D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140716</xdr:rowOff>
    </xdr:from>
    <xdr:to>
      <xdr:col>82</xdr:col>
      <xdr:colOff>107950</xdr:colOff>
      <xdr:row>41</xdr:row>
      <xdr:rowOff>46990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flipV="1">
          <a:off x="16510000" y="5970016"/>
          <a:ext cx="0" cy="11064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19067</xdr:rowOff>
    </xdr:from>
    <xdr:ext cx="762000" cy="259045"/>
    <xdr:sp macro="" textlink="">
      <xdr:nvSpPr>
        <xdr:cNvPr id="303" name="補助費等最小値テキスト">
          <a:extLst>
            <a:ext uri="{FF2B5EF4-FFF2-40B4-BE49-F238E27FC236}">
              <a16:creationId xmlns:a16="http://schemas.microsoft.com/office/drawing/2014/main" id="{00000000-0008-0000-0400-00002F010000}"/>
            </a:ext>
          </a:extLst>
        </xdr:cNvPr>
        <xdr:cNvSpPr txBox="1"/>
      </xdr:nvSpPr>
      <xdr:spPr>
        <a:xfrm>
          <a:off x="16598900" y="7048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46990</xdr:rowOff>
    </xdr:from>
    <xdr:to>
      <xdr:col>82</xdr:col>
      <xdr:colOff>196850</xdr:colOff>
      <xdr:row>41</xdr:row>
      <xdr:rowOff>46990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6421100" y="7076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55643</xdr:rowOff>
    </xdr:from>
    <xdr:ext cx="762000" cy="259045"/>
    <xdr:sp macro="" textlink="">
      <xdr:nvSpPr>
        <xdr:cNvPr id="305" name="補助費等最大値テキスト">
          <a:extLst>
            <a:ext uri="{FF2B5EF4-FFF2-40B4-BE49-F238E27FC236}">
              <a16:creationId xmlns:a16="http://schemas.microsoft.com/office/drawing/2014/main" id="{00000000-0008-0000-0400-000031010000}"/>
            </a:ext>
          </a:extLst>
        </xdr:cNvPr>
        <xdr:cNvSpPr txBox="1"/>
      </xdr:nvSpPr>
      <xdr:spPr>
        <a:xfrm>
          <a:off x="16598900" y="57134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140716</xdr:rowOff>
    </xdr:from>
    <xdr:to>
      <xdr:col>82</xdr:col>
      <xdr:colOff>196850</xdr:colOff>
      <xdr:row>34</xdr:row>
      <xdr:rowOff>140716</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59700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53848</xdr:rowOff>
    </xdr:from>
    <xdr:to>
      <xdr:col>82</xdr:col>
      <xdr:colOff>107950</xdr:colOff>
      <xdr:row>36</xdr:row>
      <xdr:rowOff>108712</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flipV="1">
          <a:off x="15671800" y="6226048"/>
          <a:ext cx="8382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135145</xdr:rowOff>
    </xdr:from>
    <xdr:ext cx="762000" cy="259045"/>
    <xdr:sp macro="" textlink="">
      <xdr:nvSpPr>
        <xdr:cNvPr id="308" name="補助費等平均値テキスト">
          <a:extLst>
            <a:ext uri="{FF2B5EF4-FFF2-40B4-BE49-F238E27FC236}">
              <a16:creationId xmlns:a16="http://schemas.microsoft.com/office/drawing/2014/main" id="{00000000-0008-0000-0400-000034010000}"/>
            </a:ext>
          </a:extLst>
        </xdr:cNvPr>
        <xdr:cNvSpPr txBox="1"/>
      </xdr:nvSpPr>
      <xdr:spPr>
        <a:xfrm>
          <a:off x="16598900" y="630734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163068</xdr:rowOff>
    </xdr:from>
    <xdr:to>
      <xdr:col>82</xdr:col>
      <xdr:colOff>158750</xdr:colOff>
      <xdr:row>37</xdr:row>
      <xdr:rowOff>93218</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64592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108712</xdr:rowOff>
    </xdr:from>
    <xdr:to>
      <xdr:col>78</xdr:col>
      <xdr:colOff>69850</xdr:colOff>
      <xdr:row>36</xdr:row>
      <xdr:rowOff>127000</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flipV="1">
          <a:off x="14782800" y="6280912"/>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167640</xdr:rowOff>
    </xdr:from>
    <xdr:to>
      <xdr:col>78</xdr:col>
      <xdr:colOff>120650</xdr:colOff>
      <xdr:row>37</xdr:row>
      <xdr:rowOff>97790</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56210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82567</xdr:rowOff>
    </xdr:from>
    <xdr:ext cx="7366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5290800" y="64262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117856</xdr:rowOff>
    </xdr:from>
    <xdr:to>
      <xdr:col>73</xdr:col>
      <xdr:colOff>180975</xdr:colOff>
      <xdr:row>36</xdr:row>
      <xdr:rowOff>127000</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3893800" y="6290056"/>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153924</xdr:rowOff>
    </xdr:from>
    <xdr:to>
      <xdr:col>74</xdr:col>
      <xdr:colOff>31750</xdr:colOff>
      <xdr:row>37</xdr:row>
      <xdr:rowOff>84074</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4732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68851</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4401800" y="6412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117856</xdr:rowOff>
    </xdr:from>
    <xdr:to>
      <xdr:col>69</xdr:col>
      <xdr:colOff>92075</xdr:colOff>
      <xdr:row>36</xdr:row>
      <xdr:rowOff>168148</xdr:rowOff>
    </xdr:to>
    <xdr:cxnSp macro="">
      <xdr:nvCxnSpPr>
        <xdr:cNvPr id="316" name="直線コネクタ 315">
          <a:extLst>
            <a:ext uri="{FF2B5EF4-FFF2-40B4-BE49-F238E27FC236}">
              <a16:creationId xmlns:a16="http://schemas.microsoft.com/office/drawing/2014/main" id="{00000000-0008-0000-0400-00003C010000}"/>
            </a:ext>
          </a:extLst>
        </xdr:cNvPr>
        <xdr:cNvCxnSpPr/>
      </xdr:nvCxnSpPr>
      <xdr:spPr>
        <a:xfrm flipV="1">
          <a:off x="13004800" y="6290056"/>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131064</xdr:rowOff>
    </xdr:from>
    <xdr:to>
      <xdr:col>69</xdr:col>
      <xdr:colOff>142875</xdr:colOff>
      <xdr:row>37</xdr:row>
      <xdr:rowOff>61214</xdr:rowOff>
    </xdr:to>
    <xdr:sp macro="" textlink="">
      <xdr:nvSpPr>
        <xdr:cNvPr id="317" name="フローチャート: 判断 316">
          <a:extLst>
            <a:ext uri="{FF2B5EF4-FFF2-40B4-BE49-F238E27FC236}">
              <a16:creationId xmlns:a16="http://schemas.microsoft.com/office/drawing/2014/main" id="{00000000-0008-0000-0400-00003D010000}"/>
            </a:ext>
          </a:extLst>
        </xdr:cNvPr>
        <xdr:cNvSpPr/>
      </xdr:nvSpPr>
      <xdr:spPr>
        <a:xfrm>
          <a:off x="13843000" y="6303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45991</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3512800" y="6389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14478</xdr:rowOff>
    </xdr:from>
    <xdr:to>
      <xdr:col>65</xdr:col>
      <xdr:colOff>53975</xdr:colOff>
      <xdr:row>37</xdr:row>
      <xdr:rowOff>116078</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2954000" y="6358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100855</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2623800" y="6444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3048</xdr:rowOff>
    </xdr:from>
    <xdr:to>
      <xdr:col>82</xdr:col>
      <xdr:colOff>158750</xdr:colOff>
      <xdr:row>36</xdr:row>
      <xdr:rowOff>104648</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6459200" y="6175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19575</xdr:rowOff>
    </xdr:from>
    <xdr:ext cx="762000" cy="259045"/>
    <xdr:sp macro="" textlink="">
      <xdr:nvSpPr>
        <xdr:cNvPr id="327" name="補助費等該当値テキスト">
          <a:extLst>
            <a:ext uri="{FF2B5EF4-FFF2-40B4-BE49-F238E27FC236}">
              <a16:creationId xmlns:a16="http://schemas.microsoft.com/office/drawing/2014/main" id="{00000000-0008-0000-0400-000047010000}"/>
            </a:ext>
          </a:extLst>
        </xdr:cNvPr>
        <xdr:cNvSpPr txBox="1"/>
      </xdr:nvSpPr>
      <xdr:spPr>
        <a:xfrm>
          <a:off x="16598900" y="60203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57912</xdr:rowOff>
    </xdr:from>
    <xdr:to>
      <xdr:col>78</xdr:col>
      <xdr:colOff>120650</xdr:colOff>
      <xdr:row>36</xdr:row>
      <xdr:rowOff>159512</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5621000" y="6230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169689</xdr:rowOff>
    </xdr:from>
    <xdr:ext cx="7366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5290800" y="59989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76200</xdr:rowOff>
    </xdr:from>
    <xdr:to>
      <xdr:col>74</xdr:col>
      <xdr:colOff>31750</xdr:colOff>
      <xdr:row>37</xdr:row>
      <xdr:rowOff>6350</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4732000" y="624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16527</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4401800" y="601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67056</xdr:rowOff>
    </xdr:from>
    <xdr:to>
      <xdr:col>69</xdr:col>
      <xdr:colOff>142875</xdr:colOff>
      <xdr:row>36</xdr:row>
      <xdr:rowOff>168656</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3843000" y="6239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7383</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3512800" y="60081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117348</xdr:rowOff>
    </xdr:from>
    <xdr:to>
      <xdr:col>65</xdr:col>
      <xdr:colOff>53975</xdr:colOff>
      <xdr:row>37</xdr:row>
      <xdr:rowOff>47498</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2954000" y="6289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57675</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2623800" y="6058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baseline="0">
              <a:solidFill>
                <a:schemeClr val="dk1"/>
              </a:solidFill>
              <a:effectLst/>
              <a:latin typeface="+mn-lt"/>
              <a:ea typeface="+mn-ea"/>
              <a:cs typeface="+mn-cs"/>
            </a:rPr>
            <a:t>市営住宅建設事業（</a:t>
          </a:r>
          <a:r>
            <a:rPr kumimoji="1" lang="en-US" altLang="ja-JP" sz="1100" b="0" i="0" baseline="0">
              <a:solidFill>
                <a:schemeClr val="dk1"/>
              </a:solidFill>
              <a:effectLst/>
              <a:latin typeface="+mn-lt"/>
              <a:ea typeface="+mn-ea"/>
              <a:cs typeface="+mn-cs"/>
            </a:rPr>
            <a:t>H11</a:t>
          </a:r>
          <a:r>
            <a:rPr kumimoji="1" lang="ja-JP" altLang="en-US" sz="1100" b="0" i="0" baseline="0">
              <a:solidFill>
                <a:schemeClr val="dk1"/>
              </a:solidFill>
              <a:effectLst/>
              <a:latin typeface="+mn-lt"/>
              <a:ea typeface="+mn-ea"/>
              <a:cs typeface="+mn-cs"/>
            </a:rPr>
            <a:t>）や臨時財政対策債（</a:t>
          </a:r>
          <a:r>
            <a:rPr kumimoji="1" lang="en-US" altLang="ja-JP" sz="1100" b="0" i="0" baseline="0">
              <a:solidFill>
                <a:schemeClr val="dk1"/>
              </a:solidFill>
              <a:effectLst/>
              <a:latin typeface="+mn-lt"/>
              <a:ea typeface="+mn-ea"/>
              <a:cs typeface="+mn-cs"/>
            </a:rPr>
            <a:t>H17</a:t>
          </a:r>
          <a:r>
            <a:rPr kumimoji="1" lang="ja-JP" altLang="en-US" sz="1100" b="0" i="0" baseline="0">
              <a:solidFill>
                <a:schemeClr val="dk1"/>
              </a:solidFill>
              <a:effectLst/>
              <a:latin typeface="+mn-lt"/>
              <a:ea typeface="+mn-ea"/>
              <a:cs typeface="+mn-cs"/>
            </a:rPr>
            <a:t>）</a:t>
          </a:r>
          <a:r>
            <a:rPr kumimoji="1" lang="ja-JP" altLang="ja-JP" sz="1100" b="0" i="0" baseline="0">
              <a:solidFill>
                <a:schemeClr val="dk1"/>
              </a:solidFill>
              <a:effectLst/>
              <a:latin typeface="+mn-lt"/>
              <a:ea typeface="+mn-ea"/>
              <a:cs typeface="+mn-cs"/>
            </a:rPr>
            <a:t>等の償還完了で元利償還金が減少し、昨年度より</a:t>
          </a:r>
          <a:r>
            <a:rPr kumimoji="1" lang="en-US" altLang="ja-JP" sz="1100" b="0" i="0" baseline="0">
              <a:solidFill>
                <a:schemeClr val="dk1"/>
              </a:solidFill>
              <a:effectLst/>
              <a:latin typeface="+mn-lt"/>
              <a:ea typeface="+mn-ea"/>
              <a:cs typeface="+mn-cs"/>
            </a:rPr>
            <a:t>0.5</a:t>
          </a:r>
          <a:r>
            <a:rPr kumimoji="1" lang="ja-JP" altLang="ja-JP" sz="1100" b="0" i="0" baseline="0">
              <a:solidFill>
                <a:schemeClr val="dk1"/>
              </a:solidFill>
              <a:effectLst/>
              <a:latin typeface="+mn-lt"/>
              <a:ea typeface="+mn-ea"/>
              <a:cs typeface="+mn-cs"/>
            </a:rPr>
            <a:t>ポイント改善し、類似団体平均よりも少ない比率となっている。　　　　　　　　　　　　　　　　　　　　　　　　　　　　　　　　　　　　　　　　　　</a:t>
          </a:r>
          <a:r>
            <a:rPr kumimoji="1" lang="ja-JP" altLang="ja-JP" sz="1100">
              <a:solidFill>
                <a:schemeClr val="dk1"/>
              </a:solidFill>
              <a:effectLst/>
              <a:latin typeface="+mn-lt"/>
              <a:ea typeface="+mn-ea"/>
              <a:cs typeface="+mn-cs"/>
            </a:rPr>
            <a:t>今後も緊急度や住民ニーズを的確に把握した事業選択により、起債に大きく頼ることのない財政運営に努める。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2" name="公債費グラフ枠">
          <a:extLst>
            <a:ext uri="{FF2B5EF4-FFF2-40B4-BE49-F238E27FC236}">
              <a16:creationId xmlns:a16="http://schemas.microsoft.com/office/drawing/2014/main" id="{00000000-0008-0000-0400-00006A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153670</xdr:rowOff>
    </xdr:from>
    <xdr:to>
      <xdr:col>24</xdr:col>
      <xdr:colOff>25400</xdr:colOff>
      <xdr:row>82</xdr:row>
      <xdr:rowOff>50800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flipV="1">
          <a:off x="4826000" y="12669520"/>
          <a:ext cx="0" cy="1440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82</xdr:row>
      <xdr:rowOff>22877</xdr:rowOff>
    </xdr:from>
    <xdr:ext cx="762000" cy="259045"/>
    <xdr:sp macro="" textlink="">
      <xdr:nvSpPr>
        <xdr:cNvPr id="364" name="公債費最小値テキスト">
          <a:extLst>
            <a:ext uri="{FF2B5EF4-FFF2-40B4-BE49-F238E27FC236}">
              <a16:creationId xmlns:a16="http://schemas.microsoft.com/office/drawing/2014/main" id="{00000000-0008-0000-0400-00006C010000}"/>
            </a:ext>
          </a:extLst>
        </xdr:cNvPr>
        <xdr:cNvSpPr txBox="1"/>
      </xdr:nvSpPr>
      <xdr:spPr>
        <a:xfrm>
          <a:off x="4914900" y="1408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82</xdr:row>
      <xdr:rowOff>50800</xdr:rowOff>
    </xdr:from>
    <xdr:to>
      <xdr:col>24</xdr:col>
      <xdr:colOff>114300</xdr:colOff>
      <xdr:row>82</xdr:row>
      <xdr:rowOff>50800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4737100" y="14109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68597</xdr:rowOff>
    </xdr:from>
    <xdr:ext cx="762000" cy="259045"/>
    <xdr:sp macro="" textlink="">
      <xdr:nvSpPr>
        <xdr:cNvPr id="366" name="公債費最大値テキスト">
          <a:extLst>
            <a:ext uri="{FF2B5EF4-FFF2-40B4-BE49-F238E27FC236}">
              <a16:creationId xmlns:a16="http://schemas.microsoft.com/office/drawing/2014/main" id="{00000000-0008-0000-0400-00006E010000}"/>
            </a:ext>
          </a:extLst>
        </xdr:cNvPr>
        <xdr:cNvSpPr txBox="1"/>
      </xdr:nvSpPr>
      <xdr:spPr>
        <a:xfrm>
          <a:off x="4914900" y="12412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153670</xdr:rowOff>
    </xdr:from>
    <xdr:to>
      <xdr:col>24</xdr:col>
      <xdr:colOff>114300</xdr:colOff>
      <xdr:row>73</xdr:row>
      <xdr:rowOff>153670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4737100" y="12669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123189</xdr:rowOff>
    </xdr:from>
    <xdr:to>
      <xdr:col>24</xdr:col>
      <xdr:colOff>25400</xdr:colOff>
      <xdr:row>77</xdr:row>
      <xdr:rowOff>161289</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flipV="1">
          <a:off x="3987800" y="13324839"/>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90188</xdr:rowOff>
    </xdr:from>
    <xdr:ext cx="762000" cy="259045"/>
    <xdr:sp macro="" textlink="">
      <xdr:nvSpPr>
        <xdr:cNvPr id="369" name="公債費平均値テキスト">
          <a:extLst>
            <a:ext uri="{FF2B5EF4-FFF2-40B4-BE49-F238E27FC236}">
              <a16:creationId xmlns:a16="http://schemas.microsoft.com/office/drawing/2014/main" id="{00000000-0008-0000-0400-000071010000}"/>
            </a:ext>
          </a:extLst>
        </xdr:cNvPr>
        <xdr:cNvSpPr txBox="1"/>
      </xdr:nvSpPr>
      <xdr:spPr>
        <a:xfrm>
          <a:off x="4914900" y="132918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118111</xdr:rowOff>
    </xdr:from>
    <xdr:to>
      <xdr:col>24</xdr:col>
      <xdr:colOff>76200</xdr:colOff>
      <xdr:row>78</xdr:row>
      <xdr:rowOff>48261</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4775200" y="13319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54611</xdr:rowOff>
    </xdr:from>
    <xdr:to>
      <xdr:col>19</xdr:col>
      <xdr:colOff>187325</xdr:colOff>
      <xdr:row>77</xdr:row>
      <xdr:rowOff>161289</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3098800" y="13256261"/>
          <a:ext cx="889000" cy="1066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78</xdr:row>
      <xdr:rowOff>7620</xdr:rowOff>
    </xdr:from>
    <xdr:to>
      <xdr:col>20</xdr:col>
      <xdr:colOff>38100</xdr:colOff>
      <xdr:row>78</xdr:row>
      <xdr:rowOff>109220</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3937000" y="1338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93997</xdr:rowOff>
    </xdr:from>
    <xdr:ext cx="7366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3606800" y="134670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96520</xdr:rowOff>
    </xdr:from>
    <xdr:to>
      <xdr:col>15</xdr:col>
      <xdr:colOff>98425</xdr:colOff>
      <xdr:row>77</xdr:row>
      <xdr:rowOff>54611</xdr:rowOff>
    </xdr:to>
    <xdr:cxnSp macro="">
      <xdr:nvCxnSpPr>
        <xdr:cNvPr id="374" name="直線コネクタ 373">
          <a:extLst>
            <a:ext uri="{FF2B5EF4-FFF2-40B4-BE49-F238E27FC236}">
              <a16:creationId xmlns:a16="http://schemas.microsoft.com/office/drawing/2014/main" id="{00000000-0008-0000-0400-000076010000}"/>
            </a:ext>
          </a:extLst>
        </xdr:cNvPr>
        <xdr:cNvCxnSpPr/>
      </xdr:nvCxnSpPr>
      <xdr:spPr>
        <a:xfrm>
          <a:off x="2209800" y="13126720"/>
          <a:ext cx="889000" cy="129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78</xdr:row>
      <xdr:rowOff>0</xdr:rowOff>
    </xdr:from>
    <xdr:to>
      <xdr:col>15</xdr:col>
      <xdr:colOff>149225</xdr:colOff>
      <xdr:row>78</xdr:row>
      <xdr:rowOff>101600</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3048000" y="1337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86377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271780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96520</xdr:rowOff>
    </xdr:from>
    <xdr:to>
      <xdr:col>11</xdr:col>
      <xdr:colOff>9525</xdr:colOff>
      <xdr:row>77</xdr:row>
      <xdr:rowOff>100330</xdr:rowOff>
    </xdr:to>
    <xdr:cxnSp macro="">
      <xdr:nvCxnSpPr>
        <xdr:cNvPr id="377" name="直線コネクタ 376">
          <a:extLst>
            <a:ext uri="{FF2B5EF4-FFF2-40B4-BE49-F238E27FC236}">
              <a16:creationId xmlns:a16="http://schemas.microsoft.com/office/drawing/2014/main" id="{00000000-0008-0000-0400-000079010000}"/>
            </a:ext>
          </a:extLst>
        </xdr:cNvPr>
        <xdr:cNvCxnSpPr/>
      </xdr:nvCxnSpPr>
      <xdr:spPr>
        <a:xfrm flipV="1">
          <a:off x="1320800" y="13126720"/>
          <a:ext cx="889000" cy="175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110489</xdr:rowOff>
    </xdr:from>
    <xdr:to>
      <xdr:col>11</xdr:col>
      <xdr:colOff>60325</xdr:colOff>
      <xdr:row>78</xdr:row>
      <xdr:rowOff>40639</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2159000" y="13312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25416</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1828800" y="133985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15239</xdr:rowOff>
    </xdr:from>
    <xdr:to>
      <xdr:col>6</xdr:col>
      <xdr:colOff>171450</xdr:colOff>
      <xdr:row>78</xdr:row>
      <xdr:rowOff>116839</xdr:rowOff>
    </xdr:to>
    <xdr:sp macro="" textlink="">
      <xdr:nvSpPr>
        <xdr:cNvPr id="380" name="フローチャート: 判断 379">
          <a:extLst>
            <a:ext uri="{FF2B5EF4-FFF2-40B4-BE49-F238E27FC236}">
              <a16:creationId xmlns:a16="http://schemas.microsoft.com/office/drawing/2014/main" id="{00000000-0008-0000-0400-00007C010000}"/>
            </a:ext>
          </a:extLst>
        </xdr:cNvPr>
        <xdr:cNvSpPr/>
      </xdr:nvSpPr>
      <xdr:spPr>
        <a:xfrm>
          <a:off x="1270000" y="13388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101616</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939800" y="134747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72389</xdr:rowOff>
    </xdr:from>
    <xdr:to>
      <xdr:col>24</xdr:col>
      <xdr:colOff>76200</xdr:colOff>
      <xdr:row>78</xdr:row>
      <xdr:rowOff>2539</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4775200" y="13274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88916</xdr:rowOff>
    </xdr:from>
    <xdr:ext cx="762000" cy="259045"/>
    <xdr:sp macro="" textlink="">
      <xdr:nvSpPr>
        <xdr:cNvPr id="388" name="公債費該当値テキスト">
          <a:extLst>
            <a:ext uri="{FF2B5EF4-FFF2-40B4-BE49-F238E27FC236}">
              <a16:creationId xmlns:a16="http://schemas.microsoft.com/office/drawing/2014/main" id="{00000000-0008-0000-0400-000084010000}"/>
            </a:ext>
          </a:extLst>
        </xdr:cNvPr>
        <xdr:cNvSpPr txBox="1"/>
      </xdr:nvSpPr>
      <xdr:spPr>
        <a:xfrm>
          <a:off x="4914900" y="131191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110489</xdr:rowOff>
    </xdr:from>
    <xdr:to>
      <xdr:col>20</xdr:col>
      <xdr:colOff>38100</xdr:colOff>
      <xdr:row>78</xdr:row>
      <xdr:rowOff>40639</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3937000" y="13312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50816</xdr:rowOff>
    </xdr:from>
    <xdr:ext cx="7366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3606800" y="130810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3811</xdr:rowOff>
    </xdr:from>
    <xdr:to>
      <xdr:col>15</xdr:col>
      <xdr:colOff>149225</xdr:colOff>
      <xdr:row>77</xdr:row>
      <xdr:rowOff>105411</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3048000" y="13205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115588</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2717800" y="129743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45720</xdr:rowOff>
    </xdr:from>
    <xdr:to>
      <xdr:col>11</xdr:col>
      <xdr:colOff>60325</xdr:colOff>
      <xdr:row>76</xdr:row>
      <xdr:rowOff>147320</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2159000" y="13075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157497</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1828800" y="12844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49530</xdr:rowOff>
    </xdr:from>
    <xdr:to>
      <xdr:col>6</xdr:col>
      <xdr:colOff>171450</xdr:colOff>
      <xdr:row>77</xdr:row>
      <xdr:rowOff>151130</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1270000" y="13251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161307</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939800" y="13020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類似団体平均を上回っているのは、経常一般財源に占める扶助費の割合が大きいことによるものと推測される。引き続き、抑制の取組を進める。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82</xdr:row>
      <xdr:rowOff>29029</xdr:rowOff>
    </xdr:from>
    <xdr:to>
      <xdr:col>85</xdr:col>
      <xdr:colOff>66675</xdr:colOff>
      <xdr:row>82</xdr:row>
      <xdr:rowOff>29029</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58256</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80</xdr:row>
      <xdr:rowOff>45357</xdr:rowOff>
    </xdr:from>
    <xdr:to>
      <xdr:col>85</xdr:col>
      <xdr:colOff>66675</xdr:colOff>
      <xdr:row>80</xdr:row>
      <xdr:rowOff>45357</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74584</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61686</xdr:rowOff>
    </xdr:from>
    <xdr:to>
      <xdr:col>85</xdr:col>
      <xdr:colOff>66675</xdr:colOff>
      <xdr:row>78</xdr:row>
      <xdr:rowOff>61686</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90913</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78014</xdr:rowOff>
    </xdr:from>
    <xdr:to>
      <xdr:col>85</xdr:col>
      <xdr:colOff>66675</xdr:colOff>
      <xdr:row>76</xdr:row>
      <xdr:rowOff>78014</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107241</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74</xdr:row>
      <xdr:rowOff>94343</xdr:rowOff>
    </xdr:from>
    <xdr:to>
      <xdr:col>85</xdr:col>
      <xdr:colOff>66675</xdr:colOff>
      <xdr:row>74</xdr:row>
      <xdr:rowOff>94343</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123570</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110672</xdr:rowOff>
    </xdr:from>
    <xdr:to>
      <xdr:col>85</xdr:col>
      <xdr:colOff>66675</xdr:colOff>
      <xdr:row>72</xdr:row>
      <xdr:rowOff>110672</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71</xdr:row>
      <xdr:rowOff>139899</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4" name="テキスト ボックス 423">
          <a:extLst>
            <a:ext uri="{FF2B5EF4-FFF2-40B4-BE49-F238E27FC236}">
              <a16:creationId xmlns:a16="http://schemas.microsoft.com/office/drawing/2014/main" id="{00000000-0008-0000-0400-0000A8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5" name="公債費以外グラフ枠">
          <a:extLst>
            <a:ext uri="{FF2B5EF4-FFF2-40B4-BE49-F238E27FC236}">
              <a16:creationId xmlns:a16="http://schemas.microsoft.com/office/drawing/2014/main" id="{00000000-0008-0000-0400-0000A9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89444</xdr:rowOff>
    </xdr:from>
    <xdr:to>
      <xdr:col>82</xdr:col>
      <xdr:colOff>107950</xdr:colOff>
      <xdr:row>81</xdr:row>
      <xdr:rowOff>11068</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flipV="1">
          <a:off x="16510000" y="12605294"/>
          <a:ext cx="0" cy="12932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154595</xdr:rowOff>
    </xdr:from>
    <xdr:ext cx="762000" cy="259045"/>
    <xdr:sp macro="" textlink="">
      <xdr:nvSpPr>
        <xdr:cNvPr id="427" name="公債費以外最小値テキスト">
          <a:extLst>
            <a:ext uri="{FF2B5EF4-FFF2-40B4-BE49-F238E27FC236}">
              <a16:creationId xmlns:a16="http://schemas.microsoft.com/office/drawing/2014/main" id="{00000000-0008-0000-0400-0000AB010000}"/>
            </a:ext>
          </a:extLst>
        </xdr:cNvPr>
        <xdr:cNvSpPr txBox="1"/>
      </xdr:nvSpPr>
      <xdr:spPr>
        <a:xfrm>
          <a:off x="16598900" y="138705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11068</xdr:rowOff>
    </xdr:from>
    <xdr:to>
      <xdr:col>82</xdr:col>
      <xdr:colOff>196850</xdr:colOff>
      <xdr:row>81</xdr:row>
      <xdr:rowOff>11068</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6421100" y="138985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4371</xdr:rowOff>
    </xdr:from>
    <xdr:ext cx="762000" cy="259045"/>
    <xdr:sp macro="" textlink="">
      <xdr:nvSpPr>
        <xdr:cNvPr id="429" name="公債費以外最大値テキスト">
          <a:extLst>
            <a:ext uri="{FF2B5EF4-FFF2-40B4-BE49-F238E27FC236}">
              <a16:creationId xmlns:a16="http://schemas.microsoft.com/office/drawing/2014/main" id="{00000000-0008-0000-0400-0000AD010000}"/>
            </a:ext>
          </a:extLst>
        </xdr:cNvPr>
        <xdr:cNvSpPr txBox="1"/>
      </xdr:nvSpPr>
      <xdr:spPr>
        <a:xfrm>
          <a:off x="16598900" y="12348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89444</xdr:rowOff>
    </xdr:from>
    <xdr:to>
      <xdr:col>82</xdr:col>
      <xdr:colOff>196850</xdr:colOff>
      <xdr:row>73</xdr:row>
      <xdr:rowOff>89444</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6421100" y="12605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4536</xdr:rowOff>
    </xdr:from>
    <xdr:to>
      <xdr:col>82</xdr:col>
      <xdr:colOff>107950</xdr:colOff>
      <xdr:row>77</xdr:row>
      <xdr:rowOff>43724</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flipV="1">
          <a:off x="15671800" y="13206186"/>
          <a:ext cx="8382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122119</xdr:rowOff>
    </xdr:from>
    <xdr:ext cx="762000" cy="259045"/>
    <xdr:sp macro="" textlink="">
      <xdr:nvSpPr>
        <xdr:cNvPr id="432" name="公債費以外平均値テキスト">
          <a:extLst>
            <a:ext uri="{FF2B5EF4-FFF2-40B4-BE49-F238E27FC236}">
              <a16:creationId xmlns:a16="http://schemas.microsoft.com/office/drawing/2014/main" id="{00000000-0008-0000-0400-0000B0010000}"/>
            </a:ext>
          </a:extLst>
        </xdr:cNvPr>
        <xdr:cNvSpPr txBox="1"/>
      </xdr:nvSpPr>
      <xdr:spPr>
        <a:xfrm>
          <a:off x="16598900" y="1298086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105592</xdr:rowOff>
    </xdr:from>
    <xdr:to>
      <xdr:col>82</xdr:col>
      <xdr:colOff>158750</xdr:colOff>
      <xdr:row>77</xdr:row>
      <xdr:rowOff>35742</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6459200" y="13135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4536</xdr:rowOff>
    </xdr:from>
    <xdr:to>
      <xdr:col>78</xdr:col>
      <xdr:colOff>69850</xdr:colOff>
      <xdr:row>77</xdr:row>
      <xdr:rowOff>43724</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4782800" y="13206186"/>
          <a:ext cx="8890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20682</xdr:rowOff>
    </xdr:from>
    <xdr:to>
      <xdr:col>78</xdr:col>
      <xdr:colOff>120650</xdr:colOff>
      <xdr:row>76</xdr:row>
      <xdr:rowOff>122282</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5621000" y="13050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132460</xdr:rowOff>
    </xdr:from>
    <xdr:ext cx="7366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5290800" y="128197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104139</xdr:rowOff>
    </xdr:from>
    <xdr:to>
      <xdr:col>73</xdr:col>
      <xdr:colOff>180975</xdr:colOff>
      <xdr:row>77</xdr:row>
      <xdr:rowOff>4536</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a:off x="13893800" y="13134339"/>
          <a:ext cx="889000" cy="718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107224</xdr:rowOff>
    </xdr:from>
    <xdr:to>
      <xdr:col>74</xdr:col>
      <xdr:colOff>31750</xdr:colOff>
      <xdr:row>76</xdr:row>
      <xdr:rowOff>37374</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4732000" y="12965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47551</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4401800" y="127348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104139</xdr:rowOff>
    </xdr:from>
    <xdr:to>
      <xdr:col>69</xdr:col>
      <xdr:colOff>92075</xdr:colOff>
      <xdr:row>78</xdr:row>
      <xdr:rowOff>61686</xdr:rowOff>
    </xdr:to>
    <xdr:cxnSp macro="">
      <xdr:nvCxnSpPr>
        <xdr:cNvPr id="440" name="直線コネクタ 439">
          <a:extLst>
            <a:ext uri="{FF2B5EF4-FFF2-40B4-BE49-F238E27FC236}">
              <a16:creationId xmlns:a16="http://schemas.microsoft.com/office/drawing/2014/main" id="{00000000-0008-0000-0400-0000B8010000}"/>
            </a:ext>
          </a:extLst>
        </xdr:cNvPr>
        <xdr:cNvCxnSpPr/>
      </xdr:nvCxnSpPr>
      <xdr:spPr>
        <a:xfrm flipV="1">
          <a:off x="13004800" y="13134339"/>
          <a:ext cx="889000" cy="300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95794</xdr:rowOff>
    </xdr:from>
    <xdr:to>
      <xdr:col>69</xdr:col>
      <xdr:colOff>142875</xdr:colOff>
      <xdr:row>75</xdr:row>
      <xdr:rowOff>25944</xdr:rowOff>
    </xdr:to>
    <xdr:sp macro="" textlink="">
      <xdr:nvSpPr>
        <xdr:cNvPr id="441" name="フローチャート: 判断 440">
          <a:extLst>
            <a:ext uri="{FF2B5EF4-FFF2-40B4-BE49-F238E27FC236}">
              <a16:creationId xmlns:a16="http://schemas.microsoft.com/office/drawing/2014/main" id="{00000000-0008-0000-0400-0000B9010000}"/>
            </a:ext>
          </a:extLst>
        </xdr:cNvPr>
        <xdr:cNvSpPr/>
      </xdr:nvSpPr>
      <xdr:spPr>
        <a:xfrm>
          <a:off x="13843000" y="12783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36121</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3512800" y="125519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139881</xdr:rowOff>
    </xdr:from>
    <xdr:to>
      <xdr:col>65</xdr:col>
      <xdr:colOff>53975</xdr:colOff>
      <xdr:row>76</xdr:row>
      <xdr:rowOff>70031</xdr:rowOff>
    </xdr:to>
    <xdr:sp macro="" textlink="">
      <xdr:nvSpPr>
        <xdr:cNvPr id="443" name="フローチャート: 判断 442">
          <a:extLst>
            <a:ext uri="{FF2B5EF4-FFF2-40B4-BE49-F238E27FC236}">
              <a16:creationId xmlns:a16="http://schemas.microsoft.com/office/drawing/2014/main" id="{00000000-0008-0000-0400-0000BB010000}"/>
            </a:ext>
          </a:extLst>
        </xdr:cNvPr>
        <xdr:cNvSpPr/>
      </xdr:nvSpPr>
      <xdr:spPr>
        <a:xfrm>
          <a:off x="12954000" y="12998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80208</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2623800" y="127675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125186</xdr:rowOff>
    </xdr:from>
    <xdr:to>
      <xdr:col>82</xdr:col>
      <xdr:colOff>158750</xdr:colOff>
      <xdr:row>77</xdr:row>
      <xdr:rowOff>55336</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6459200" y="13155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76</xdr:row>
      <xdr:rowOff>97263</xdr:rowOff>
    </xdr:from>
    <xdr:ext cx="762000" cy="259045"/>
    <xdr:sp macro="" textlink="">
      <xdr:nvSpPr>
        <xdr:cNvPr id="451" name="公債費以外該当値テキスト">
          <a:extLst>
            <a:ext uri="{FF2B5EF4-FFF2-40B4-BE49-F238E27FC236}">
              <a16:creationId xmlns:a16="http://schemas.microsoft.com/office/drawing/2014/main" id="{00000000-0008-0000-0400-0000C3010000}"/>
            </a:ext>
          </a:extLst>
        </xdr:cNvPr>
        <xdr:cNvSpPr txBox="1"/>
      </xdr:nvSpPr>
      <xdr:spPr>
        <a:xfrm>
          <a:off x="16598900" y="131274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164374</xdr:rowOff>
    </xdr:from>
    <xdr:to>
      <xdr:col>78</xdr:col>
      <xdr:colOff>120650</xdr:colOff>
      <xdr:row>77</xdr:row>
      <xdr:rowOff>94524</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5621000" y="13194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79301</xdr:rowOff>
    </xdr:from>
    <xdr:ext cx="7366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5290800" y="132809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125186</xdr:rowOff>
    </xdr:from>
    <xdr:to>
      <xdr:col>74</xdr:col>
      <xdr:colOff>31750</xdr:colOff>
      <xdr:row>77</xdr:row>
      <xdr:rowOff>55336</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4732000" y="13155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40113</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4401800" y="132417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53339</xdr:rowOff>
    </xdr:from>
    <xdr:to>
      <xdr:col>69</xdr:col>
      <xdr:colOff>142875</xdr:colOff>
      <xdr:row>76</xdr:row>
      <xdr:rowOff>154939</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3843000" y="13083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139716</xdr:rowOff>
    </xdr:from>
    <xdr:ext cx="762000" cy="259045"/>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3512800" y="13169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10886</xdr:rowOff>
    </xdr:from>
    <xdr:to>
      <xdr:col>65</xdr:col>
      <xdr:colOff>53975</xdr:colOff>
      <xdr:row>78</xdr:row>
      <xdr:rowOff>112486</xdr:rowOff>
    </xdr:to>
    <xdr:sp macro="" textlink="">
      <xdr:nvSpPr>
        <xdr:cNvPr id="458" name="楕円 457">
          <a:extLst>
            <a:ext uri="{FF2B5EF4-FFF2-40B4-BE49-F238E27FC236}">
              <a16:creationId xmlns:a16="http://schemas.microsoft.com/office/drawing/2014/main" id="{00000000-0008-0000-0400-0000CA010000}"/>
            </a:ext>
          </a:extLst>
        </xdr:cNvPr>
        <xdr:cNvSpPr/>
      </xdr:nvSpPr>
      <xdr:spPr>
        <a:xfrm>
          <a:off x="12954000" y="13383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97263</xdr:rowOff>
    </xdr:from>
    <xdr:ext cx="762000" cy="259045"/>
    <xdr:sp macro="" textlink="">
      <xdr:nvSpPr>
        <xdr:cNvPr id="459" name="テキスト ボックス 458">
          <a:extLst>
            <a:ext uri="{FF2B5EF4-FFF2-40B4-BE49-F238E27FC236}">
              <a16:creationId xmlns:a16="http://schemas.microsoft.com/office/drawing/2014/main" id="{00000000-0008-0000-0400-0000CB010000}"/>
            </a:ext>
          </a:extLst>
        </xdr:cNvPr>
        <xdr:cNvSpPr txBox="1"/>
      </xdr:nvSpPr>
      <xdr:spPr>
        <a:xfrm>
          <a:off x="12623800" y="134703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福岡県大川市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115380</xdr:rowOff>
    </xdr:from>
    <xdr:to>
      <xdr:col>29</xdr:col>
      <xdr:colOff>127000</xdr:colOff>
      <xdr:row>20</xdr:row>
      <xdr:rowOff>111709</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220405"/>
          <a:ext cx="0" cy="136792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83786</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604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57,454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111709</xdr:rowOff>
    </xdr:from>
    <xdr:to>
      <xdr:col>30</xdr:col>
      <xdr:colOff>25400</xdr:colOff>
      <xdr:row>20</xdr:row>
      <xdr:rowOff>111709</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58833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30307</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963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115380</xdr:rowOff>
    </xdr:from>
    <xdr:to>
      <xdr:col>30</xdr:col>
      <xdr:colOff>25400</xdr:colOff>
      <xdr:row>12</xdr:row>
      <xdr:rowOff>115380</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22040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5702</xdr:rowOff>
    </xdr:from>
    <xdr:to>
      <xdr:col>29</xdr:col>
      <xdr:colOff>127000</xdr:colOff>
      <xdr:row>18</xdr:row>
      <xdr:rowOff>59487</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139427"/>
          <a:ext cx="647700" cy="5378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129265</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7486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107,373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112738</xdr:rowOff>
    </xdr:from>
    <xdr:to>
      <xdr:col>29</xdr:col>
      <xdr:colOff>177800</xdr:colOff>
      <xdr:row>17</xdr:row>
      <xdr:rowOff>42888</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9035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59487</xdr:rowOff>
    </xdr:from>
    <xdr:to>
      <xdr:col>26</xdr:col>
      <xdr:colOff>50800</xdr:colOff>
      <xdr:row>18</xdr:row>
      <xdr:rowOff>106756</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193212"/>
          <a:ext cx="698500" cy="4726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38024</xdr:rowOff>
    </xdr:from>
    <xdr:to>
      <xdr:col>26</xdr:col>
      <xdr:colOff>101600</xdr:colOff>
      <xdr:row>17</xdr:row>
      <xdr:rowOff>139624</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00029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149801</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76917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106756</xdr:rowOff>
    </xdr:from>
    <xdr:to>
      <xdr:col>22</xdr:col>
      <xdr:colOff>114300</xdr:colOff>
      <xdr:row>18</xdr:row>
      <xdr:rowOff>112852</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240481"/>
          <a:ext cx="698500" cy="609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71730</xdr:rowOff>
    </xdr:from>
    <xdr:to>
      <xdr:col>22</xdr:col>
      <xdr:colOff>165100</xdr:colOff>
      <xdr:row>18</xdr:row>
      <xdr:rowOff>1880</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03400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12057</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2802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112852</xdr:rowOff>
    </xdr:from>
    <xdr:to>
      <xdr:col>18</xdr:col>
      <xdr:colOff>177800</xdr:colOff>
      <xdr:row>18</xdr:row>
      <xdr:rowOff>141122</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246577"/>
          <a:ext cx="698500" cy="2827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92735</xdr:rowOff>
    </xdr:from>
    <xdr:to>
      <xdr:col>19</xdr:col>
      <xdr:colOff>38100</xdr:colOff>
      <xdr:row>18</xdr:row>
      <xdr:rowOff>22885</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0550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33062</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2823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137541</xdr:rowOff>
    </xdr:from>
    <xdr:to>
      <xdr:col>15</xdr:col>
      <xdr:colOff>101600</xdr:colOff>
      <xdr:row>18</xdr:row>
      <xdr:rowOff>67691</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09981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77868</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2868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126352</xdr:rowOff>
    </xdr:from>
    <xdr:to>
      <xdr:col>29</xdr:col>
      <xdr:colOff>177800</xdr:colOff>
      <xdr:row>18</xdr:row>
      <xdr:rowOff>56502</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08862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98429</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30607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8687</xdr:rowOff>
    </xdr:from>
    <xdr:to>
      <xdr:col>26</xdr:col>
      <xdr:colOff>101600</xdr:colOff>
      <xdr:row>18</xdr:row>
      <xdr:rowOff>110287</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14241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95064</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2287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55956</xdr:rowOff>
    </xdr:from>
    <xdr:to>
      <xdr:col>22</xdr:col>
      <xdr:colOff>165100</xdr:colOff>
      <xdr:row>18</xdr:row>
      <xdr:rowOff>157556</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18968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142333</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2760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62052</xdr:rowOff>
    </xdr:from>
    <xdr:to>
      <xdr:col>19</xdr:col>
      <xdr:colOff>38100</xdr:colOff>
      <xdr:row>18</xdr:row>
      <xdr:rowOff>163652</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19577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148429</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2821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90322</xdr:rowOff>
    </xdr:from>
    <xdr:to>
      <xdr:col>15</xdr:col>
      <xdr:colOff>101600</xdr:colOff>
      <xdr:row>19</xdr:row>
      <xdr:rowOff>20472</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22404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5249</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3104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38</xdr:row>
      <xdr:rowOff>1105</xdr:rowOff>
    </xdr:from>
    <xdr:ext cx="762000" cy="259045"/>
    <xdr:sp macro="" textlink="">
      <xdr:nvSpPr>
        <xdr:cNvPr id="95" name="テキスト ボックス 94">
          <a:extLst>
            <a:ext uri="{FF2B5EF4-FFF2-40B4-BE49-F238E27FC236}">
              <a16:creationId xmlns:a16="http://schemas.microsoft.com/office/drawing/2014/main" id="{00000000-0008-0000-0500-00005F000000}"/>
            </a:ext>
          </a:extLst>
        </xdr:cNvPr>
        <xdr:cNvSpPr txBox="1"/>
      </xdr:nvSpPr>
      <xdr:spPr>
        <a:xfrm>
          <a:off x="1384300" y="74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159657</xdr:rowOff>
    </xdr:from>
    <xdr:to>
      <xdr:col>33</xdr:col>
      <xdr:colOff>114300</xdr:colOff>
      <xdr:row>37</xdr:row>
      <xdr:rowOff>159657</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5" name="テキスト ボックス 104">
          <a:extLst>
            <a:ext uri="{FF2B5EF4-FFF2-40B4-BE49-F238E27FC236}">
              <a16:creationId xmlns:a16="http://schemas.microsoft.com/office/drawing/2014/main" id="{00000000-0008-0000-0500-000069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7" name="テキスト ボックス 106">
          <a:extLst>
            <a:ext uri="{FF2B5EF4-FFF2-40B4-BE49-F238E27FC236}">
              <a16:creationId xmlns:a16="http://schemas.microsoft.com/office/drawing/2014/main" id="{00000000-0008-0000-0500-00006B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8" name="人口1人当たり決算額の推移グラフ枠445">
          <a:extLst>
            <a:ext uri="{FF2B5EF4-FFF2-40B4-BE49-F238E27FC236}">
              <a16:creationId xmlns:a16="http://schemas.microsoft.com/office/drawing/2014/main" id="{00000000-0008-0000-0500-00006C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172949</xdr:rowOff>
    </xdr:from>
    <xdr:to>
      <xdr:col>29</xdr:col>
      <xdr:colOff>127000</xdr:colOff>
      <xdr:row>37</xdr:row>
      <xdr:rowOff>280358</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flipV="1">
          <a:off x="5651500" y="6097499"/>
          <a:ext cx="0" cy="130755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252435</xdr:rowOff>
    </xdr:from>
    <xdr:ext cx="762000" cy="259045"/>
    <xdr:sp macro="" textlink="">
      <xdr:nvSpPr>
        <xdr:cNvPr id="110" name="人口1人当たり決算額の推移最小値テキスト445">
          <a:extLst>
            <a:ext uri="{FF2B5EF4-FFF2-40B4-BE49-F238E27FC236}">
              <a16:creationId xmlns:a16="http://schemas.microsoft.com/office/drawing/2014/main" id="{00000000-0008-0000-0500-00006E000000}"/>
            </a:ext>
          </a:extLst>
        </xdr:cNvPr>
        <xdr:cNvSpPr txBox="1"/>
      </xdr:nvSpPr>
      <xdr:spPr>
        <a:xfrm>
          <a:off x="5740400" y="73771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280358</xdr:rowOff>
    </xdr:from>
    <xdr:to>
      <xdr:col>30</xdr:col>
      <xdr:colOff>25400</xdr:colOff>
      <xdr:row>37</xdr:row>
      <xdr:rowOff>280358</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a:off x="5562600" y="740505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87876</xdr:rowOff>
    </xdr:from>
    <xdr:ext cx="762000" cy="259045"/>
    <xdr:sp macro="" textlink="">
      <xdr:nvSpPr>
        <xdr:cNvPr id="112" name="人口1人当たり決算額の推移最大値テキスト445">
          <a:extLst>
            <a:ext uri="{FF2B5EF4-FFF2-40B4-BE49-F238E27FC236}">
              <a16:creationId xmlns:a16="http://schemas.microsoft.com/office/drawing/2014/main" id="{00000000-0008-0000-0500-000070000000}"/>
            </a:ext>
          </a:extLst>
        </xdr:cNvPr>
        <xdr:cNvSpPr txBox="1"/>
      </xdr:nvSpPr>
      <xdr:spPr>
        <a:xfrm>
          <a:off x="5740400" y="58409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46,343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172949</xdr:rowOff>
    </xdr:from>
    <xdr:to>
      <xdr:col>30</xdr:col>
      <xdr:colOff>25400</xdr:colOff>
      <xdr:row>33</xdr:row>
      <xdr:rowOff>172949</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a:off x="5562600" y="609749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86571</xdr:rowOff>
    </xdr:from>
    <xdr:to>
      <xdr:col>29</xdr:col>
      <xdr:colOff>127000</xdr:colOff>
      <xdr:row>35</xdr:row>
      <xdr:rowOff>99830</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flipV="1">
          <a:off x="5003800" y="6696921"/>
          <a:ext cx="647700" cy="1325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163393</xdr:rowOff>
    </xdr:from>
    <xdr:ext cx="762000" cy="259045"/>
    <xdr:sp macro="" textlink="">
      <xdr:nvSpPr>
        <xdr:cNvPr id="115" name="人口1人当たり決算額の推移平均値テキスト445">
          <a:extLst>
            <a:ext uri="{FF2B5EF4-FFF2-40B4-BE49-F238E27FC236}">
              <a16:creationId xmlns:a16="http://schemas.microsoft.com/office/drawing/2014/main" id="{00000000-0008-0000-0500-000073000000}"/>
            </a:ext>
          </a:extLst>
        </xdr:cNvPr>
        <xdr:cNvSpPr txBox="1"/>
      </xdr:nvSpPr>
      <xdr:spPr>
        <a:xfrm>
          <a:off x="5740400" y="677374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191316</xdr:rowOff>
    </xdr:from>
    <xdr:to>
      <xdr:col>29</xdr:col>
      <xdr:colOff>177800</xdr:colOff>
      <xdr:row>35</xdr:row>
      <xdr:rowOff>292916</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5600700" y="680166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99830</xdr:rowOff>
    </xdr:from>
    <xdr:to>
      <xdr:col>26</xdr:col>
      <xdr:colOff>50800</xdr:colOff>
      <xdr:row>35</xdr:row>
      <xdr:rowOff>226833</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4305300" y="6710180"/>
          <a:ext cx="698500" cy="12700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174204</xdr:rowOff>
    </xdr:from>
    <xdr:to>
      <xdr:col>26</xdr:col>
      <xdr:colOff>101600</xdr:colOff>
      <xdr:row>35</xdr:row>
      <xdr:rowOff>275804</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953000" y="678455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260581</xdr:rowOff>
    </xdr:from>
    <xdr:ext cx="7366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4622800" y="68709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226833</xdr:rowOff>
    </xdr:from>
    <xdr:to>
      <xdr:col>22</xdr:col>
      <xdr:colOff>114300</xdr:colOff>
      <xdr:row>35</xdr:row>
      <xdr:rowOff>308476</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flipV="1">
          <a:off x="3606800" y="6837183"/>
          <a:ext cx="698500" cy="8164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202192</xdr:rowOff>
    </xdr:from>
    <xdr:to>
      <xdr:col>22</xdr:col>
      <xdr:colOff>165100</xdr:colOff>
      <xdr:row>35</xdr:row>
      <xdr:rowOff>303792</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4254500" y="681254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288569</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924300" y="68989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276635</xdr:rowOff>
    </xdr:from>
    <xdr:to>
      <xdr:col>18</xdr:col>
      <xdr:colOff>177800</xdr:colOff>
      <xdr:row>35</xdr:row>
      <xdr:rowOff>308476</xdr:rowOff>
    </xdr:to>
    <xdr:cxnSp macro="">
      <xdr:nvCxnSpPr>
        <xdr:cNvPr id="123" name="直線コネクタ 122">
          <a:extLst>
            <a:ext uri="{FF2B5EF4-FFF2-40B4-BE49-F238E27FC236}">
              <a16:creationId xmlns:a16="http://schemas.microsoft.com/office/drawing/2014/main" id="{00000000-0008-0000-0500-00007B000000}"/>
            </a:ext>
          </a:extLst>
        </xdr:cNvPr>
        <xdr:cNvCxnSpPr/>
      </xdr:nvCxnSpPr>
      <xdr:spPr bwMode="auto">
        <a:xfrm>
          <a:off x="2908300" y="6886985"/>
          <a:ext cx="698500" cy="3184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247160</xdr:rowOff>
    </xdr:from>
    <xdr:to>
      <xdr:col>19</xdr:col>
      <xdr:colOff>38100</xdr:colOff>
      <xdr:row>36</xdr:row>
      <xdr:rowOff>5860</xdr:rowOff>
    </xdr:to>
    <xdr:sp macro="" textlink="">
      <xdr:nvSpPr>
        <xdr:cNvPr id="124" name="フローチャート: 判断 123">
          <a:extLst>
            <a:ext uri="{FF2B5EF4-FFF2-40B4-BE49-F238E27FC236}">
              <a16:creationId xmlns:a16="http://schemas.microsoft.com/office/drawing/2014/main" id="{00000000-0008-0000-0500-00007C000000}"/>
            </a:ext>
          </a:extLst>
        </xdr:cNvPr>
        <xdr:cNvSpPr/>
      </xdr:nvSpPr>
      <xdr:spPr bwMode="auto">
        <a:xfrm>
          <a:off x="3556000" y="68575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16037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3225800" y="6626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274396</xdr:rowOff>
    </xdr:from>
    <xdr:to>
      <xdr:col>15</xdr:col>
      <xdr:colOff>101600</xdr:colOff>
      <xdr:row>36</xdr:row>
      <xdr:rowOff>33096</xdr:rowOff>
    </xdr:to>
    <xdr:sp macro="" textlink="">
      <xdr:nvSpPr>
        <xdr:cNvPr id="126" name="フローチャート: 判断 125">
          <a:extLst>
            <a:ext uri="{FF2B5EF4-FFF2-40B4-BE49-F238E27FC236}">
              <a16:creationId xmlns:a16="http://schemas.microsoft.com/office/drawing/2014/main" id="{00000000-0008-0000-0500-00007E000000}"/>
            </a:ext>
          </a:extLst>
        </xdr:cNvPr>
        <xdr:cNvSpPr/>
      </xdr:nvSpPr>
      <xdr:spPr bwMode="auto">
        <a:xfrm>
          <a:off x="2857500" y="688474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17873</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527300" y="69711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35771</xdr:rowOff>
    </xdr:from>
    <xdr:to>
      <xdr:col>29</xdr:col>
      <xdr:colOff>177800</xdr:colOff>
      <xdr:row>35</xdr:row>
      <xdr:rowOff>137371</xdr:rowOff>
    </xdr:to>
    <xdr:sp macro="" textlink="">
      <xdr:nvSpPr>
        <xdr:cNvPr id="133" name="楕円 132">
          <a:extLst>
            <a:ext uri="{FF2B5EF4-FFF2-40B4-BE49-F238E27FC236}">
              <a16:creationId xmlns:a16="http://schemas.microsoft.com/office/drawing/2014/main" id="{00000000-0008-0000-0500-000085000000}"/>
            </a:ext>
          </a:extLst>
        </xdr:cNvPr>
        <xdr:cNvSpPr/>
      </xdr:nvSpPr>
      <xdr:spPr bwMode="auto">
        <a:xfrm>
          <a:off x="5600700" y="664612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223748</xdr:rowOff>
    </xdr:from>
    <xdr:ext cx="762000" cy="259045"/>
    <xdr:sp macro="" textlink="">
      <xdr:nvSpPr>
        <xdr:cNvPr id="134" name="人口1人当たり決算額の推移該当値テキスト445">
          <a:extLst>
            <a:ext uri="{FF2B5EF4-FFF2-40B4-BE49-F238E27FC236}">
              <a16:creationId xmlns:a16="http://schemas.microsoft.com/office/drawing/2014/main" id="{00000000-0008-0000-0500-000086000000}"/>
            </a:ext>
          </a:extLst>
        </xdr:cNvPr>
        <xdr:cNvSpPr txBox="1"/>
      </xdr:nvSpPr>
      <xdr:spPr>
        <a:xfrm>
          <a:off x="5740400" y="64911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49030</xdr:rowOff>
    </xdr:from>
    <xdr:to>
      <xdr:col>26</xdr:col>
      <xdr:colOff>101600</xdr:colOff>
      <xdr:row>35</xdr:row>
      <xdr:rowOff>150630</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4953000" y="665938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160806</xdr:rowOff>
    </xdr:from>
    <xdr:ext cx="7366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4622800" y="642825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176033</xdr:rowOff>
    </xdr:from>
    <xdr:to>
      <xdr:col>22</xdr:col>
      <xdr:colOff>165100</xdr:colOff>
      <xdr:row>35</xdr:row>
      <xdr:rowOff>277633</xdr:rowOff>
    </xdr:to>
    <xdr:sp macro="" textlink="">
      <xdr:nvSpPr>
        <xdr:cNvPr id="137" name="楕円 136">
          <a:extLst>
            <a:ext uri="{FF2B5EF4-FFF2-40B4-BE49-F238E27FC236}">
              <a16:creationId xmlns:a16="http://schemas.microsoft.com/office/drawing/2014/main" id="{00000000-0008-0000-0500-000089000000}"/>
            </a:ext>
          </a:extLst>
        </xdr:cNvPr>
        <xdr:cNvSpPr/>
      </xdr:nvSpPr>
      <xdr:spPr bwMode="auto">
        <a:xfrm>
          <a:off x="4254500" y="678638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287810</xdr:rowOff>
    </xdr:from>
    <xdr:ext cx="762000" cy="259045"/>
    <xdr:sp macro="" textlink="">
      <xdr:nvSpPr>
        <xdr:cNvPr id="138" name="テキスト ボックス 137">
          <a:extLst>
            <a:ext uri="{FF2B5EF4-FFF2-40B4-BE49-F238E27FC236}">
              <a16:creationId xmlns:a16="http://schemas.microsoft.com/office/drawing/2014/main" id="{00000000-0008-0000-0500-00008A000000}"/>
            </a:ext>
          </a:extLst>
        </xdr:cNvPr>
        <xdr:cNvSpPr txBox="1"/>
      </xdr:nvSpPr>
      <xdr:spPr>
        <a:xfrm>
          <a:off x="3924300" y="65552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257676</xdr:rowOff>
    </xdr:from>
    <xdr:to>
      <xdr:col>19</xdr:col>
      <xdr:colOff>38100</xdr:colOff>
      <xdr:row>36</xdr:row>
      <xdr:rowOff>16376</xdr:rowOff>
    </xdr:to>
    <xdr:sp macro="" textlink="">
      <xdr:nvSpPr>
        <xdr:cNvPr id="139" name="楕円 138">
          <a:extLst>
            <a:ext uri="{FF2B5EF4-FFF2-40B4-BE49-F238E27FC236}">
              <a16:creationId xmlns:a16="http://schemas.microsoft.com/office/drawing/2014/main" id="{00000000-0008-0000-0500-00008B000000}"/>
            </a:ext>
          </a:extLst>
        </xdr:cNvPr>
        <xdr:cNvSpPr/>
      </xdr:nvSpPr>
      <xdr:spPr bwMode="auto">
        <a:xfrm>
          <a:off x="3556000" y="686802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1153</xdr:rowOff>
    </xdr:from>
    <xdr:ext cx="762000" cy="259045"/>
    <xdr:sp macro="" textlink="">
      <xdr:nvSpPr>
        <xdr:cNvPr id="140" name="テキスト ボックス 139">
          <a:extLst>
            <a:ext uri="{FF2B5EF4-FFF2-40B4-BE49-F238E27FC236}">
              <a16:creationId xmlns:a16="http://schemas.microsoft.com/office/drawing/2014/main" id="{00000000-0008-0000-0500-00008C000000}"/>
            </a:ext>
          </a:extLst>
        </xdr:cNvPr>
        <xdr:cNvSpPr txBox="1"/>
      </xdr:nvSpPr>
      <xdr:spPr>
        <a:xfrm>
          <a:off x="3225800" y="69544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225835</xdr:rowOff>
    </xdr:from>
    <xdr:to>
      <xdr:col>15</xdr:col>
      <xdr:colOff>101600</xdr:colOff>
      <xdr:row>35</xdr:row>
      <xdr:rowOff>327435</xdr:rowOff>
    </xdr:to>
    <xdr:sp macro="" textlink="">
      <xdr:nvSpPr>
        <xdr:cNvPr id="141" name="楕円 140">
          <a:extLst>
            <a:ext uri="{FF2B5EF4-FFF2-40B4-BE49-F238E27FC236}">
              <a16:creationId xmlns:a16="http://schemas.microsoft.com/office/drawing/2014/main" id="{00000000-0008-0000-0500-00008D000000}"/>
            </a:ext>
          </a:extLst>
        </xdr:cNvPr>
        <xdr:cNvSpPr/>
      </xdr:nvSpPr>
      <xdr:spPr bwMode="auto">
        <a:xfrm>
          <a:off x="2857500" y="683618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337612</xdr:rowOff>
    </xdr:from>
    <xdr:ext cx="762000" cy="259045"/>
    <xdr:sp macro="" textlink="">
      <xdr:nvSpPr>
        <xdr:cNvPr id="142" name="テキスト ボックス 141">
          <a:extLst>
            <a:ext uri="{FF2B5EF4-FFF2-40B4-BE49-F238E27FC236}">
              <a16:creationId xmlns:a16="http://schemas.microsoft.com/office/drawing/2014/main" id="{00000000-0008-0000-0500-00008E000000}"/>
            </a:ext>
          </a:extLst>
        </xdr:cNvPr>
        <xdr:cNvSpPr txBox="1"/>
      </xdr:nvSpPr>
      <xdr:spPr>
        <a:xfrm>
          <a:off x="2527300" y="6605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福岡県大川市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31,147
30,636
33.62
20,038,362
19,611,359
215,613
8,755,241
14,407,754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10.8
30.7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88,297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24727</xdr:rowOff>
    </xdr:from>
    <xdr:to>
      <xdr:col>24</xdr:col>
      <xdr:colOff>62865</xdr:colOff>
      <xdr:row>38</xdr:row>
      <xdr:rowOff>14757</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168227"/>
          <a:ext cx="1270" cy="13616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18584</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533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45,838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14757</xdr:rowOff>
    </xdr:from>
    <xdr:to>
      <xdr:col>24</xdr:col>
      <xdr:colOff>152400</xdr:colOff>
      <xdr:row>38</xdr:row>
      <xdr:rowOff>14757</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5298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142854</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49434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153,053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24727</xdr:rowOff>
    </xdr:from>
    <xdr:to>
      <xdr:col>24</xdr:col>
      <xdr:colOff>152400</xdr:colOff>
      <xdr:row>30</xdr:row>
      <xdr:rowOff>24727</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1682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61062</xdr:rowOff>
    </xdr:from>
    <xdr:to>
      <xdr:col>24</xdr:col>
      <xdr:colOff>63500</xdr:colOff>
      <xdr:row>35</xdr:row>
      <xdr:rowOff>153238</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6061812"/>
          <a:ext cx="838200" cy="921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7459</xdr:rowOff>
    </xdr:from>
    <xdr:ext cx="534377"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56653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156032</xdr:rowOff>
    </xdr:from>
    <xdr:to>
      <xdr:col>24</xdr:col>
      <xdr:colOff>114300</xdr:colOff>
      <xdr:row>34</xdr:row>
      <xdr:rowOff>86182</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5813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153238</xdr:rowOff>
    </xdr:from>
    <xdr:to>
      <xdr:col>19</xdr:col>
      <xdr:colOff>177800</xdr:colOff>
      <xdr:row>36</xdr:row>
      <xdr:rowOff>33071</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6153988"/>
          <a:ext cx="889000" cy="512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84734</xdr:rowOff>
    </xdr:from>
    <xdr:to>
      <xdr:col>20</xdr:col>
      <xdr:colOff>38100</xdr:colOff>
      <xdr:row>35</xdr:row>
      <xdr:rowOff>14884</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59140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33</xdr:row>
      <xdr:rowOff>31411</xdr:rowOff>
    </xdr:from>
    <xdr:ext cx="534377"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530111" y="56892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17056</xdr:rowOff>
    </xdr:from>
    <xdr:to>
      <xdr:col>15</xdr:col>
      <xdr:colOff>50800</xdr:colOff>
      <xdr:row>36</xdr:row>
      <xdr:rowOff>33071</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a:off x="2019300" y="6189256"/>
          <a:ext cx="889000" cy="160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109995</xdr:rowOff>
    </xdr:from>
    <xdr:to>
      <xdr:col>15</xdr:col>
      <xdr:colOff>101600</xdr:colOff>
      <xdr:row>35</xdr:row>
      <xdr:rowOff>40145</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5939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33</xdr:row>
      <xdr:rowOff>56672</xdr:rowOff>
    </xdr:from>
    <xdr:ext cx="534377"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41111" y="57145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17056</xdr:rowOff>
    </xdr:from>
    <xdr:to>
      <xdr:col>10</xdr:col>
      <xdr:colOff>114300</xdr:colOff>
      <xdr:row>36</xdr:row>
      <xdr:rowOff>34925</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6189256"/>
          <a:ext cx="889000" cy="178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123088</xdr:rowOff>
    </xdr:from>
    <xdr:to>
      <xdr:col>10</xdr:col>
      <xdr:colOff>165100</xdr:colOff>
      <xdr:row>35</xdr:row>
      <xdr:rowOff>53238</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5952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33</xdr:row>
      <xdr:rowOff>69765</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2111" y="57276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330</xdr:rowOff>
    </xdr:from>
    <xdr:to>
      <xdr:col>6</xdr:col>
      <xdr:colOff>38100</xdr:colOff>
      <xdr:row>35</xdr:row>
      <xdr:rowOff>101930</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001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33</xdr:row>
      <xdr:rowOff>118457</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63111" y="5776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10262</xdr:rowOff>
    </xdr:from>
    <xdr:to>
      <xdr:col>24</xdr:col>
      <xdr:colOff>114300</xdr:colOff>
      <xdr:row>35</xdr:row>
      <xdr:rowOff>111862</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6011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160139</xdr:rowOff>
    </xdr:from>
    <xdr:ext cx="534377"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59894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102438</xdr:rowOff>
    </xdr:from>
    <xdr:to>
      <xdr:col>20</xdr:col>
      <xdr:colOff>38100</xdr:colOff>
      <xdr:row>36</xdr:row>
      <xdr:rowOff>32588</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6103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23715</xdr:rowOff>
    </xdr:from>
    <xdr:ext cx="534377"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530111" y="61959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153721</xdr:rowOff>
    </xdr:from>
    <xdr:to>
      <xdr:col>15</xdr:col>
      <xdr:colOff>101600</xdr:colOff>
      <xdr:row>36</xdr:row>
      <xdr:rowOff>83871</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154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36</xdr:row>
      <xdr:rowOff>74998</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41111" y="6247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137706</xdr:rowOff>
    </xdr:from>
    <xdr:to>
      <xdr:col>10</xdr:col>
      <xdr:colOff>165100</xdr:colOff>
      <xdr:row>36</xdr:row>
      <xdr:rowOff>67856</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138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36</xdr:row>
      <xdr:rowOff>58983</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52111" y="62311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155575</xdr:rowOff>
    </xdr:from>
    <xdr:to>
      <xdr:col>6</xdr:col>
      <xdr:colOff>38100</xdr:colOff>
      <xdr:row>36</xdr:row>
      <xdr:rowOff>85725</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156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36</xdr:row>
      <xdr:rowOff>76852</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63111" y="62490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110828</xdr:rowOff>
    </xdr:from>
    <xdr:to>
      <xdr:col>24</xdr:col>
      <xdr:colOff>62865</xdr:colOff>
      <xdr:row>58</xdr:row>
      <xdr:rowOff>165227</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854778"/>
          <a:ext cx="1270" cy="12545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169054</xdr:rowOff>
    </xdr:from>
    <xdr:ext cx="534377"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113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56,650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165227</xdr:rowOff>
    </xdr:from>
    <xdr:to>
      <xdr:col>24</xdr:col>
      <xdr:colOff>152400</xdr:colOff>
      <xdr:row>58</xdr:row>
      <xdr:rowOff>165227</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1093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57505</xdr:rowOff>
    </xdr:from>
    <xdr:ext cx="599010"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6300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221,289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110828</xdr:rowOff>
    </xdr:from>
    <xdr:to>
      <xdr:col>24</xdr:col>
      <xdr:colOff>152400</xdr:colOff>
      <xdr:row>51</xdr:row>
      <xdr:rowOff>110828</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8547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135265</xdr:rowOff>
    </xdr:from>
    <xdr:to>
      <xdr:col>24</xdr:col>
      <xdr:colOff>63500</xdr:colOff>
      <xdr:row>57</xdr:row>
      <xdr:rowOff>92730</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9736465"/>
          <a:ext cx="838200" cy="128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158859</xdr:rowOff>
    </xdr:from>
    <xdr:ext cx="534377"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7600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8982</xdr:rowOff>
    </xdr:from>
    <xdr:to>
      <xdr:col>24</xdr:col>
      <xdr:colOff>114300</xdr:colOff>
      <xdr:row>57</xdr:row>
      <xdr:rowOff>110582</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7816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92730</xdr:rowOff>
    </xdr:from>
    <xdr:to>
      <xdr:col>19</xdr:col>
      <xdr:colOff>177800</xdr:colOff>
      <xdr:row>57</xdr:row>
      <xdr:rowOff>147381</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2908300" y="9865380"/>
          <a:ext cx="889000" cy="546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69286</xdr:rowOff>
    </xdr:from>
    <xdr:to>
      <xdr:col>20</xdr:col>
      <xdr:colOff>38100</xdr:colOff>
      <xdr:row>57</xdr:row>
      <xdr:rowOff>170886</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841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162013</xdr:rowOff>
    </xdr:from>
    <xdr:ext cx="534377"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530111" y="9934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147381</xdr:rowOff>
    </xdr:from>
    <xdr:to>
      <xdr:col>15</xdr:col>
      <xdr:colOff>50800</xdr:colOff>
      <xdr:row>58</xdr:row>
      <xdr:rowOff>65207</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9920031"/>
          <a:ext cx="889000" cy="892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49246</xdr:rowOff>
    </xdr:from>
    <xdr:to>
      <xdr:col>15</xdr:col>
      <xdr:colOff>101600</xdr:colOff>
      <xdr:row>57</xdr:row>
      <xdr:rowOff>150846</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821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167373</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41111" y="95971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65207</xdr:rowOff>
    </xdr:from>
    <xdr:to>
      <xdr:col>10</xdr:col>
      <xdr:colOff>114300</xdr:colOff>
      <xdr:row>58</xdr:row>
      <xdr:rowOff>92113</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30300" y="10009307"/>
          <a:ext cx="889000" cy="26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103301</xdr:rowOff>
    </xdr:from>
    <xdr:to>
      <xdr:col>10</xdr:col>
      <xdr:colOff>165100</xdr:colOff>
      <xdr:row>58</xdr:row>
      <xdr:rowOff>33451</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875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49978</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52111" y="9651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154714</xdr:rowOff>
    </xdr:from>
    <xdr:to>
      <xdr:col>6</xdr:col>
      <xdr:colOff>38100</xdr:colOff>
      <xdr:row>58</xdr:row>
      <xdr:rowOff>84864</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927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101391</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63111" y="9702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84465</xdr:rowOff>
    </xdr:from>
    <xdr:to>
      <xdr:col>24</xdr:col>
      <xdr:colOff>114300</xdr:colOff>
      <xdr:row>57</xdr:row>
      <xdr:rowOff>14615</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685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107342</xdr:rowOff>
    </xdr:from>
    <xdr:ext cx="599010"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5370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105,582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41930</xdr:rowOff>
    </xdr:from>
    <xdr:to>
      <xdr:col>20</xdr:col>
      <xdr:colOff>38100</xdr:colOff>
      <xdr:row>57</xdr:row>
      <xdr:rowOff>143530</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814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160057</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530111" y="9589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96581</xdr:rowOff>
    </xdr:from>
    <xdr:to>
      <xdr:col>15</xdr:col>
      <xdr:colOff>101600</xdr:colOff>
      <xdr:row>58</xdr:row>
      <xdr:rowOff>26731</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869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17858</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41111" y="99619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14407</xdr:rowOff>
    </xdr:from>
    <xdr:to>
      <xdr:col>10</xdr:col>
      <xdr:colOff>165100</xdr:colOff>
      <xdr:row>58</xdr:row>
      <xdr:rowOff>116007</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958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107134</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52111" y="10051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41313</xdr:rowOff>
    </xdr:from>
    <xdr:to>
      <xdr:col>6</xdr:col>
      <xdr:colOff>38100</xdr:colOff>
      <xdr:row>58</xdr:row>
      <xdr:rowOff>142913</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985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134040</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63111" y="100781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維持補修費グラフ枠">
          <a:extLst>
            <a:ext uri="{FF2B5EF4-FFF2-40B4-BE49-F238E27FC236}">
              <a16:creationId xmlns:a16="http://schemas.microsoft.com/office/drawing/2014/main" id="{00000000-0008-0000-06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33286</xdr:rowOff>
    </xdr:from>
    <xdr:to>
      <xdr:col>24</xdr:col>
      <xdr:colOff>62865</xdr:colOff>
      <xdr:row>79</xdr:row>
      <xdr:rowOff>25152</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flipV="1">
          <a:off x="4633595" y="12034786"/>
          <a:ext cx="1270" cy="15349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28979</xdr:rowOff>
    </xdr:from>
    <xdr:ext cx="469744" cy="259045"/>
    <xdr:sp macro="" textlink="">
      <xdr:nvSpPr>
        <xdr:cNvPr id="172" name="維持補修費最小値テキスト">
          <a:extLst>
            <a:ext uri="{FF2B5EF4-FFF2-40B4-BE49-F238E27FC236}">
              <a16:creationId xmlns:a16="http://schemas.microsoft.com/office/drawing/2014/main" id="{00000000-0008-0000-0600-0000AC000000}"/>
            </a:ext>
          </a:extLst>
        </xdr:cNvPr>
        <xdr:cNvSpPr txBox="1"/>
      </xdr:nvSpPr>
      <xdr:spPr>
        <a:xfrm>
          <a:off x="4686300" y="135735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25152</xdr:rowOff>
    </xdr:from>
    <xdr:to>
      <xdr:col>24</xdr:col>
      <xdr:colOff>152400</xdr:colOff>
      <xdr:row>79</xdr:row>
      <xdr:rowOff>25152</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35697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151413</xdr:rowOff>
    </xdr:from>
    <xdr:ext cx="534377" cy="259045"/>
    <xdr:sp macro="" textlink="">
      <xdr:nvSpPr>
        <xdr:cNvPr id="174" name="維持補修費最大値テキスト">
          <a:extLst>
            <a:ext uri="{FF2B5EF4-FFF2-40B4-BE49-F238E27FC236}">
              <a16:creationId xmlns:a16="http://schemas.microsoft.com/office/drawing/2014/main" id="{00000000-0008-0000-0600-0000AE000000}"/>
            </a:ext>
          </a:extLst>
        </xdr:cNvPr>
        <xdr:cNvSpPr txBox="1"/>
      </xdr:nvSpPr>
      <xdr:spPr>
        <a:xfrm>
          <a:off x="4686300" y="11810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33286</xdr:rowOff>
    </xdr:from>
    <xdr:to>
      <xdr:col>24</xdr:col>
      <xdr:colOff>152400</xdr:colOff>
      <xdr:row>70</xdr:row>
      <xdr:rowOff>33286</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4546600" y="12034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109829</xdr:rowOff>
    </xdr:from>
    <xdr:to>
      <xdr:col>24</xdr:col>
      <xdr:colOff>63500</xdr:colOff>
      <xdr:row>78</xdr:row>
      <xdr:rowOff>110362</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flipV="1">
          <a:off x="3797300" y="13482929"/>
          <a:ext cx="838200" cy="5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160774</xdr:rowOff>
    </xdr:from>
    <xdr:ext cx="534377" cy="259045"/>
    <xdr:sp macro="" textlink="">
      <xdr:nvSpPr>
        <xdr:cNvPr id="177" name="維持補修費平均値テキスト">
          <a:extLst>
            <a:ext uri="{FF2B5EF4-FFF2-40B4-BE49-F238E27FC236}">
              <a16:creationId xmlns:a16="http://schemas.microsoft.com/office/drawing/2014/main" id="{00000000-0008-0000-0600-0000B1000000}"/>
            </a:ext>
          </a:extLst>
        </xdr:cNvPr>
        <xdr:cNvSpPr txBox="1"/>
      </xdr:nvSpPr>
      <xdr:spPr>
        <a:xfrm>
          <a:off x="4686300" y="1319097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10,428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137897</xdr:rowOff>
    </xdr:from>
    <xdr:to>
      <xdr:col>24</xdr:col>
      <xdr:colOff>114300</xdr:colOff>
      <xdr:row>78</xdr:row>
      <xdr:rowOff>68047</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4584700" y="13339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110362</xdr:rowOff>
    </xdr:from>
    <xdr:to>
      <xdr:col>19</xdr:col>
      <xdr:colOff>177800</xdr:colOff>
      <xdr:row>78</xdr:row>
      <xdr:rowOff>125603</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flipV="1">
          <a:off x="2908300" y="13483462"/>
          <a:ext cx="88900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15596</xdr:rowOff>
    </xdr:from>
    <xdr:to>
      <xdr:col>20</xdr:col>
      <xdr:colOff>38100</xdr:colOff>
      <xdr:row>78</xdr:row>
      <xdr:rowOff>117196</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3746500" y="13388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133723</xdr:rowOff>
    </xdr:from>
    <xdr:ext cx="469744"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3562428" y="131639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125603</xdr:rowOff>
    </xdr:from>
    <xdr:to>
      <xdr:col>15</xdr:col>
      <xdr:colOff>50800</xdr:colOff>
      <xdr:row>78</xdr:row>
      <xdr:rowOff>134938</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flipV="1">
          <a:off x="2019300" y="13498703"/>
          <a:ext cx="889000" cy="9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12852</xdr:rowOff>
    </xdr:from>
    <xdr:to>
      <xdr:col>15</xdr:col>
      <xdr:colOff>101600</xdr:colOff>
      <xdr:row>78</xdr:row>
      <xdr:rowOff>114452</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2857500" y="13385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130979</xdr:rowOff>
    </xdr:from>
    <xdr:ext cx="469744"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2673428" y="131611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134938</xdr:rowOff>
    </xdr:from>
    <xdr:to>
      <xdr:col>10</xdr:col>
      <xdr:colOff>114300</xdr:colOff>
      <xdr:row>78</xdr:row>
      <xdr:rowOff>137109</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flipV="1">
          <a:off x="1130300" y="13508038"/>
          <a:ext cx="889000" cy="2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170511</xdr:rowOff>
    </xdr:from>
    <xdr:to>
      <xdr:col>10</xdr:col>
      <xdr:colOff>165100</xdr:colOff>
      <xdr:row>78</xdr:row>
      <xdr:rowOff>100661</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968500" y="13372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117188</xdr:rowOff>
    </xdr:from>
    <xdr:ext cx="469744"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1784428" y="13147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10909</xdr:rowOff>
    </xdr:from>
    <xdr:to>
      <xdr:col>6</xdr:col>
      <xdr:colOff>38100</xdr:colOff>
      <xdr:row>78</xdr:row>
      <xdr:rowOff>112509</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1079500" y="133840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129036</xdr:rowOff>
    </xdr:from>
    <xdr:ext cx="469744"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895428" y="131592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59029</xdr:rowOff>
    </xdr:from>
    <xdr:to>
      <xdr:col>24</xdr:col>
      <xdr:colOff>114300</xdr:colOff>
      <xdr:row>78</xdr:row>
      <xdr:rowOff>160629</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4584700" y="13432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145406</xdr:rowOff>
    </xdr:from>
    <xdr:ext cx="469744" cy="259045"/>
    <xdr:sp macro="" textlink="">
      <xdr:nvSpPr>
        <xdr:cNvPr id="196" name="維持補修費該当値テキスト">
          <a:extLst>
            <a:ext uri="{FF2B5EF4-FFF2-40B4-BE49-F238E27FC236}">
              <a16:creationId xmlns:a16="http://schemas.microsoft.com/office/drawing/2014/main" id="{00000000-0008-0000-0600-0000C4000000}"/>
            </a:ext>
          </a:extLst>
        </xdr:cNvPr>
        <xdr:cNvSpPr txBox="1"/>
      </xdr:nvSpPr>
      <xdr:spPr>
        <a:xfrm>
          <a:off x="4686300" y="13347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59562</xdr:rowOff>
    </xdr:from>
    <xdr:to>
      <xdr:col>20</xdr:col>
      <xdr:colOff>38100</xdr:colOff>
      <xdr:row>78</xdr:row>
      <xdr:rowOff>161162</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3746500" y="13432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152289</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3562428" y="135253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74803</xdr:rowOff>
    </xdr:from>
    <xdr:to>
      <xdr:col>15</xdr:col>
      <xdr:colOff>101600</xdr:colOff>
      <xdr:row>79</xdr:row>
      <xdr:rowOff>4953</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2857500" y="13447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167530</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2673428" y="135406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84138</xdr:rowOff>
    </xdr:from>
    <xdr:to>
      <xdr:col>10</xdr:col>
      <xdr:colOff>165100</xdr:colOff>
      <xdr:row>79</xdr:row>
      <xdr:rowOff>14288</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968500" y="13457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79</xdr:row>
      <xdr:rowOff>5415</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1784428" y="13549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86309</xdr:rowOff>
    </xdr:from>
    <xdr:to>
      <xdr:col>6</xdr:col>
      <xdr:colOff>38100</xdr:colOff>
      <xdr:row>79</xdr:row>
      <xdr:rowOff>16459</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1079500" y="13459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7586</xdr:rowOff>
    </xdr:from>
    <xdr:ext cx="469744"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895428" y="135521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9" name="テキスト ボックス 228">
          <a:extLst>
            <a:ext uri="{FF2B5EF4-FFF2-40B4-BE49-F238E27FC236}">
              <a16:creationId xmlns:a16="http://schemas.microsoft.com/office/drawing/2014/main" id="{00000000-0008-0000-0600-0000E5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扶助費グラフ枠">
          <a:extLst>
            <a:ext uri="{FF2B5EF4-FFF2-40B4-BE49-F238E27FC236}">
              <a16:creationId xmlns:a16="http://schemas.microsoft.com/office/drawing/2014/main" id="{00000000-0008-0000-0600-0000E6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21188</xdr:rowOff>
    </xdr:from>
    <xdr:to>
      <xdr:col>24</xdr:col>
      <xdr:colOff>62865</xdr:colOff>
      <xdr:row>99</xdr:row>
      <xdr:rowOff>22320</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flipV="1">
          <a:off x="4633595" y="15623138"/>
          <a:ext cx="1270" cy="13727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26147</xdr:rowOff>
    </xdr:from>
    <xdr:ext cx="534377" cy="259045"/>
    <xdr:sp macro="" textlink="">
      <xdr:nvSpPr>
        <xdr:cNvPr id="232" name="扶助費最小値テキスト">
          <a:extLst>
            <a:ext uri="{FF2B5EF4-FFF2-40B4-BE49-F238E27FC236}">
              <a16:creationId xmlns:a16="http://schemas.microsoft.com/office/drawing/2014/main" id="{00000000-0008-0000-0600-0000E8000000}"/>
            </a:ext>
          </a:extLst>
        </xdr:cNvPr>
        <xdr:cNvSpPr txBox="1"/>
      </xdr:nvSpPr>
      <xdr:spPr>
        <a:xfrm>
          <a:off x="4686300" y="16999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22320</xdr:rowOff>
    </xdr:from>
    <xdr:to>
      <xdr:col>24</xdr:col>
      <xdr:colOff>152400</xdr:colOff>
      <xdr:row>99</xdr:row>
      <xdr:rowOff>22320</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6995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139315</xdr:rowOff>
    </xdr:from>
    <xdr:ext cx="599010" cy="259045"/>
    <xdr:sp macro="" textlink="">
      <xdr:nvSpPr>
        <xdr:cNvPr id="234" name="扶助費最大値テキスト">
          <a:extLst>
            <a:ext uri="{FF2B5EF4-FFF2-40B4-BE49-F238E27FC236}">
              <a16:creationId xmlns:a16="http://schemas.microsoft.com/office/drawing/2014/main" id="{00000000-0008-0000-0600-0000EA000000}"/>
            </a:ext>
          </a:extLst>
        </xdr:cNvPr>
        <xdr:cNvSpPr txBox="1"/>
      </xdr:nvSpPr>
      <xdr:spPr>
        <a:xfrm>
          <a:off x="4686300" y="153983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193,137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21188</xdr:rowOff>
    </xdr:from>
    <xdr:to>
      <xdr:col>24</xdr:col>
      <xdr:colOff>152400</xdr:colOff>
      <xdr:row>91</xdr:row>
      <xdr:rowOff>21188</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4546600" y="156231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5947</xdr:rowOff>
    </xdr:from>
    <xdr:to>
      <xdr:col>24</xdr:col>
      <xdr:colOff>63500</xdr:colOff>
      <xdr:row>94</xdr:row>
      <xdr:rowOff>22363</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a:off x="3797300" y="16122247"/>
          <a:ext cx="838200" cy="164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7335</xdr:rowOff>
    </xdr:from>
    <xdr:ext cx="599010" cy="259045"/>
    <xdr:sp macro="" textlink="">
      <xdr:nvSpPr>
        <xdr:cNvPr id="237" name="扶助費平均値テキスト">
          <a:extLst>
            <a:ext uri="{FF2B5EF4-FFF2-40B4-BE49-F238E27FC236}">
              <a16:creationId xmlns:a16="http://schemas.microsoft.com/office/drawing/2014/main" id="{00000000-0008-0000-0600-0000ED000000}"/>
            </a:ext>
          </a:extLst>
        </xdr:cNvPr>
        <xdr:cNvSpPr txBox="1"/>
      </xdr:nvSpPr>
      <xdr:spPr>
        <a:xfrm>
          <a:off x="4686300" y="1646653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28908</xdr:rowOff>
    </xdr:from>
    <xdr:to>
      <xdr:col>24</xdr:col>
      <xdr:colOff>114300</xdr:colOff>
      <xdr:row>96</xdr:row>
      <xdr:rowOff>130508</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4584700" y="16488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94</xdr:row>
      <xdr:rowOff>5947</xdr:rowOff>
    </xdr:from>
    <xdr:to>
      <xdr:col>19</xdr:col>
      <xdr:colOff>177800</xdr:colOff>
      <xdr:row>94</xdr:row>
      <xdr:rowOff>100631</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flipV="1">
          <a:off x="2908300" y="16122247"/>
          <a:ext cx="889000" cy="946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112370</xdr:rowOff>
    </xdr:from>
    <xdr:to>
      <xdr:col>20</xdr:col>
      <xdr:colOff>38100</xdr:colOff>
      <xdr:row>97</xdr:row>
      <xdr:rowOff>42520</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3746500" y="16571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97</xdr:row>
      <xdr:rowOff>33647</xdr:rowOff>
    </xdr:from>
    <xdr:ext cx="599010"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3497795" y="166642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93</xdr:row>
      <xdr:rowOff>162864</xdr:rowOff>
    </xdr:from>
    <xdr:to>
      <xdr:col>15</xdr:col>
      <xdr:colOff>50800</xdr:colOff>
      <xdr:row>94</xdr:row>
      <xdr:rowOff>100631</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a:off x="2019300" y="16107714"/>
          <a:ext cx="889000" cy="109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18904</xdr:rowOff>
    </xdr:from>
    <xdr:to>
      <xdr:col>15</xdr:col>
      <xdr:colOff>101600</xdr:colOff>
      <xdr:row>97</xdr:row>
      <xdr:rowOff>120504</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2857500" y="16649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111631</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2641111" y="167422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93</xdr:row>
      <xdr:rowOff>162864</xdr:rowOff>
    </xdr:from>
    <xdr:to>
      <xdr:col>10</xdr:col>
      <xdr:colOff>114300</xdr:colOff>
      <xdr:row>95</xdr:row>
      <xdr:rowOff>120323</xdr:rowOff>
    </xdr:to>
    <xdr:cxnSp macro="">
      <xdr:nvCxnSpPr>
        <xdr:cNvPr id="245" name="直線コネクタ 244">
          <a:extLst>
            <a:ext uri="{FF2B5EF4-FFF2-40B4-BE49-F238E27FC236}">
              <a16:creationId xmlns:a16="http://schemas.microsoft.com/office/drawing/2014/main" id="{00000000-0008-0000-0600-0000F5000000}"/>
            </a:ext>
          </a:extLst>
        </xdr:cNvPr>
        <xdr:cNvCxnSpPr/>
      </xdr:nvCxnSpPr>
      <xdr:spPr>
        <a:xfrm flipV="1">
          <a:off x="1130300" y="16107714"/>
          <a:ext cx="889000" cy="3003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64396</xdr:rowOff>
    </xdr:from>
    <xdr:to>
      <xdr:col>10</xdr:col>
      <xdr:colOff>165100</xdr:colOff>
      <xdr:row>96</xdr:row>
      <xdr:rowOff>165996</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968500" y="16523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157123</xdr:rowOff>
    </xdr:from>
    <xdr:ext cx="59901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1719795" y="166163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134021</xdr:rowOff>
    </xdr:from>
    <xdr:to>
      <xdr:col>6</xdr:col>
      <xdr:colOff>38100</xdr:colOff>
      <xdr:row>98</xdr:row>
      <xdr:rowOff>64171</xdr:rowOff>
    </xdr:to>
    <xdr:sp macro="" textlink="">
      <xdr:nvSpPr>
        <xdr:cNvPr id="248" name="フローチャート: 判断 247">
          <a:extLst>
            <a:ext uri="{FF2B5EF4-FFF2-40B4-BE49-F238E27FC236}">
              <a16:creationId xmlns:a16="http://schemas.microsoft.com/office/drawing/2014/main" id="{00000000-0008-0000-0600-0000F8000000}"/>
            </a:ext>
          </a:extLst>
        </xdr:cNvPr>
        <xdr:cNvSpPr/>
      </xdr:nvSpPr>
      <xdr:spPr>
        <a:xfrm>
          <a:off x="1079500" y="16764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55298</xdr:rowOff>
    </xdr:from>
    <xdr:ext cx="534377"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863111" y="16857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93</xdr:row>
      <xdr:rowOff>143013</xdr:rowOff>
    </xdr:from>
    <xdr:to>
      <xdr:col>24</xdr:col>
      <xdr:colOff>114300</xdr:colOff>
      <xdr:row>94</xdr:row>
      <xdr:rowOff>73163</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4584700" y="16087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92</xdr:row>
      <xdr:rowOff>165890</xdr:rowOff>
    </xdr:from>
    <xdr:ext cx="599010" cy="259045"/>
    <xdr:sp macro="" textlink="">
      <xdr:nvSpPr>
        <xdr:cNvPr id="256" name="扶助費該当値テキスト">
          <a:extLst>
            <a:ext uri="{FF2B5EF4-FFF2-40B4-BE49-F238E27FC236}">
              <a16:creationId xmlns:a16="http://schemas.microsoft.com/office/drawing/2014/main" id="{00000000-0008-0000-0600-000000010000}"/>
            </a:ext>
          </a:extLst>
        </xdr:cNvPr>
        <xdr:cNvSpPr txBox="1"/>
      </xdr:nvSpPr>
      <xdr:spPr>
        <a:xfrm>
          <a:off x="4686300" y="159392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145,779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93</xdr:row>
      <xdr:rowOff>126597</xdr:rowOff>
    </xdr:from>
    <xdr:to>
      <xdr:col>20</xdr:col>
      <xdr:colOff>38100</xdr:colOff>
      <xdr:row>94</xdr:row>
      <xdr:rowOff>56747</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3746500" y="16071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92</xdr:row>
      <xdr:rowOff>73274</xdr:rowOff>
    </xdr:from>
    <xdr:ext cx="599010"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3497795" y="158466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94</xdr:row>
      <xdr:rowOff>49831</xdr:rowOff>
    </xdr:from>
    <xdr:to>
      <xdr:col>15</xdr:col>
      <xdr:colOff>101600</xdr:colOff>
      <xdr:row>94</xdr:row>
      <xdr:rowOff>151431</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2857500" y="16166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92</xdr:row>
      <xdr:rowOff>167958</xdr:rowOff>
    </xdr:from>
    <xdr:ext cx="599010"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2608795" y="159413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93</xdr:row>
      <xdr:rowOff>112064</xdr:rowOff>
    </xdr:from>
    <xdr:to>
      <xdr:col>10</xdr:col>
      <xdr:colOff>165100</xdr:colOff>
      <xdr:row>94</xdr:row>
      <xdr:rowOff>42214</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968500" y="16056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92</xdr:row>
      <xdr:rowOff>58741</xdr:rowOff>
    </xdr:from>
    <xdr:ext cx="599010"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1719795" y="158321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69523</xdr:rowOff>
    </xdr:from>
    <xdr:to>
      <xdr:col>6</xdr:col>
      <xdr:colOff>38100</xdr:colOff>
      <xdr:row>95</xdr:row>
      <xdr:rowOff>171123</xdr:rowOff>
    </xdr:to>
    <xdr:sp macro="" textlink="">
      <xdr:nvSpPr>
        <xdr:cNvPr id="263" name="楕円 262">
          <a:extLst>
            <a:ext uri="{FF2B5EF4-FFF2-40B4-BE49-F238E27FC236}">
              <a16:creationId xmlns:a16="http://schemas.microsoft.com/office/drawing/2014/main" id="{00000000-0008-0000-0600-000007010000}"/>
            </a:ext>
          </a:extLst>
        </xdr:cNvPr>
        <xdr:cNvSpPr/>
      </xdr:nvSpPr>
      <xdr:spPr>
        <a:xfrm>
          <a:off x="1079500" y="16357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94</xdr:row>
      <xdr:rowOff>16200</xdr:rowOff>
    </xdr:from>
    <xdr:ext cx="599010" cy="259045"/>
    <xdr:sp macro="" textlink="">
      <xdr:nvSpPr>
        <xdr:cNvPr id="264" name="テキスト ボックス 263">
          <a:extLst>
            <a:ext uri="{FF2B5EF4-FFF2-40B4-BE49-F238E27FC236}">
              <a16:creationId xmlns:a16="http://schemas.microsoft.com/office/drawing/2014/main" id="{00000000-0008-0000-0600-000008010000}"/>
            </a:ext>
          </a:extLst>
        </xdr:cNvPr>
        <xdr:cNvSpPr txBox="1"/>
      </xdr:nvSpPr>
      <xdr:spPr>
        <a:xfrm>
          <a:off x="830795" y="161325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6" name="テキスト ボックス 285">
          <a:extLst>
            <a:ext uri="{FF2B5EF4-FFF2-40B4-BE49-F238E27FC236}">
              <a16:creationId xmlns:a16="http://schemas.microsoft.com/office/drawing/2014/main" id="{00000000-0008-0000-0600-00001E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7" name="補助費等グラフ枠">
          <a:extLst>
            <a:ext uri="{FF2B5EF4-FFF2-40B4-BE49-F238E27FC236}">
              <a16:creationId xmlns:a16="http://schemas.microsoft.com/office/drawing/2014/main" id="{00000000-0008-0000-0600-00001F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66868</xdr:rowOff>
    </xdr:from>
    <xdr:to>
      <xdr:col>54</xdr:col>
      <xdr:colOff>189865</xdr:colOff>
      <xdr:row>37</xdr:row>
      <xdr:rowOff>118798</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flipV="1">
          <a:off x="10475595" y="5381818"/>
          <a:ext cx="1270" cy="10806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122625</xdr:rowOff>
    </xdr:from>
    <xdr:ext cx="534377" cy="259045"/>
    <xdr:sp macro="" textlink="">
      <xdr:nvSpPr>
        <xdr:cNvPr id="289" name="補助費等最小値テキスト">
          <a:extLst>
            <a:ext uri="{FF2B5EF4-FFF2-40B4-BE49-F238E27FC236}">
              <a16:creationId xmlns:a16="http://schemas.microsoft.com/office/drawing/2014/main" id="{00000000-0008-0000-0600-000021010000}"/>
            </a:ext>
          </a:extLst>
        </xdr:cNvPr>
        <xdr:cNvSpPr txBox="1"/>
      </xdr:nvSpPr>
      <xdr:spPr>
        <a:xfrm>
          <a:off x="10528300" y="6466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118798</xdr:rowOff>
    </xdr:from>
    <xdr:to>
      <xdr:col>55</xdr:col>
      <xdr:colOff>88900</xdr:colOff>
      <xdr:row>37</xdr:row>
      <xdr:rowOff>118798</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10388600" y="6462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13545</xdr:rowOff>
    </xdr:from>
    <xdr:ext cx="599010" cy="259045"/>
    <xdr:sp macro="" textlink="">
      <xdr:nvSpPr>
        <xdr:cNvPr id="291" name="補助費等最大値テキスト">
          <a:extLst>
            <a:ext uri="{FF2B5EF4-FFF2-40B4-BE49-F238E27FC236}">
              <a16:creationId xmlns:a16="http://schemas.microsoft.com/office/drawing/2014/main" id="{00000000-0008-0000-0600-000023010000}"/>
            </a:ext>
          </a:extLst>
        </xdr:cNvPr>
        <xdr:cNvSpPr txBox="1"/>
      </xdr:nvSpPr>
      <xdr:spPr>
        <a:xfrm>
          <a:off x="10528300" y="51570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177,058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66868</xdr:rowOff>
    </xdr:from>
    <xdr:to>
      <xdr:col>55</xdr:col>
      <xdr:colOff>88900</xdr:colOff>
      <xdr:row>31</xdr:row>
      <xdr:rowOff>66868</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10388600" y="53818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70846</xdr:rowOff>
    </xdr:from>
    <xdr:to>
      <xdr:col>55</xdr:col>
      <xdr:colOff>0</xdr:colOff>
      <xdr:row>36</xdr:row>
      <xdr:rowOff>133574</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flipV="1">
          <a:off x="9639300" y="6243046"/>
          <a:ext cx="838200" cy="62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34045</xdr:rowOff>
    </xdr:from>
    <xdr:ext cx="534377" cy="259045"/>
    <xdr:sp macro="" textlink="">
      <xdr:nvSpPr>
        <xdr:cNvPr id="294" name="補助費等平均値テキスト">
          <a:extLst>
            <a:ext uri="{FF2B5EF4-FFF2-40B4-BE49-F238E27FC236}">
              <a16:creationId xmlns:a16="http://schemas.microsoft.com/office/drawing/2014/main" id="{00000000-0008-0000-0600-000026010000}"/>
            </a:ext>
          </a:extLst>
        </xdr:cNvPr>
        <xdr:cNvSpPr txBox="1"/>
      </xdr:nvSpPr>
      <xdr:spPr>
        <a:xfrm>
          <a:off x="10528300" y="586334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11168</xdr:rowOff>
    </xdr:from>
    <xdr:to>
      <xdr:col>55</xdr:col>
      <xdr:colOff>50800</xdr:colOff>
      <xdr:row>35</xdr:row>
      <xdr:rowOff>112768</xdr:rowOff>
    </xdr:to>
    <xdr:sp macro=""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10426700" y="6011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116017</xdr:rowOff>
    </xdr:from>
    <xdr:to>
      <xdr:col>50</xdr:col>
      <xdr:colOff>114300</xdr:colOff>
      <xdr:row>36</xdr:row>
      <xdr:rowOff>133574</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a:off x="8750300" y="6288217"/>
          <a:ext cx="889000" cy="175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31346</xdr:rowOff>
    </xdr:from>
    <xdr:to>
      <xdr:col>50</xdr:col>
      <xdr:colOff>165100</xdr:colOff>
      <xdr:row>35</xdr:row>
      <xdr:rowOff>132946</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9588500" y="6032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33</xdr:row>
      <xdr:rowOff>149473</xdr:rowOff>
    </xdr:from>
    <xdr:ext cx="534377"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9372111" y="5807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116017</xdr:rowOff>
    </xdr:from>
    <xdr:to>
      <xdr:col>45</xdr:col>
      <xdr:colOff>177800</xdr:colOff>
      <xdr:row>36</xdr:row>
      <xdr:rowOff>150223</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flipV="1">
          <a:off x="7861300" y="6288217"/>
          <a:ext cx="889000" cy="342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21425</xdr:rowOff>
    </xdr:from>
    <xdr:to>
      <xdr:col>46</xdr:col>
      <xdr:colOff>38100</xdr:colOff>
      <xdr:row>35</xdr:row>
      <xdr:rowOff>123025</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8699500" y="6022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33</xdr:row>
      <xdr:rowOff>139552</xdr:rowOff>
    </xdr:from>
    <xdr:ext cx="534377"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8483111" y="5797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86,355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32</xdr:row>
      <xdr:rowOff>33325</xdr:rowOff>
    </xdr:from>
    <xdr:to>
      <xdr:col>41</xdr:col>
      <xdr:colOff>50800</xdr:colOff>
      <xdr:row>36</xdr:row>
      <xdr:rowOff>150223</xdr:rowOff>
    </xdr:to>
    <xdr:cxnSp macro="">
      <xdr:nvCxnSpPr>
        <xdr:cNvPr id="302" name="直線コネクタ 301">
          <a:extLst>
            <a:ext uri="{FF2B5EF4-FFF2-40B4-BE49-F238E27FC236}">
              <a16:creationId xmlns:a16="http://schemas.microsoft.com/office/drawing/2014/main" id="{00000000-0008-0000-0600-00002E010000}"/>
            </a:ext>
          </a:extLst>
        </xdr:cNvPr>
        <xdr:cNvCxnSpPr/>
      </xdr:nvCxnSpPr>
      <xdr:spPr>
        <a:xfrm>
          <a:off x="6972300" y="5519725"/>
          <a:ext cx="889000" cy="8026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35</xdr:row>
      <xdr:rowOff>63548</xdr:rowOff>
    </xdr:from>
    <xdr:to>
      <xdr:col>41</xdr:col>
      <xdr:colOff>101600</xdr:colOff>
      <xdr:row>35</xdr:row>
      <xdr:rowOff>165148</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7810500" y="60642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34</xdr:row>
      <xdr:rowOff>10225</xdr:rowOff>
    </xdr:from>
    <xdr:ext cx="534377"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7594111" y="58395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121864</xdr:rowOff>
    </xdr:from>
    <xdr:to>
      <xdr:col>36</xdr:col>
      <xdr:colOff>165100</xdr:colOff>
      <xdr:row>31</xdr:row>
      <xdr:rowOff>52014</xdr:rowOff>
    </xdr:to>
    <xdr:sp macro="" textlink="">
      <xdr:nvSpPr>
        <xdr:cNvPr id="305" name="フローチャート: 判断 304">
          <a:extLst>
            <a:ext uri="{FF2B5EF4-FFF2-40B4-BE49-F238E27FC236}">
              <a16:creationId xmlns:a16="http://schemas.microsoft.com/office/drawing/2014/main" id="{00000000-0008-0000-0600-000031010000}"/>
            </a:ext>
          </a:extLst>
        </xdr:cNvPr>
        <xdr:cNvSpPr/>
      </xdr:nvSpPr>
      <xdr:spPr>
        <a:xfrm>
          <a:off x="6921500" y="5265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29</xdr:row>
      <xdr:rowOff>68541</xdr:rowOff>
    </xdr:from>
    <xdr:ext cx="59901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6672795" y="50405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20046</xdr:rowOff>
    </xdr:from>
    <xdr:to>
      <xdr:col>55</xdr:col>
      <xdr:colOff>50800</xdr:colOff>
      <xdr:row>36</xdr:row>
      <xdr:rowOff>121646</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10426700" y="6192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169923</xdr:rowOff>
    </xdr:from>
    <xdr:ext cx="534377" cy="259045"/>
    <xdr:sp macro="" textlink="">
      <xdr:nvSpPr>
        <xdr:cNvPr id="313" name="補助費等該当値テキスト">
          <a:extLst>
            <a:ext uri="{FF2B5EF4-FFF2-40B4-BE49-F238E27FC236}">
              <a16:creationId xmlns:a16="http://schemas.microsoft.com/office/drawing/2014/main" id="{00000000-0008-0000-0600-000039010000}"/>
            </a:ext>
          </a:extLst>
        </xdr:cNvPr>
        <xdr:cNvSpPr txBox="1"/>
      </xdr:nvSpPr>
      <xdr:spPr>
        <a:xfrm>
          <a:off x="10528300" y="61706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82774</xdr:rowOff>
    </xdr:from>
    <xdr:to>
      <xdr:col>50</xdr:col>
      <xdr:colOff>165100</xdr:colOff>
      <xdr:row>37</xdr:row>
      <xdr:rowOff>12924</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9588500" y="6254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4051</xdr:rowOff>
    </xdr:from>
    <xdr:ext cx="534377"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9372111" y="6347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65217</xdr:rowOff>
    </xdr:from>
    <xdr:to>
      <xdr:col>46</xdr:col>
      <xdr:colOff>38100</xdr:colOff>
      <xdr:row>36</xdr:row>
      <xdr:rowOff>166817</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8699500" y="6237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157944</xdr:rowOff>
    </xdr:from>
    <xdr:ext cx="534377"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8483111" y="6330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99423</xdr:rowOff>
    </xdr:from>
    <xdr:to>
      <xdr:col>41</xdr:col>
      <xdr:colOff>101600</xdr:colOff>
      <xdr:row>37</xdr:row>
      <xdr:rowOff>29573</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7810500" y="6271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20700</xdr:rowOff>
    </xdr:from>
    <xdr:ext cx="534377" cy="259045"/>
    <xdr:sp macro="" textlink="">
      <xdr:nvSpPr>
        <xdr:cNvPr id="319" name="テキスト ボックス 318">
          <a:extLst>
            <a:ext uri="{FF2B5EF4-FFF2-40B4-BE49-F238E27FC236}">
              <a16:creationId xmlns:a16="http://schemas.microsoft.com/office/drawing/2014/main" id="{00000000-0008-0000-0600-00003F010000}"/>
            </a:ext>
          </a:extLst>
        </xdr:cNvPr>
        <xdr:cNvSpPr txBox="1"/>
      </xdr:nvSpPr>
      <xdr:spPr>
        <a:xfrm>
          <a:off x="7594111" y="63643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153975</xdr:rowOff>
    </xdr:from>
    <xdr:to>
      <xdr:col>36</xdr:col>
      <xdr:colOff>165100</xdr:colOff>
      <xdr:row>32</xdr:row>
      <xdr:rowOff>84125</xdr:rowOff>
    </xdr:to>
    <xdr:sp macro="" textlink="">
      <xdr:nvSpPr>
        <xdr:cNvPr id="320" name="楕円 319">
          <a:extLst>
            <a:ext uri="{FF2B5EF4-FFF2-40B4-BE49-F238E27FC236}">
              <a16:creationId xmlns:a16="http://schemas.microsoft.com/office/drawing/2014/main" id="{00000000-0008-0000-0600-000040010000}"/>
            </a:ext>
          </a:extLst>
        </xdr:cNvPr>
        <xdr:cNvSpPr/>
      </xdr:nvSpPr>
      <xdr:spPr>
        <a:xfrm>
          <a:off x="6921500" y="5468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75252</xdr:rowOff>
    </xdr:from>
    <xdr:ext cx="599010" cy="259045"/>
    <xdr:sp macro="" textlink="">
      <xdr:nvSpPr>
        <xdr:cNvPr id="321" name="テキスト ボックス 320">
          <a:extLst>
            <a:ext uri="{FF2B5EF4-FFF2-40B4-BE49-F238E27FC236}">
              <a16:creationId xmlns:a16="http://schemas.microsoft.com/office/drawing/2014/main" id="{00000000-0008-0000-0600-000041010000}"/>
            </a:ext>
          </a:extLst>
        </xdr:cNvPr>
        <xdr:cNvSpPr txBox="1"/>
      </xdr:nvSpPr>
      <xdr:spPr>
        <a:xfrm>
          <a:off x="6672795" y="55616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3" name="テキスト ボックス 342">
          <a:extLst>
            <a:ext uri="{FF2B5EF4-FFF2-40B4-BE49-F238E27FC236}">
              <a16:creationId xmlns:a16="http://schemas.microsoft.com/office/drawing/2014/main" id="{00000000-0008-0000-0600-000057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4" name="普通建設事業費グラフ枠">
          <a:extLst>
            <a:ext uri="{FF2B5EF4-FFF2-40B4-BE49-F238E27FC236}">
              <a16:creationId xmlns:a16="http://schemas.microsoft.com/office/drawing/2014/main" id="{00000000-0008-0000-0600-000058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159573</xdr:rowOff>
    </xdr:from>
    <xdr:to>
      <xdr:col>54</xdr:col>
      <xdr:colOff>189865</xdr:colOff>
      <xdr:row>58</xdr:row>
      <xdr:rowOff>70327</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flipV="1">
          <a:off x="10475595" y="8732073"/>
          <a:ext cx="1270" cy="12823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74154</xdr:rowOff>
    </xdr:from>
    <xdr:ext cx="534377" cy="259045"/>
    <xdr:sp macro="" textlink="">
      <xdr:nvSpPr>
        <xdr:cNvPr id="346" name="普通建設事業費最小値テキスト">
          <a:extLst>
            <a:ext uri="{FF2B5EF4-FFF2-40B4-BE49-F238E27FC236}">
              <a16:creationId xmlns:a16="http://schemas.microsoft.com/office/drawing/2014/main" id="{00000000-0008-0000-0600-00005A010000}"/>
            </a:ext>
          </a:extLst>
        </xdr:cNvPr>
        <xdr:cNvSpPr txBox="1"/>
      </xdr:nvSpPr>
      <xdr:spPr>
        <a:xfrm>
          <a:off x="10528300" y="100182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70327</xdr:rowOff>
    </xdr:from>
    <xdr:to>
      <xdr:col>55</xdr:col>
      <xdr:colOff>88900</xdr:colOff>
      <xdr:row>58</xdr:row>
      <xdr:rowOff>70327</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10388600" y="100144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106250</xdr:rowOff>
    </xdr:from>
    <xdr:ext cx="599010" cy="259045"/>
    <xdr:sp macro="" textlink="">
      <xdr:nvSpPr>
        <xdr:cNvPr id="348" name="普通建設事業費最大値テキスト">
          <a:extLst>
            <a:ext uri="{FF2B5EF4-FFF2-40B4-BE49-F238E27FC236}">
              <a16:creationId xmlns:a16="http://schemas.microsoft.com/office/drawing/2014/main" id="{00000000-0008-0000-0600-00005C010000}"/>
            </a:ext>
          </a:extLst>
        </xdr:cNvPr>
        <xdr:cNvSpPr txBox="1"/>
      </xdr:nvSpPr>
      <xdr:spPr>
        <a:xfrm>
          <a:off x="10528300" y="85073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187,392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159573</xdr:rowOff>
    </xdr:from>
    <xdr:to>
      <xdr:col>55</xdr:col>
      <xdr:colOff>88900</xdr:colOff>
      <xdr:row>50</xdr:row>
      <xdr:rowOff>159573</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a:off x="10388600" y="87320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53167</xdr:rowOff>
    </xdr:from>
    <xdr:to>
      <xdr:col>55</xdr:col>
      <xdr:colOff>0</xdr:colOff>
      <xdr:row>56</xdr:row>
      <xdr:rowOff>152601</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9639300" y="9654367"/>
          <a:ext cx="838200" cy="99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54</xdr:row>
      <xdr:rowOff>118711</xdr:rowOff>
    </xdr:from>
    <xdr:ext cx="534377" cy="259045"/>
    <xdr:sp macro="" textlink="">
      <xdr:nvSpPr>
        <xdr:cNvPr id="351" name="普通建設事業費平均値テキスト">
          <a:extLst>
            <a:ext uri="{FF2B5EF4-FFF2-40B4-BE49-F238E27FC236}">
              <a16:creationId xmlns:a16="http://schemas.microsoft.com/office/drawing/2014/main" id="{00000000-0008-0000-0600-00005F010000}"/>
            </a:ext>
          </a:extLst>
        </xdr:cNvPr>
        <xdr:cNvSpPr txBox="1"/>
      </xdr:nvSpPr>
      <xdr:spPr>
        <a:xfrm>
          <a:off x="10528300" y="93770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95834</xdr:rowOff>
    </xdr:from>
    <xdr:to>
      <xdr:col>55</xdr:col>
      <xdr:colOff>50800</xdr:colOff>
      <xdr:row>56</xdr:row>
      <xdr:rowOff>25984</xdr:rowOff>
    </xdr:to>
    <xdr:sp macro="" textlink="">
      <xdr:nvSpPr>
        <xdr:cNvPr id="352" name="フローチャート: 判断 351">
          <a:extLst>
            <a:ext uri="{FF2B5EF4-FFF2-40B4-BE49-F238E27FC236}">
              <a16:creationId xmlns:a16="http://schemas.microsoft.com/office/drawing/2014/main" id="{00000000-0008-0000-0600-000060010000}"/>
            </a:ext>
          </a:extLst>
        </xdr:cNvPr>
        <xdr:cNvSpPr/>
      </xdr:nvSpPr>
      <xdr:spPr>
        <a:xfrm>
          <a:off x="10426700" y="9525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64750</xdr:rowOff>
    </xdr:from>
    <xdr:to>
      <xdr:col>50</xdr:col>
      <xdr:colOff>114300</xdr:colOff>
      <xdr:row>56</xdr:row>
      <xdr:rowOff>152601</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8750300" y="9665950"/>
          <a:ext cx="889000" cy="878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123045</xdr:rowOff>
    </xdr:from>
    <xdr:to>
      <xdr:col>50</xdr:col>
      <xdr:colOff>165100</xdr:colOff>
      <xdr:row>56</xdr:row>
      <xdr:rowOff>53195</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9588500" y="9552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69722</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9372111" y="9328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36876</xdr:rowOff>
    </xdr:from>
    <xdr:to>
      <xdr:col>45</xdr:col>
      <xdr:colOff>177800</xdr:colOff>
      <xdr:row>56</xdr:row>
      <xdr:rowOff>64750</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a:off x="7861300" y="9466626"/>
          <a:ext cx="889000" cy="1993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158166</xdr:rowOff>
    </xdr:from>
    <xdr:to>
      <xdr:col>46</xdr:col>
      <xdr:colOff>38100</xdr:colOff>
      <xdr:row>56</xdr:row>
      <xdr:rowOff>88316</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8699500" y="9587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104843</xdr:rowOff>
    </xdr:from>
    <xdr:ext cx="534377"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8483111" y="9363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36876</xdr:rowOff>
    </xdr:from>
    <xdr:to>
      <xdr:col>41</xdr:col>
      <xdr:colOff>50800</xdr:colOff>
      <xdr:row>55</xdr:row>
      <xdr:rowOff>97028</xdr:rowOff>
    </xdr:to>
    <xdr:cxnSp macro="">
      <xdr:nvCxnSpPr>
        <xdr:cNvPr id="359" name="直線コネクタ 358">
          <a:extLst>
            <a:ext uri="{FF2B5EF4-FFF2-40B4-BE49-F238E27FC236}">
              <a16:creationId xmlns:a16="http://schemas.microsoft.com/office/drawing/2014/main" id="{00000000-0008-0000-0600-000067010000}"/>
            </a:ext>
          </a:extLst>
        </xdr:cNvPr>
        <xdr:cNvCxnSpPr/>
      </xdr:nvCxnSpPr>
      <xdr:spPr>
        <a:xfrm flipV="1">
          <a:off x="6972300" y="9466626"/>
          <a:ext cx="889000" cy="60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149068</xdr:rowOff>
    </xdr:from>
    <xdr:to>
      <xdr:col>41</xdr:col>
      <xdr:colOff>101600</xdr:colOff>
      <xdr:row>56</xdr:row>
      <xdr:rowOff>79218</xdr:rowOff>
    </xdr:to>
    <xdr:sp macro="" textlink="">
      <xdr:nvSpPr>
        <xdr:cNvPr id="360" name="フローチャート: 判断 359">
          <a:extLst>
            <a:ext uri="{FF2B5EF4-FFF2-40B4-BE49-F238E27FC236}">
              <a16:creationId xmlns:a16="http://schemas.microsoft.com/office/drawing/2014/main" id="{00000000-0008-0000-0600-000068010000}"/>
            </a:ext>
          </a:extLst>
        </xdr:cNvPr>
        <xdr:cNvSpPr/>
      </xdr:nvSpPr>
      <xdr:spPr>
        <a:xfrm>
          <a:off x="7810500" y="9578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70345</xdr:rowOff>
    </xdr:from>
    <xdr:ext cx="534377"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7594111" y="9671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97686</xdr:rowOff>
    </xdr:from>
    <xdr:to>
      <xdr:col>36</xdr:col>
      <xdr:colOff>165100</xdr:colOff>
      <xdr:row>56</xdr:row>
      <xdr:rowOff>27836</xdr:rowOff>
    </xdr:to>
    <xdr:sp macro="" textlink="">
      <xdr:nvSpPr>
        <xdr:cNvPr id="362" name="フローチャート: 判断 361">
          <a:extLst>
            <a:ext uri="{FF2B5EF4-FFF2-40B4-BE49-F238E27FC236}">
              <a16:creationId xmlns:a16="http://schemas.microsoft.com/office/drawing/2014/main" id="{00000000-0008-0000-0600-00006A010000}"/>
            </a:ext>
          </a:extLst>
        </xdr:cNvPr>
        <xdr:cNvSpPr/>
      </xdr:nvSpPr>
      <xdr:spPr>
        <a:xfrm>
          <a:off x="6921500" y="9527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18963</xdr:rowOff>
    </xdr:from>
    <xdr:ext cx="534377"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6705111" y="9620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2367</xdr:rowOff>
    </xdr:from>
    <xdr:to>
      <xdr:col>55</xdr:col>
      <xdr:colOff>50800</xdr:colOff>
      <xdr:row>56</xdr:row>
      <xdr:rowOff>103967</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10426700" y="96035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152244</xdr:rowOff>
    </xdr:from>
    <xdr:ext cx="534377" cy="259045"/>
    <xdr:sp macro="" textlink="">
      <xdr:nvSpPr>
        <xdr:cNvPr id="370" name="普通建設事業費該当値テキスト">
          <a:extLst>
            <a:ext uri="{FF2B5EF4-FFF2-40B4-BE49-F238E27FC236}">
              <a16:creationId xmlns:a16="http://schemas.microsoft.com/office/drawing/2014/main" id="{00000000-0008-0000-0600-000072010000}"/>
            </a:ext>
          </a:extLst>
        </xdr:cNvPr>
        <xdr:cNvSpPr txBox="1"/>
      </xdr:nvSpPr>
      <xdr:spPr>
        <a:xfrm>
          <a:off x="10528300" y="95819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101801</xdr:rowOff>
    </xdr:from>
    <xdr:to>
      <xdr:col>50</xdr:col>
      <xdr:colOff>165100</xdr:colOff>
      <xdr:row>57</xdr:row>
      <xdr:rowOff>31951</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9588500" y="9703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23078</xdr:rowOff>
    </xdr:from>
    <xdr:ext cx="534377"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9372111" y="97957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13950</xdr:rowOff>
    </xdr:from>
    <xdr:to>
      <xdr:col>46</xdr:col>
      <xdr:colOff>38100</xdr:colOff>
      <xdr:row>56</xdr:row>
      <xdr:rowOff>115550</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8699500" y="9615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106677</xdr:rowOff>
    </xdr:from>
    <xdr:ext cx="534377"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8483111" y="97078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54</xdr:row>
      <xdr:rowOff>157526</xdr:rowOff>
    </xdr:from>
    <xdr:to>
      <xdr:col>41</xdr:col>
      <xdr:colOff>101600</xdr:colOff>
      <xdr:row>55</xdr:row>
      <xdr:rowOff>87676</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7810500" y="9415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53</xdr:row>
      <xdr:rowOff>104203</xdr:rowOff>
    </xdr:from>
    <xdr:ext cx="534377"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7594111" y="91910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46228</xdr:rowOff>
    </xdr:from>
    <xdr:to>
      <xdr:col>36</xdr:col>
      <xdr:colOff>165100</xdr:colOff>
      <xdr:row>55</xdr:row>
      <xdr:rowOff>147828</xdr:rowOff>
    </xdr:to>
    <xdr:sp macro="" textlink="">
      <xdr:nvSpPr>
        <xdr:cNvPr id="377" name="楕円 376">
          <a:extLst>
            <a:ext uri="{FF2B5EF4-FFF2-40B4-BE49-F238E27FC236}">
              <a16:creationId xmlns:a16="http://schemas.microsoft.com/office/drawing/2014/main" id="{00000000-0008-0000-0600-000079010000}"/>
            </a:ext>
          </a:extLst>
        </xdr:cNvPr>
        <xdr:cNvSpPr/>
      </xdr:nvSpPr>
      <xdr:spPr>
        <a:xfrm>
          <a:off x="6921500" y="9475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53</xdr:row>
      <xdr:rowOff>164355</xdr:rowOff>
    </xdr:from>
    <xdr:ext cx="534377" cy="259045"/>
    <xdr:sp macro="" textlink="">
      <xdr:nvSpPr>
        <xdr:cNvPr id="378" name="テキスト ボックス 377">
          <a:extLst>
            <a:ext uri="{FF2B5EF4-FFF2-40B4-BE49-F238E27FC236}">
              <a16:creationId xmlns:a16="http://schemas.microsoft.com/office/drawing/2014/main" id="{00000000-0008-0000-0600-00007A010000}"/>
            </a:ext>
          </a:extLst>
        </xdr:cNvPr>
        <xdr:cNvSpPr txBox="1"/>
      </xdr:nvSpPr>
      <xdr:spPr>
        <a:xfrm>
          <a:off x="6705111" y="9251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8" name="テキスト ボックス 397">
          <a:extLst>
            <a:ext uri="{FF2B5EF4-FFF2-40B4-BE49-F238E27FC236}">
              <a16:creationId xmlns:a16="http://schemas.microsoft.com/office/drawing/2014/main" id="{00000000-0008-0000-0600-00008E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400" name="テキスト ボックス 399">
          <a:extLst>
            <a:ext uri="{FF2B5EF4-FFF2-40B4-BE49-F238E27FC236}">
              <a16:creationId xmlns:a16="http://schemas.microsoft.com/office/drawing/2014/main" id="{00000000-0008-0000-0600-000090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2" name="テキスト ボックス 401">
          <a:extLst>
            <a:ext uri="{FF2B5EF4-FFF2-40B4-BE49-F238E27FC236}">
              <a16:creationId xmlns:a16="http://schemas.microsoft.com/office/drawing/2014/main" id="{00000000-0008-0000-0600-000092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3" name="普通建設事業費 （ うち新規整備　）グラフ枠">
          <a:extLst>
            <a:ext uri="{FF2B5EF4-FFF2-40B4-BE49-F238E27FC236}">
              <a16:creationId xmlns:a16="http://schemas.microsoft.com/office/drawing/2014/main" id="{00000000-0008-0000-0600-000093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43634</xdr:rowOff>
    </xdr:from>
    <xdr:to>
      <xdr:col>54</xdr:col>
      <xdr:colOff>189865</xdr:colOff>
      <xdr:row>79</xdr:row>
      <xdr:rowOff>98879</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10475595" y="12045134"/>
          <a:ext cx="1270" cy="15982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405" name="普通建設事業費 （ うち新規整備　）最小値テキスト">
          <a:extLst>
            <a:ext uri="{FF2B5EF4-FFF2-40B4-BE49-F238E27FC236}">
              <a16:creationId xmlns:a16="http://schemas.microsoft.com/office/drawing/2014/main" id="{00000000-0008-0000-0600-000095010000}"/>
            </a:ext>
          </a:extLst>
        </xdr:cNvPr>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161761</xdr:rowOff>
    </xdr:from>
    <xdr:ext cx="599010" cy="259045"/>
    <xdr:sp macro="" textlink="">
      <xdr:nvSpPr>
        <xdr:cNvPr id="407" name="普通建設事業費 （ うち新規整備　）最大値テキスト">
          <a:extLst>
            <a:ext uri="{FF2B5EF4-FFF2-40B4-BE49-F238E27FC236}">
              <a16:creationId xmlns:a16="http://schemas.microsoft.com/office/drawing/2014/main" id="{00000000-0008-0000-0600-000097010000}"/>
            </a:ext>
          </a:extLst>
        </xdr:cNvPr>
        <xdr:cNvSpPr txBox="1"/>
      </xdr:nvSpPr>
      <xdr:spPr>
        <a:xfrm>
          <a:off x="10528300" y="118203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146,825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43634</xdr:rowOff>
    </xdr:from>
    <xdr:to>
      <xdr:col>55</xdr:col>
      <xdr:colOff>88900</xdr:colOff>
      <xdr:row>70</xdr:row>
      <xdr:rowOff>43634</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a:off x="10388600" y="120451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42011</xdr:rowOff>
    </xdr:from>
    <xdr:to>
      <xdr:col>55</xdr:col>
      <xdr:colOff>0</xdr:colOff>
      <xdr:row>79</xdr:row>
      <xdr:rowOff>81811</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flipV="1">
          <a:off x="9639300" y="13586561"/>
          <a:ext cx="838200" cy="39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10943</xdr:rowOff>
    </xdr:from>
    <xdr:ext cx="534377" cy="259045"/>
    <xdr:sp macro="" textlink="">
      <xdr:nvSpPr>
        <xdr:cNvPr id="410" name="普通建設事業費 （ うち新規整備　）平均値テキスト">
          <a:extLst>
            <a:ext uri="{FF2B5EF4-FFF2-40B4-BE49-F238E27FC236}">
              <a16:creationId xmlns:a16="http://schemas.microsoft.com/office/drawing/2014/main" id="{00000000-0008-0000-0600-00009A010000}"/>
            </a:ext>
          </a:extLst>
        </xdr:cNvPr>
        <xdr:cNvSpPr txBox="1"/>
      </xdr:nvSpPr>
      <xdr:spPr>
        <a:xfrm>
          <a:off x="10528300" y="1321259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159516</xdr:rowOff>
    </xdr:from>
    <xdr:to>
      <xdr:col>55</xdr:col>
      <xdr:colOff>50800</xdr:colOff>
      <xdr:row>78</xdr:row>
      <xdr:rowOff>89666</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10426700" y="13361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81811</xdr:rowOff>
    </xdr:from>
    <xdr:to>
      <xdr:col>50</xdr:col>
      <xdr:colOff>114300</xdr:colOff>
      <xdr:row>79</xdr:row>
      <xdr:rowOff>98879</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flipV="1">
          <a:off x="8750300" y="13626361"/>
          <a:ext cx="889000" cy="170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16630</xdr:rowOff>
    </xdr:from>
    <xdr:to>
      <xdr:col>50</xdr:col>
      <xdr:colOff>165100</xdr:colOff>
      <xdr:row>78</xdr:row>
      <xdr:rowOff>118230</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9588500" y="13389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134757</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9372111" y="13164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158707</xdr:rowOff>
    </xdr:from>
    <xdr:to>
      <xdr:col>45</xdr:col>
      <xdr:colOff>177800</xdr:colOff>
      <xdr:row>79</xdr:row>
      <xdr:rowOff>98879</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a:off x="7861300" y="13531807"/>
          <a:ext cx="889000" cy="111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28691</xdr:rowOff>
    </xdr:from>
    <xdr:to>
      <xdr:col>46</xdr:col>
      <xdr:colOff>38100</xdr:colOff>
      <xdr:row>78</xdr:row>
      <xdr:rowOff>130291</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8699500" y="13401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146818</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8483111" y="131770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133082</xdr:rowOff>
    </xdr:from>
    <xdr:to>
      <xdr:col>41</xdr:col>
      <xdr:colOff>50800</xdr:colOff>
      <xdr:row>78</xdr:row>
      <xdr:rowOff>158707</xdr:rowOff>
    </xdr:to>
    <xdr:cxnSp macro="">
      <xdr:nvCxnSpPr>
        <xdr:cNvPr id="418" name="直線コネクタ 417">
          <a:extLst>
            <a:ext uri="{FF2B5EF4-FFF2-40B4-BE49-F238E27FC236}">
              <a16:creationId xmlns:a16="http://schemas.microsoft.com/office/drawing/2014/main" id="{00000000-0008-0000-0600-0000A2010000}"/>
            </a:ext>
          </a:extLst>
        </xdr:cNvPr>
        <xdr:cNvCxnSpPr/>
      </xdr:nvCxnSpPr>
      <xdr:spPr>
        <a:xfrm>
          <a:off x="6972300" y="13506182"/>
          <a:ext cx="889000" cy="25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8280</xdr:rowOff>
    </xdr:from>
    <xdr:to>
      <xdr:col>41</xdr:col>
      <xdr:colOff>101600</xdr:colOff>
      <xdr:row>78</xdr:row>
      <xdr:rowOff>109880</xdr:rowOff>
    </xdr:to>
    <xdr:sp macro="" textlink="">
      <xdr:nvSpPr>
        <xdr:cNvPr id="419" name="フローチャート: 判断 418">
          <a:extLst>
            <a:ext uri="{FF2B5EF4-FFF2-40B4-BE49-F238E27FC236}">
              <a16:creationId xmlns:a16="http://schemas.microsoft.com/office/drawing/2014/main" id="{00000000-0008-0000-0600-0000A3010000}"/>
            </a:ext>
          </a:extLst>
        </xdr:cNvPr>
        <xdr:cNvSpPr/>
      </xdr:nvSpPr>
      <xdr:spPr>
        <a:xfrm>
          <a:off x="7810500" y="13381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126407</xdr:rowOff>
    </xdr:from>
    <xdr:ext cx="534377"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7594111" y="13156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157045</xdr:rowOff>
    </xdr:from>
    <xdr:to>
      <xdr:col>36</xdr:col>
      <xdr:colOff>165100</xdr:colOff>
      <xdr:row>78</xdr:row>
      <xdr:rowOff>87195</xdr:rowOff>
    </xdr:to>
    <xdr:sp macro="" textlink="">
      <xdr:nvSpPr>
        <xdr:cNvPr id="421" name="フローチャート: 判断 420">
          <a:extLst>
            <a:ext uri="{FF2B5EF4-FFF2-40B4-BE49-F238E27FC236}">
              <a16:creationId xmlns:a16="http://schemas.microsoft.com/office/drawing/2014/main" id="{00000000-0008-0000-0600-0000A5010000}"/>
            </a:ext>
          </a:extLst>
        </xdr:cNvPr>
        <xdr:cNvSpPr/>
      </xdr:nvSpPr>
      <xdr:spPr>
        <a:xfrm>
          <a:off x="6921500" y="13358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103722</xdr:rowOff>
    </xdr:from>
    <xdr:ext cx="534377"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05111" y="13133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162661</xdr:rowOff>
    </xdr:from>
    <xdr:to>
      <xdr:col>55</xdr:col>
      <xdr:colOff>50800</xdr:colOff>
      <xdr:row>79</xdr:row>
      <xdr:rowOff>92811</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10426700" y="13535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77588</xdr:rowOff>
    </xdr:from>
    <xdr:ext cx="469744" cy="259045"/>
    <xdr:sp macro="" textlink="">
      <xdr:nvSpPr>
        <xdr:cNvPr id="429" name="普通建設事業費 （ うち新規整備　）該当値テキスト">
          <a:extLst>
            <a:ext uri="{FF2B5EF4-FFF2-40B4-BE49-F238E27FC236}">
              <a16:creationId xmlns:a16="http://schemas.microsoft.com/office/drawing/2014/main" id="{00000000-0008-0000-0600-0000AD010000}"/>
            </a:ext>
          </a:extLst>
        </xdr:cNvPr>
        <xdr:cNvSpPr txBox="1"/>
      </xdr:nvSpPr>
      <xdr:spPr>
        <a:xfrm>
          <a:off x="10528300" y="13450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79</xdr:row>
      <xdr:rowOff>31011</xdr:rowOff>
    </xdr:from>
    <xdr:to>
      <xdr:col>50</xdr:col>
      <xdr:colOff>165100</xdr:colOff>
      <xdr:row>79</xdr:row>
      <xdr:rowOff>132611</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9588500" y="13575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123738</xdr:rowOff>
    </xdr:from>
    <xdr:ext cx="469744"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9404428" y="13668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79</xdr:row>
      <xdr:rowOff>48079</xdr:rowOff>
    </xdr:from>
    <xdr:to>
      <xdr:col>46</xdr:col>
      <xdr:colOff>38100</xdr:colOff>
      <xdr:row>79</xdr:row>
      <xdr:rowOff>149679</xdr:rowOff>
    </xdr:to>
    <xdr:sp macro="" textlink="">
      <xdr:nvSpPr>
        <xdr:cNvPr id="432" name="楕円 431">
          <a:extLst>
            <a:ext uri="{FF2B5EF4-FFF2-40B4-BE49-F238E27FC236}">
              <a16:creationId xmlns:a16="http://schemas.microsoft.com/office/drawing/2014/main" id="{00000000-0008-0000-0600-0000B0010000}"/>
            </a:ext>
          </a:extLst>
        </xdr:cNvPr>
        <xdr:cNvSpPr/>
      </xdr:nvSpPr>
      <xdr:spPr>
        <a:xfrm>
          <a:off x="8699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79</xdr:row>
      <xdr:rowOff>140806</xdr:rowOff>
    </xdr:from>
    <xdr:ext cx="249299" cy="259045"/>
    <xdr:sp macro="" textlink="">
      <xdr:nvSpPr>
        <xdr:cNvPr id="433" name="テキスト ボックス 432">
          <a:extLst>
            <a:ext uri="{FF2B5EF4-FFF2-40B4-BE49-F238E27FC236}">
              <a16:creationId xmlns:a16="http://schemas.microsoft.com/office/drawing/2014/main" id="{00000000-0008-0000-0600-0000B1010000}"/>
            </a:ext>
          </a:extLst>
        </xdr:cNvPr>
        <xdr:cNvSpPr txBox="1"/>
      </xdr:nvSpPr>
      <xdr:spPr>
        <a:xfrm>
          <a:off x="8625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107907</xdr:rowOff>
    </xdr:from>
    <xdr:to>
      <xdr:col>41</xdr:col>
      <xdr:colOff>101600</xdr:colOff>
      <xdr:row>79</xdr:row>
      <xdr:rowOff>38057</xdr:rowOff>
    </xdr:to>
    <xdr:sp macro="" textlink="">
      <xdr:nvSpPr>
        <xdr:cNvPr id="434" name="楕円 433">
          <a:extLst>
            <a:ext uri="{FF2B5EF4-FFF2-40B4-BE49-F238E27FC236}">
              <a16:creationId xmlns:a16="http://schemas.microsoft.com/office/drawing/2014/main" id="{00000000-0008-0000-0600-0000B2010000}"/>
            </a:ext>
          </a:extLst>
        </xdr:cNvPr>
        <xdr:cNvSpPr/>
      </xdr:nvSpPr>
      <xdr:spPr>
        <a:xfrm>
          <a:off x="7810500" y="13481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29184</xdr:rowOff>
    </xdr:from>
    <xdr:ext cx="534377" cy="259045"/>
    <xdr:sp macro="" textlink="">
      <xdr:nvSpPr>
        <xdr:cNvPr id="435" name="テキスト ボックス 434">
          <a:extLst>
            <a:ext uri="{FF2B5EF4-FFF2-40B4-BE49-F238E27FC236}">
              <a16:creationId xmlns:a16="http://schemas.microsoft.com/office/drawing/2014/main" id="{00000000-0008-0000-0600-0000B3010000}"/>
            </a:ext>
          </a:extLst>
        </xdr:cNvPr>
        <xdr:cNvSpPr txBox="1"/>
      </xdr:nvSpPr>
      <xdr:spPr>
        <a:xfrm>
          <a:off x="7594111" y="13573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82282</xdr:rowOff>
    </xdr:from>
    <xdr:to>
      <xdr:col>36</xdr:col>
      <xdr:colOff>165100</xdr:colOff>
      <xdr:row>79</xdr:row>
      <xdr:rowOff>12432</xdr:rowOff>
    </xdr:to>
    <xdr:sp macro="" textlink="">
      <xdr:nvSpPr>
        <xdr:cNvPr id="436" name="楕円 435">
          <a:extLst>
            <a:ext uri="{FF2B5EF4-FFF2-40B4-BE49-F238E27FC236}">
              <a16:creationId xmlns:a16="http://schemas.microsoft.com/office/drawing/2014/main" id="{00000000-0008-0000-0600-0000B4010000}"/>
            </a:ext>
          </a:extLst>
        </xdr:cNvPr>
        <xdr:cNvSpPr/>
      </xdr:nvSpPr>
      <xdr:spPr>
        <a:xfrm>
          <a:off x="6921500" y="13455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79</xdr:row>
      <xdr:rowOff>3559</xdr:rowOff>
    </xdr:from>
    <xdr:ext cx="534377" cy="259045"/>
    <xdr:sp macro="" textlink="">
      <xdr:nvSpPr>
        <xdr:cNvPr id="437" name="テキスト ボックス 436">
          <a:extLst>
            <a:ext uri="{FF2B5EF4-FFF2-40B4-BE49-F238E27FC236}">
              <a16:creationId xmlns:a16="http://schemas.microsoft.com/office/drawing/2014/main" id="{00000000-0008-0000-0600-0000B5010000}"/>
            </a:ext>
          </a:extLst>
        </xdr:cNvPr>
        <xdr:cNvSpPr txBox="1"/>
      </xdr:nvSpPr>
      <xdr:spPr>
        <a:xfrm>
          <a:off x="6705111" y="13548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5" name="テキスト ボックス 454">
          <a:extLst>
            <a:ext uri="{FF2B5EF4-FFF2-40B4-BE49-F238E27FC236}">
              <a16:creationId xmlns:a16="http://schemas.microsoft.com/office/drawing/2014/main" id="{00000000-0008-0000-0600-0000C7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7" name="テキスト ボックス 456">
          <a:extLst>
            <a:ext uri="{FF2B5EF4-FFF2-40B4-BE49-F238E27FC236}">
              <a16:creationId xmlns:a16="http://schemas.microsoft.com/office/drawing/2014/main" id="{00000000-0008-0000-0600-0000C9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9" name="テキスト ボックス 458">
          <a:extLst>
            <a:ext uri="{FF2B5EF4-FFF2-40B4-BE49-F238E27FC236}">
              <a16:creationId xmlns:a16="http://schemas.microsoft.com/office/drawing/2014/main" id="{00000000-0008-0000-0600-0000CB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0" name="普通建設事業費 （ うち更新整備　）グラフ枠">
          <a:extLst>
            <a:ext uri="{FF2B5EF4-FFF2-40B4-BE49-F238E27FC236}">
              <a16:creationId xmlns:a16="http://schemas.microsoft.com/office/drawing/2014/main" id="{00000000-0008-0000-0600-0000CC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89</xdr:row>
      <xdr:rowOff>130683</xdr:rowOff>
    </xdr:from>
    <xdr:to>
      <xdr:col>54</xdr:col>
      <xdr:colOff>189865</xdr:colOff>
      <xdr:row>98</xdr:row>
      <xdr:rowOff>134379</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flipV="1">
          <a:off x="10475595" y="15389733"/>
          <a:ext cx="1270" cy="15467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138206</xdr:rowOff>
    </xdr:from>
    <xdr:ext cx="469744" cy="259045"/>
    <xdr:sp macro="" textlink="">
      <xdr:nvSpPr>
        <xdr:cNvPr id="462" name="普通建設事業費 （ うち更新整備　）最小値テキスト">
          <a:extLst>
            <a:ext uri="{FF2B5EF4-FFF2-40B4-BE49-F238E27FC236}">
              <a16:creationId xmlns:a16="http://schemas.microsoft.com/office/drawing/2014/main" id="{00000000-0008-0000-0600-0000CE010000}"/>
            </a:ext>
          </a:extLst>
        </xdr:cNvPr>
        <xdr:cNvSpPr txBox="1"/>
      </xdr:nvSpPr>
      <xdr:spPr>
        <a:xfrm>
          <a:off x="10528300" y="169403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134379</xdr:rowOff>
    </xdr:from>
    <xdr:to>
      <xdr:col>55</xdr:col>
      <xdr:colOff>88900</xdr:colOff>
      <xdr:row>98</xdr:row>
      <xdr:rowOff>134379</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10388600" y="169364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77360</xdr:rowOff>
    </xdr:from>
    <xdr:ext cx="599010" cy="259045"/>
    <xdr:sp macro="" textlink="">
      <xdr:nvSpPr>
        <xdr:cNvPr id="464" name="普通建設事業費 （ うち更新整備　）最大値テキスト">
          <a:extLst>
            <a:ext uri="{FF2B5EF4-FFF2-40B4-BE49-F238E27FC236}">
              <a16:creationId xmlns:a16="http://schemas.microsoft.com/office/drawing/2014/main" id="{00000000-0008-0000-0600-0000D0010000}"/>
            </a:ext>
          </a:extLst>
        </xdr:cNvPr>
        <xdr:cNvSpPr txBox="1"/>
      </xdr:nvSpPr>
      <xdr:spPr>
        <a:xfrm>
          <a:off x="10528300" y="151649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89</xdr:row>
      <xdr:rowOff>130683</xdr:rowOff>
    </xdr:from>
    <xdr:to>
      <xdr:col>55</xdr:col>
      <xdr:colOff>88900</xdr:colOff>
      <xdr:row>89</xdr:row>
      <xdr:rowOff>130683</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10388600" y="153897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36106</xdr:rowOff>
    </xdr:from>
    <xdr:to>
      <xdr:col>55</xdr:col>
      <xdr:colOff>0</xdr:colOff>
      <xdr:row>96</xdr:row>
      <xdr:rowOff>108508</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flipV="1">
          <a:off x="9639300" y="16323856"/>
          <a:ext cx="838200" cy="2438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88789</xdr:rowOff>
    </xdr:from>
    <xdr:ext cx="534377" cy="259045"/>
    <xdr:sp macro="" textlink="">
      <xdr:nvSpPr>
        <xdr:cNvPr id="467" name="普通建設事業費 （ うち更新整備　）平均値テキスト">
          <a:extLst>
            <a:ext uri="{FF2B5EF4-FFF2-40B4-BE49-F238E27FC236}">
              <a16:creationId xmlns:a16="http://schemas.microsoft.com/office/drawing/2014/main" id="{00000000-0008-0000-0600-0000D3010000}"/>
            </a:ext>
          </a:extLst>
        </xdr:cNvPr>
        <xdr:cNvSpPr txBox="1"/>
      </xdr:nvSpPr>
      <xdr:spPr>
        <a:xfrm>
          <a:off x="10528300" y="1637653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44,810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110362</xdr:rowOff>
    </xdr:from>
    <xdr:to>
      <xdr:col>55</xdr:col>
      <xdr:colOff>50800</xdr:colOff>
      <xdr:row>96</xdr:row>
      <xdr:rowOff>40512</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10426700" y="16398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93765</xdr:rowOff>
    </xdr:from>
    <xdr:to>
      <xdr:col>50</xdr:col>
      <xdr:colOff>114300</xdr:colOff>
      <xdr:row>96</xdr:row>
      <xdr:rowOff>108508</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a:off x="8750300" y="16381515"/>
          <a:ext cx="889000" cy="186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129121</xdr:rowOff>
    </xdr:from>
    <xdr:to>
      <xdr:col>50</xdr:col>
      <xdr:colOff>165100</xdr:colOff>
      <xdr:row>96</xdr:row>
      <xdr:rowOff>59271</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9588500" y="16416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75798</xdr:rowOff>
    </xdr:from>
    <xdr:ext cx="534377"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9372111" y="161920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94</xdr:row>
      <xdr:rowOff>73458</xdr:rowOff>
    </xdr:from>
    <xdr:to>
      <xdr:col>45</xdr:col>
      <xdr:colOff>177800</xdr:colOff>
      <xdr:row>95</xdr:row>
      <xdr:rowOff>93765</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a:off x="7861300" y="16189758"/>
          <a:ext cx="889000" cy="1917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163982</xdr:rowOff>
    </xdr:from>
    <xdr:to>
      <xdr:col>46</xdr:col>
      <xdr:colOff>38100</xdr:colOff>
      <xdr:row>96</xdr:row>
      <xdr:rowOff>94132</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8699500" y="16451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85259</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8483111" y="16544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94</xdr:row>
      <xdr:rowOff>73458</xdr:rowOff>
    </xdr:from>
    <xdr:to>
      <xdr:col>41</xdr:col>
      <xdr:colOff>50800</xdr:colOff>
      <xdr:row>94</xdr:row>
      <xdr:rowOff>117908</xdr:rowOff>
    </xdr:to>
    <xdr:cxnSp macro="">
      <xdr:nvCxnSpPr>
        <xdr:cNvPr id="475" name="直線コネクタ 474">
          <a:extLst>
            <a:ext uri="{FF2B5EF4-FFF2-40B4-BE49-F238E27FC236}">
              <a16:creationId xmlns:a16="http://schemas.microsoft.com/office/drawing/2014/main" id="{00000000-0008-0000-0600-0000DB010000}"/>
            </a:ext>
          </a:extLst>
        </xdr:cNvPr>
        <xdr:cNvCxnSpPr/>
      </xdr:nvCxnSpPr>
      <xdr:spPr>
        <a:xfrm flipV="1">
          <a:off x="6972300" y="16189758"/>
          <a:ext cx="889000" cy="44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17284</xdr:rowOff>
    </xdr:from>
    <xdr:to>
      <xdr:col>41</xdr:col>
      <xdr:colOff>101600</xdr:colOff>
      <xdr:row>96</xdr:row>
      <xdr:rowOff>118884</xdr:rowOff>
    </xdr:to>
    <xdr:sp macro="" textlink="">
      <xdr:nvSpPr>
        <xdr:cNvPr id="476" name="フローチャート: 判断 475">
          <a:extLst>
            <a:ext uri="{FF2B5EF4-FFF2-40B4-BE49-F238E27FC236}">
              <a16:creationId xmlns:a16="http://schemas.microsoft.com/office/drawing/2014/main" id="{00000000-0008-0000-0600-0000DC010000}"/>
            </a:ext>
          </a:extLst>
        </xdr:cNvPr>
        <xdr:cNvSpPr/>
      </xdr:nvSpPr>
      <xdr:spPr>
        <a:xfrm>
          <a:off x="7810500" y="16476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110011</xdr:rowOff>
    </xdr:from>
    <xdr:ext cx="534377"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7594111" y="16569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129426</xdr:rowOff>
    </xdr:from>
    <xdr:to>
      <xdr:col>36</xdr:col>
      <xdr:colOff>165100</xdr:colOff>
      <xdr:row>96</xdr:row>
      <xdr:rowOff>59576</xdr:rowOff>
    </xdr:to>
    <xdr:sp macro="" textlink="">
      <xdr:nvSpPr>
        <xdr:cNvPr id="478" name="フローチャート: 判断 477">
          <a:extLst>
            <a:ext uri="{FF2B5EF4-FFF2-40B4-BE49-F238E27FC236}">
              <a16:creationId xmlns:a16="http://schemas.microsoft.com/office/drawing/2014/main" id="{00000000-0008-0000-0600-0000DE010000}"/>
            </a:ext>
          </a:extLst>
        </xdr:cNvPr>
        <xdr:cNvSpPr/>
      </xdr:nvSpPr>
      <xdr:spPr>
        <a:xfrm>
          <a:off x="6921500" y="16417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50703</xdr:rowOff>
    </xdr:from>
    <xdr:ext cx="534377"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6705111" y="16509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156756</xdr:rowOff>
    </xdr:from>
    <xdr:to>
      <xdr:col>55</xdr:col>
      <xdr:colOff>50800</xdr:colOff>
      <xdr:row>95</xdr:row>
      <xdr:rowOff>86906</xdr:rowOff>
    </xdr:to>
    <xdr:sp macro="" textlink="">
      <xdr:nvSpPr>
        <xdr:cNvPr id="485" name="楕円 484">
          <a:extLst>
            <a:ext uri="{FF2B5EF4-FFF2-40B4-BE49-F238E27FC236}">
              <a16:creationId xmlns:a16="http://schemas.microsoft.com/office/drawing/2014/main" id="{00000000-0008-0000-0600-0000E5010000}"/>
            </a:ext>
          </a:extLst>
        </xdr:cNvPr>
        <xdr:cNvSpPr/>
      </xdr:nvSpPr>
      <xdr:spPr>
        <a:xfrm>
          <a:off x="10426700" y="16273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8183</xdr:rowOff>
    </xdr:from>
    <xdr:ext cx="534377" cy="259045"/>
    <xdr:sp macro="" textlink="">
      <xdr:nvSpPr>
        <xdr:cNvPr id="486" name="普通建設事業費 （ うち更新整備　）該当値テキスト">
          <a:extLst>
            <a:ext uri="{FF2B5EF4-FFF2-40B4-BE49-F238E27FC236}">
              <a16:creationId xmlns:a16="http://schemas.microsoft.com/office/drawing/2014/main" id="{00000000-0008-0000-0600-0000E6010000}"/>
            </a:ext>
          </a:extLst>
        </xdr:cNvPr>
        <xdr:cNvSpPr txBox="1"/>
      </xdr:nvSpPr>
      <xdr:spPr>
        <a:xfrm>
          <a:off x="10528300" y="16124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57708</xdr:rowOff>
    </xdr:from>
    <xdr:to>
      <xdr:col>50</xdr:col>
      <xdr:colOff>165100</xdr:colOff>
      <xdr:row>96</xdr:row>
      <xdr:rowOff>159308</xdr:rowOff>
    </xdr:to>
    <xdr:sp macro="" textlink="">
      <xdr:nvSpPr>
        <xdr:cNvPr id="487" name="楕円 486">
          <a:extLst>
            <a:ext uri="{FF2B5EF4-FFF2-40B4-BE49-F238E27FC236}">
              <a16:creationId xmlns:a16="http://schemas.microsoft.com/office/drawing/2014/main" id="{00000000-0008-0000-0600-0000E7010000}"/>
            </a:ext>
          </a:extLst>
        </xdr:cNvPr>
        <xdr:cNvSpPr/>
      </xdr:nvSpPr>
      <xdr:spPr>
        <a:xfrm>
          <a:off x="9588500" y="16516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150435</xdr:rowOff>
    </xdr:from>
    <xdr:ext cx="534377"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9372111" y="166096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42965</xdr:rowOff>
    </xdr:from>
    <xdr:to>
      <xdr:col>46</xdr:col>
      <xdr:colOff>38100</xdr:colOff>
      <xdr:row>95</xdr:row>
      <xdr:rowOff>144565</xdr:rowOff>
    </xdr:to>
    <xdr:sp macro="" textlink="">
      <xdr:nvSpPr>
        <xdr:cNvPr id="489" name="楕円 488">
          <a:extLst>
            <a:ext uri="{FF2B5EF4-FFF2-40B4-BE49-F238E27FC236}">
              <a16:creationId xmlns:a16="http://schemas.microsoft.com/office/drawing/2014/main" id="{00000000-0008-0000-0600-0000E9010000}"/>
            </a:ext>
          </a:extLst>
        </xdr:cNvPr>
        <xdr:cNvSpPr/>
      </xdr:nvSpPr>
      <xdr:spPr>
        <a:xfrm>
          <a:off x="8699500" y="16330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93</xdr:row>
      <xdr:rowOff>161092</xdr:rowOff>
    </xdr:from>
    <xdr:ext cx="534377" cy="259045"/>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8483111" y="161059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94</xdr:row>
      <xdr:rowOff>22658</xdr:rowOff>
    </xdr:from>
    <xdr:to>
      <xdr:col>41</xdr:col>
      <xdr:colOff>101600</xdr:colOff>
      <xdr:row>94</xdr:row>
      <xdr:rowOff>124258</xdr:rowOff>
    </xdr:to>
    <xdr:sp macro="" textlink="">
      <xdr:nvSpPr>
        <xdr:cNvPr id="491" name="楕円 490">
          <a:extLst>
            <a:ext uri="{FF2B5EF4-FFF2-40B4-BE49-F238E27FC236}">
              <a16:creationId xmlns:a16="http://schemas.microsoft.com/office/drawing/2014/main" id="{00000000-0008-0000-0600-0000EB010000}"/>
            </a:ext>
          </a:extLst>
        </xdr:cNvPr>
        <xdr:cNvSpPr/>
      </xdr:nvSpPr>
      <xdr:spPr>
        <a:xfrm>
          <a:off x="7810500" y="16138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92</xdr:row>
      <xdr:rowOff>140785</xdr:rowOff>
    </xdr:from>
    <xdr:ext cx="534377" cy="259045"/>
    <xdr:sp macro="" textlink="">
      <xdr:nvSpPr>
        <xdr:cNvPr id="492" name="テキスト ボックス 491">
          <a:extLst>
            <a:ext uri="{FF2B5EF4-FFF2-40B4-BE49-F238E27FC236}">
              <a16:creationId xmlns:a16="http://schemas.microsoft.com/office/drawing/2014/main" id="{00000000-0008-0000-0600-0000EC010000}"/>
            </a:ext>
          </a:extLst>
        </xdr:cNvPr>
        <xdr:cNvSpPr txBox="1"/>
      </xdr:nvSpPr>
      <xdr:spPr>
        <a:xfrm>
          <a:off x="7594111" y="15914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94</xdr:row>
      <xdr:rowOff>67108</xdr:rowOff>
    </xdr:from>
    <xdr:to>
      <xdr:col>36</xdr:col>
      <xdr:colOff>165100</xdr:colOff>
      <xdr:row>94</xdr:row>
      <xdr:rowOff>168708</xdr:rowOff>
    </xdr:to>
    <xdr:sp macro="" textlink="">
      <xdr:nvSpPr>
        <xdr:cNvPr id="493" name="楕円 492">
          <a:extLst>
            <a:ext uri="{FF2B5EF4-FFF2-40B4-BE49-F238E27FC236}">
              <a16:creationId xmlns:a16="http://schemas.microsoft.com/office/drawing/2014/main" id="{00000000-0008-0000-0600-0000ED010000}"/>
            </a:ext>
          </a:extLst>
        </xdr:cNvPr>
        <xdr:cNvSpPr/>
      </xdr:nvSpPr>
      <xdr:spPr>
        <a:xfrm>
          <a:off x="6921500" y="16183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93</xdr:row>
      <xdr:rowOff>13785</xdr:rowOff>
    </xdr:from>
    <xdr:ext cx="534377" cy="259045"/>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6705111" y="159586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6" name="テキスト ボックス 515">
          <a:extLst>
            <a:ext uri="{FF2B5EF4-FFF2-40B4-BE49-F238E27FC236}">
              <a16:creationId xmlns:a16="http://schemas.microsoft.com/office/drawing/2014/main" id="{00000000-0008-0000-0600-000004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7" name="災害復旧事業費グラフ枠">
          <a:extLst>
            <a:ext uri="{FF2B5EF4-FFF2-40B4-BE49-F238E27FC236}">
              <a16:creationId xmlns:a16="http://schemas.microsoft.com/office/drawing/2014/main" id="{00000000-0008-0000-0600-000005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52489</xdr:rowOff>
    </xdr:from>
    <xdr:to>
      <xdr:col>85</xdr:col>
      <xdr:colOff>126364</xdr:colOff>
      <xdr:row>39</xdr:row>
      <xdr:rowOff>44450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flipV="1">
          <a:off x="16317595" y="5195989"/>
          <a:ext cx="1269" cy="15350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macro="" textlink="">
      <xdr:nvSpPr>
        <xdr:cNvPr id="519" name="災害復旧事業費最小値テキスト">
          <a:extLst>
            <a:ext uri="{FF2B5EF4-FFF2-40B4-BE49-F238E27FC236}">
              <a16:creationId xmlns:a16="http://schemas.microsoft.com/office/drawing/2014/main" id="{00000000-0008-0000-0600-000007020000}"/>
            </a:ext>
          </a:extLst>
        </xdr:cNvPr>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170616</xdr:rowOff>
    </xdr:from>
    <xdr:ext cx="534377" cy="259045"/>
    <xdr:sp macro="" textlink="">
      <xdr:nvSpPr>
        <xdr:cNvPr id="521" name="災害復旧事業費最大値テキスト">
          <a:extLst>
            <a:ext uri="{FF2B5EF4-FFF2-40B4-BE49-F238E27FC236}">
              <a16:creationId xmlns:a16="http://schemas.microsoft.com/office/drawing/2014/main" id="{00000000-0008-0000-0600-000009020000}"/>
            </a:ext>
          </a:extLst>
        </xdr:cNvPr>
        <xdr:cNvSpPr txBox="1"/>
      </xdr:nvSpPr>
      <xdr:spPr>
        <a:xfrm>
          <a:off x="16370300" y="4971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40,289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52489</xdr:rowOff>
    </xdr:from>
    <xdr:to>
      <xdr:col>86</xdr:col>
      <xdr:colOff>25400</xdr:colOff>
      <xdr:row>30</xdr:row>
      <xdr:rowOff>52489</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6230600" y="51959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44450</xdr:rowOff>
    </xdr:from>
    <xdr:to>
      <xdr:col>85</xdr:col>
      <xdr:colOff>127000</xdr:colOff>
      <xdr:row>39</xdr:row>
      <xdr:rowOff>44450</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a:off x="15481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23004</xdr:rowOff>
    </xdr:from>
    <xdr:ext cx="469744" cy="259045"/>
    <xdr:sp macro="" textlink="">
      <xdr:nvSpPr>
        <xdr:cNvPr id="524" name="災害復旧事業費平均値テキスト">
          <a:extLst>
            <a:ext uri="{FF2B5EF4-FFF2-40B4-BE49-F238E27FC236}">
              <a16:creationId xmlns:a16="http://schemas.microsoft.com/office/drawing/2014/main" id="{00000000-0008-0000-0600-00000C020000}"/>
            </a:ext>
          </a:extLst>
        </xdr:cNvPr>
        <xdr:cNvSpPr txBox="1"/>
      </xdr:nvSpPr>
      <xdr:spPr>
        <a:xfrm>
          <a:off x="16370300" y="636665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127</xdr:rowOff>
    </xdr:from>
    <xdr:to>
      <xdr:col>85</xdr:col>
      <xdr:colOff>177800</xdr:colOff>
      <xdr:row>38</xdr:row>
      <xdr:rowOff>101727</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6268700" y="65152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44450</xdr:rowOff>
    </xdr:from>
    <xdr:to>
      <xdr:col>81</xdr:col>
      <xdr:colOff>50800</xdr:colOff>
      <xdr:row>39</xdr:row>
      <xdr:rowOff>44450</xdr:rowOff>
    </xdr:to>
    <xdr:cxnSp macro="">
      <xdr:nvCxnSpPr>
        <xdr:cNvPr id="526" name="直線コネクタ 525">
          <a:extLst>
            <a:ext uri="{FF2B5EF4-FFF2-40B4-BE49-F238E27FC236}">
              <a16:creationId xmlns:a16="http://schemas.microsoft.com/office/drawing/2014/main" id="{00000000-0008-0000-0600-00000E020000}"/>
            </a:ext>
          </a:extLst>
        </xdr:cNvPr>
        <xdr:cNvCxnSpPr/>
      </xdr:nvCxnSpPr>
      <xdr:spPr>
        <a:xfrm>
          <a:off x="14592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12662</xdr:rowOff>
    </xdr:from>
    <xdr:to>
      <xdr:col>81</xdr:col>
      <xdr:colOff>101600</xdr:colOff>
      <xdr:row>38</xdr:row>
      <xdr:rowOff>114262</xdr:rowOff>
    </xdr:to>
    <xdr:sp macro="" textlink="">
      <xdr:nvSpPr>
        <xdr:cNvPr id="527" name="フローチャート: 判断 526">
          <a:extLst>
            <a:ext uri="{FF2B5EF4-FFF2-40B4-BE49-F238E27FC236}">
              <a16:creationId xmlns:a16="http://schemas.microsoft.com/office/drawing/2014/main" id="{00000000-0008-0000-0600-00000F020000}"/>
            </a:ext>
          </a:extLst>
        </xdr:cNvPr>
        <xdr:cNvSpPr/>
      </xdr:nvSpPr>
      <xdr:spPr>
        <a:xfrm>
          <a:off x="15430500" y="6527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130789</xdr:rowOff>
    </xdr:from>
    <xdr:ext cx="469744"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5246428" y="63029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145796</xdr:rowOff>
    </xdr:from>
    <xdr:to>
      <xdr:col>76</xdr:col>
      <xdr:colOff>114300</xdr:colOff>
      <xdr:row>39</xdr:row>
      <xdr:rowOff>44450</xdr:rowOff>
    </xdr:to>
    <xdr:cxnSp macro="">
      <xdr:nvCxnSpPr>
        <xdr:cNvPr id="529" name="直線コネクタ 528">
          <a:extLst>
            <a:ext uri="{FF2B5EF4-FFF2-40B4-BE49-F238E27FC236}">
              <a16:creationId xmlns:a16="http://schemas.microsoft.com/office/drawing/2014/main" id="{00000000-0008-0000-0600-000011020000}"/>
            </a:ext>
          </a:extLst>
        </xdr:cNvPr>
        <xdr:cNvCxnSpPr/>
      </xdr:nvCxnSpPr>
      <xdr:spPr>
        <a:xfrm>
          <a:off x="13703300" y="6660896"/>
          <a:ext cx="889000" cy="701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32703</xdr:rowOff>
    </xdr:from>
    <xdr:to>
      <xdr:col>76</xdr:col>
      <xdr:colOff>165100</xdr:colOff>
      <xdr:row>38</xdr:row>
      <xdr:rowOff>134303</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4541500" y="6547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150830</xdr:rowOff>
    </xdr:from>
    <xdr:ext cx="469744"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4357428" y="63230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90436</xdr:rowOff>
    </xdr:from>
    <xdr:to>
      <xdr:col>71</xdr:col>
      <xdr:colOff>177800</xdr:colOff>
      <xdr:row>38</xdr:row>
      <xdr:rowOff>145796</xdr:rowOff>
    </xdr:to>
    <xdr:cxnSp macro="">
      <xdr:nvCxnSpPr>
        <xdr:cNvPr id="532" name="直線コネクタ 531">
          <a:extLst>
            <a:ext uri="{FF2B5EF4-FFF2-40B4-BE49-F238E27FC236}">
              <a16:creationId xmlns:a16="http://schemas.microsoft.com/office/drawing/2014/main" id="{00000000-0008-0000-0600-000014020000}"/>
            </a:ext>
          </a:extLst>
        </xdr:cNvPr>
        <xdr:cNvCxnSpPr/>
      </xdr:nvCxnSpPr>
      <xdr:spPr>
        <a:xfrm>
          <a:off x="12814300" y="6605536"/>
          <a:ext cx="889000" cy="553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9919</xdr:rowOff>
    </xdr:from>
    <xdr:to>
      <xdr:col>72</xdr:col>
      <xdr:colOff>38100</xdr:colOff>
      <xdr:row>38</xdr:row>
      <xdr:rowOff>111519</xdr:rowOff>
    </xdr:to>
    <xdr:sp macro="" textlink="">
      <xdr:nvSpPr>
        <xdr:cNvPr id="533" name="フローチャート: 判断 532">
          <a:extLst>
            <a:ext uri="{FF2B5EF4-FFF2-40B4-BE49-F238E27FC236}">
              <a16:creationId xmlns:a16="http://schemas.microsoft.com/office/drawing/2014/main" id="{00000000-0008-0000-0600-000015020000}"/>
            </a:ext>
          </a:extLst>
        </xdr:cNvPr>
        <xdr:cNvSpPr/>
      </xdr:nvSpPr>
      <xdr:spPr>
        <a:xfrm>
          <a:off x="13652500" y="65250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128046</xdr:rowOff>
    </xdr:from>
    <xdr:ext cx="469744"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3468428" y="63002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90919</xdr:rowOff>
    </xdr:from>
    <xdr:to>
      <xdr:col>67</xdr:col>
      <xdr:colOff>101600</xdr:colOff>
      <xdr:row>38</xdr:row>
      <xdr:rowOff>21069</xdr:rowOff>
    </xdr:to>
    <xdr:sp macro="" textlink="">
      <xdr:nvSpPr>
        <xdr:cNvPr id="535" name="フローチャート: 判断 534">
          <a:extLst>
            <a:ext uri="{FF2B5EF4-FFF2-40B4-BE49-F238E27FC236}">
              <a16:creationId xmlns:a16="http://schemas.microsoft.com/office/drawing/2014/main" id="{00000000-0008-0000-0600-000017020000}"/>
            </a:ext>
          </a:extLst>
        </xdr:cNvPr>
        <xdr:cNvSpPr/>
      </xdr:nvSpPr>
      <xdr:spPr>
        <a:xfrm>
          <a:off x="12763500" y="6434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37596</xdr:rowOff>
    </xdr:from>
    <xdr:ext cx="469744"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579428" y="62097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165100</xdr:rowOff>
    </xdr:from>
    <xdr:to>
      <xdr:col>85</xdr:col>
      <xdr:colOff>177800</xdr:colOff>
      <xdr:row>39</xdr:row>
      <xdr:rowOff>95250</xdr:rowOff>
    </xdr:to>
    <xdr:sp macro="" textlink="">
      <xdr:nvSpPr>
        <xdr:cNvPr id="542" name="楕円 541">
          <a:extLst>
            <a:ext uri="{FF2B5EF4-FFF2-40B4-BE49-F238E27FC236}">
              <a16:creationId xmlns:a16="http://schemas.microsoft.com/office/drawing/2014/main" id="{00000000-0008-0000-0600-00001E020000}"/>
            </a:ext>
          </a:extLst>
        </xdr:cNvPr>
        <xdr:cNvSpPr/>
      </xdr:nvSpPr>
      <xdr:spPr>
        <a:xfrm>
          <a:off x="16268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80027</xdr:rowOff>
    </xdr:from>
    <xdr:ext cx="249299" cy="259045"/>
    <xdr:sp macro="" textlink="">
      <xdr:nvSpPr>
        <xdr:cNvPr id="543" name="災害復旧事業費該当値テキスト">
          <a:extLst>
            <a:ext uri="{FF2B5EF4-FFF2-40B4-BE49-F238E27FC236}">
              <a16:creationId xmlns:a16="http://schemas.microsoft.com/office/drawing/2014/main" id="{00000000-0008-0000-0600-00001F020000}"/>
            </a:ext>
          </a:extLst>
        </xdr:cNvPr>
        <xdr:cNvSpPr txBox="1"/>
      </xdr:nvSpPr>
      <xdr:spPr>
        <a:xfrm>
          <a:off x="16370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165100</xdr:rowOff>
    </xdr:from>
    <xdr:to>
      <xdr:col>81</xdr:col>
      <xdr:colOff>101600</xdr:colOff>
      <xdr:row>39</xdr:row>
      <xdr:rowOff>95250</xdr:rowOff>
    </xdr:to>
    <xdr:sp macro="" textlink="">
      <xdr:nvSpPr>
        <xdr:cNvPr id="544" name="楕円 543">
          <a:extLst>
            <a:ext uri="{FF2B5EF4-FFF2-40B4-BE49-F238E27FC236}">
              <a16:creationId xmlns:a16="http://schemas.microsoft.com/office/drawing/2014/main" id="{00000000-0008-0000-0600-000020020000}"/>
            </a:ext>
          </a:extLst>
        </xdr:cNvPr>
        <xdr:cNvSpPr/>
      </xdr:nvSpPr>
      <xdr:spPr>
        <a:xfrm>
          <a:off x="15430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86377</xdr:rowOff>
    </xdr:from>
    <xdr:ext cx="249299"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5356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165100</xdr:rowOff>
    </xdr:from>
    <xdr:to>
      <xdr:col>76</xdr:col>
      <xdr:colOff>165100</xdr:colOff>
      <xdr:row>39</xdr:row>
      <xdr:rowOff>95250</xdr:rowOff>
    </xdr:to>
    <xdr:sp macro="" textlink="">
      <xdr:nvSpPr>
        <xdr:cNvPr id="546" name="楕円 545">
          <a:extLst>
            <a:ext uri="{FF2B5EF4-FFF2-40B4-BE49-F238E27FC236}">
              <a16:creationId xmlns:a16="http://schemas.microsoft.com/office/drawing/2014/main" id="{00000000-0008-0000-0600-000022020000}"/>
            </a:ext>
          </a:extLst>
        </xdr:cNvPr>
        <xdr:cNvSpPr/>
      </xdr:nvSpPr>
      <xdr:spPr>
        <a:xfrm>
          <a:off x="14541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86377</xdr:rowOff>
    </xdr:from>
    <xdr:ext cx="249299"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4467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94996</xdr:rowOff>
    </xdr:from>
    <xdr:to>
      <xdr:col>72</xdr:col>
      <xdr:colOff>38100</xdr:colOff>
      <xdr:row>39</xdr:row>
      <xdr:rowOff>25146</xdr:rowOff>
    </xdr:to>
    <xdr:sp macro="" textlink="">
      <xdr:nvSpPr>
        <xdr:cNvPr id="548" name="楕円 547">
          <a:extLst>
            <a:ext uri="{FF2B5EF4-FFF2-40B4-BE49-F238E27FC236}">
              <a16:creationId xmlns:a16="http://schemas.microsoft.com/office/drawing/2014/main" id="{00000000-0008-0000-0600-000024020000}"/>
            </a:ext>
          </a:extLst>
        </xdr:cNvPr>
        <xdr:cNvSpPr/>
      </xdr:nvSpPr>
      <xdr:spPr>
        <a:xfrm>
          <a:off x="13652500" y="6610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39</xdr:row>
      <xdr:rowOff>16273</xdr:rowOff>
    </xdr:from>
    <xdr:ext cx="469744"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3468428" y="67028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39636</xdr:rowOff>
    </xdr:from>
    <xdr:to>
      <xdr:col>67</xdr:col>
      <xdr:colOff>101600</xdr:colOff>
      <xdr:row>38</xdr:row>
      <xdr:rowOff>141236</xdr:rowOff>
    </xdr:to>
    <xdr:sp macro="" textlink="">
      <xdr:nvSpPr>
        <xdr:cNvPr id="550" name="楕円 549">
          <a:extLst>
            <a:ext uri="{FF2B5EF4-FFF2-40B4-BE49-F238E27FC236}">
              <a16:creationId xmlns:a16="http://schemas.microsoft.com/office/drawing/2014/main" id="{00000000-0008-0000-0600-000026020000}"/>
            </a:ext>
          </a:extLst>
        </xdr:cNvPr>
        <xdr:cNvSpPr/>
      </xdr:nvSpPr>
      <xdr:spPr>
        <a:xfrm>
          <a:off x="12763500" y="6554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38</xdr:row>
      <xdr:rowOff>132363</xdr:rowOff>
    </xdr:from>
    <xdr:ext cx="469744" cy="259045"/>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579428" y="6647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5" name="テキスト ボックス 564">
          <a:extLst>
            <a:ext uri="{FF2B5EF4-FFF2-40B4-BE49-F238E27FC236}">
              <a16:creationId xmlns:a16="http://schemas.microsoft.com/office/drawing/2014/main" id="{00000000-0008-0000-0600-000035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6" name="失業対策事業費グラフ枠">
          <a:extLst>
            <a:ext uri="{FF2B5EF4-FFF2-40B4-BE49-F238E27FC236}">
              <a16:creationId xmlns:a16="http://schemas.microsoft.com/office/drawing/2014/main" id="{00000000-0008-0000-0600-000036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8" name="失業対策事業費最小値テキスト">
          <a:extLst>
            <a:ext uri="{FF2B5EF4-FFF2-40B4-BE49-F238E27FC236}">
              <a16:creationId xmlns:a16="http://schemas.microsoft.com/office/drawing/2014/main" id="{00000000-0008-0000-0600-000038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0" name="失業対策事業費最大値テキスト">
          <a:extLst>
            <a:ext uri="{FF2B5EF4-FFF2-40B4-BE49-F238E27FC236}">
              <a16:creationId xmlns:a16="http://schemas.microsoft.com/office/drawing/2014/main" id="{00000000-0008-0000-0600-00003A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3" name="失業対策事業費平均値テキスト">
          <a:extLst>
            <a:ext uri="{FF2B5EF4-FFF2-40B4-BE49-F238E27FC236}">
              <a16:creationId xmlns:a16="http://schemas.microsoft.com/office/drawing/2014/main" id="{00000000-0008-0000-0600-00003D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5" name="直線コネクタ 574">
          <a:extLst>
            <a:ext uri="{FF2B5EF4-FFF2-40B4-BE49-F238E27FC236}">
              <a16:creationId xmlns:a16="http://schemas.microsoft.com/office/drawing/2014/main" id="{00000000-0008-0000-0600-00003F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6" name="フローチャート: 判断 575">
          <a:extLst>
            <a:ext uri="{FF2B5EF4-FFF2-40B4-BE49-F238E27FC236}">
              <a16:creationId xmlns:a16="http://schemas.microsoft.com/office/drawing/2014/main" id="{00000000-0008-0000-0600-000040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8" name="直線コネクタ 577">
          <a:extLst>
            <a:ext uri="{FF2B5EF4-FFF2-40B4-BE49-F238E27FC236}">
              <a16:creationId xmlns:a16="http://schemas.microsoft.com/office/drawing/2014/main" id="{00000000-0008-0000-0600-000042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1" name="直線コネクタ 580">
          <a:extLst>
            <a:ext uri="{FF2B5EF4-FFF2-40B4-BE49-F238E27FC236}">
              <a16:creationId xmlns:a16="http://schemas.microsoft.com/office/drawing/2014/main" id="{00000000-0008-0000-0600-000045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2" name="フローチャート: 判断 581">
          <a:extLst>
            <a:ext uri="{FF2B5EF4-FFF2-40B4-BE49-F238E27FC236}">
              <a16:creationId xmlns:a16="http://schemas.microsoft.com/office/drawing/2014/main" id="{00000000-0008-0000-0600-000046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1" name="楕円 590">
          <a:extLst>
            <a:ext uri="{FF2B5EF4-FFF2-40B4-BE49-F238E27FC236}">
              <a16:creationId xmlns:a16="http://schemas.microsoft.com/office/drawing/2014/main" id="{00000000-0008-0000-0600-00004F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2" name="失業対策事業費該当値テキスト">
          <a:extLst>
            <a:ext uri="{FF2B5EF4-FFF2-40B4-BE49-F238E27FC236}">
              <a16:creationId xmlns:a16="http://schemas.microsoft.com/office/drawing/2014/main" id="{00000000-0008-0000-0600-000050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3" name="楕円 592">
          <a:extLst>
            <a:ext uri="{FF2B5EF4-FFF2-40B4-BE49-F238E27FC236}">
              <a16:creationId xmlns:a16="http://schemas.microsoft.com/office/drawing/2014/main" id="{00000000-0008-0000-0600-000051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7" name="楕円 596">
          <a:extLst>
            <a:ext uri="{FF2B5EF4-FFF2-40B4-BE49-F238E27FC236}">
              <a16:creationId xmlns:a16="http://schemas.microsoft.com/office/drawing/2014/main" id="{00000000-0008-0000-0600-000055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9" name="楕円 598">
          <a:extLst>
            <a:ext uri="{FF2B5EF4-FFF2-40B4-BE49-F238E27FC236}">
              <a16:creationId xmlns:a16="http://schemas.microsoft.com/office/drawing/2014/main" id="{00000000-0008-0000-0600-000057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98879</xdr:rowOff>
    </xdr:from>
    <xdr:to>
      <xdr:col>89</xdr:col>
      <xdr:colOff>177800</xdr:colOff>
      <xdr:row>79</xdr:row>
      <xdr:rowOff>98879</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128106</xdr:rowOff>
    </xdr:from>
    <xdr:ext cx="53129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914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6" name="公債費グラフ枠">
          <a:extLst>
            <a:ext uri="{FF2B5EF4-FFF2-40B4-BE49-F238E27FC236}">
              <a16:creationId xmlns:a16="http://schemas.microsoft.com/office/drawing/2014/main" id="{00000000-0008-0000-0600-000072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93621</xdr:rowOff>
    </xdr:from>
    <xdr:to>
      <xdr:col>85</xdr:col>
      <xdr:colOff>126364</xdr:colOff>
      <xdr:row>79</xdr:row>
      <xdr:rowOff>102846</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flipV="1">
          <a:off x="16317595" y="12095121"/>
          <a:ext cx="1269" cy="15522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106673</xdr:rowOff>
    </xdr:from>
    <xdr:ext cx="534377" cy="259045"/>
    <xdr:sp macro="" textlink="">
      <xdr:nvSpPr>
        <xdr:cNvPr id="628" name="公債費最小値テキスト">
          <a:extLst>
            <a:ext uri="{FF2B5EF4-FFF2-40B4-BE49-F238E27FC236}">
              <a16:creationId xmlns:a16="http://schemas.microsoft.com/office/drawing/2014/main" id="{00000000-0008-0000-0600-000074020000}"/>
            </a:ext>
          </a:extLst>
        </xdr:cNvPr>
        <xdr:cNvSpPr txBox="1"/>
      </xdr:nvSpPr>
      <xdr:spPr>
        <a:xfrm>
          <a:off x="16370300" y="13651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102846</xdr:rowOff>
    </xdr:from>
    <xdr:to>
      <xdr:col>86</xdr:col>
      <xdr:colOff>25400</xdr:colOff>
      <xdr:row>79</xdr:row>
      <xdr:rowOff>102846</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a:off x="16230600" y="136473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40298</xdr:rowOff>
    </xdr:from>
    <xdr:ext cx="599010" cy="259045"/>
    <xdr:sp macro="" textlink="">
      <xdr:nvSpPr>
        <xdr:cNvPr id="630" name="公債費最大値テキスト">
          <a:extLst>
            <a:ext uri="{FF2B5EF4-FFF2-40B4-BE49-F238E27FC236}">
              <a16:creationId xmlns:a16="http://schemas.microsoft.com/office/drawing/2014/main" id="{00000000-0008-0000-0600-000076020000}"/>
            </a:ext>
          </a:extLst>
        </xdr:cNvPr>
        <xdr:cNvSpPr txBox="1"/>
      </xdr:nvSpPr>
      <xdr:spPr>
        <a:xfrm>
          <a:off x="16370300" y="11870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114,822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93621</xdr:rowOff>
    </xdr:from>
    <xdr:to>
      <xdr:col>86</xdr:col>
      <xdr:colOff>25400</xdr:colOff>
      <xdr:row>70</xdr:row>
      <xdr:rowOff>93621</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6230600" y="12095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133609</xdr:rowOff>
    </xdr:from>
    <xdr:to>
      <xdr:col>85</xdr:col>
      <xdr:colOff>127000</xdr:colOff>
      <xdr:row>76</xdr:row>
      <xdr:rowOff>146803</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a:off x="15481300" y="13163809"/>
          <a:ext cx="838200" cy="13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149088</xdr:rowOff>
    </xdr:from>
    <xdr:ext cx="534377" cy="259045"/>
    <xdr:sp macro="" textlink="">
      <xdr:nvSpPr>
        <xdr:cNvPr id="633" name="公債費平均値テキスト">
          <a:extLst>
            <a:ext uri="{FF2B5EF4-FFF2-40B4-BE49-F238E27FC236}">
              <a16:creationId xmlns:a16="http://schemas.microsoft.com/office/drawing/2014/main" id="{00000000-0008-0000-0600-000079020000}"/>
            </a:ext>
          </a:extLst>
        </xdr:cNvPr>
        <xdr:cNvSpPr txBox="1"/>
      </xdr:nvSpPr>
      <xdr:spPr>
        <a:xfrm>
          <a:off x="16370300" y="128363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126211</xdr:rowOff>
    </xdr:from>
    <xdr:to>
      <xdr:col>85</xdr:col>
      <xdr:colOff>177800</xdr:colOff>
      <xdr:row>76</xdr:row>
      <xdr:rowOff>56361</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6268700" y="12984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133609</xdr:rowOff>
    </xdr:from>
    <xdr:to>
      <xdr:col>81</xdr:col>
      <xdr:colOff>50800</xdr:colOff>
      <xdr:row>77</xdr:row>
      <xdr:rowOff>53060</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flipV="1">
          <a:off x="14592300" y="13163809"/>
          <a:ext cx="889000" cy="909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124610</xdr:rowOff>
    </xdr:from>
    <xdr:to>
      <xdr:col>81</xdr:col>
      <xdr:colOff>101600</xdr:colOff>
      <xdr:row>76</xdr:row>
      <xdr:rowOff>54759</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5430500" y="1298336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71287</xdr:rowOff>
    </xdr:from>
    <xdr:ext cx="534377"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14111" y="12758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53060</xdr:rowOff>
    </xdr:from>
    <xdr:to>
      <xdr:col>76</xdr:col>
      <xdr:colOff>114300</xdr:colOff>
      <xdr:row>77</xdr:row>
      <xdr:rowOff>98160</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flipV="1">
          <a:off x="13703300" y="13254710"/>
          <a:ext cx="889000" cy="45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142964</xdr:rowOff>
    </xdr:from>
    <xdr:to>
      <xdr:col>76</xdr:col>
      <xdr:colOff>165100</xdr:colOff>
      <xdr:row>76</xdr:row>
      <xdr:rowOff>73115</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4541500" y="13001714"/>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89641</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4325111" y="127769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55297</xdr:rowOff>
    </xdr:from>
    <xdr:to>
      <xdr:col>71</xdr:col>
      <xdr:colOff>177800</xdr:colOff>
      <xdr:row>77</xdr:row>
      <xdr:rowOff>98160</xdr:rowOff>
    </xdr:to>
    <xdr:cxnSp macro="">
      <xdr:nvCxnSpPr>
        <xdr:cNvPr id="641" name="直線コネクタ 640">
          <a:extLst>
            <a:ext uri="{FF2B5EF4-FFF2-40B4-BE49-F238E27FC236}">
              <a16:creationId xmlns:a16="http://schemas.microsoft.com/office/drawing/2014/main" id="{00000000-0008-0000-0600-000081020000}"/>
            </a:ext>
          </a:extLst>
        </xdr:cNvPr>
        <xdr:cNvCxnSpPr/>
      </xdr:nvCxnSpPr>
      <xdr:spPr>
        <a:xfrm>
          <a:off x="12814300" y="13256947"/>
          <a:ext cx="889000" cy="42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150475</xdr:rowOff>
    </xdr:from>
    <xdr:to>
      <xdr:col>72</xdr:col>
      <xdr:colOff>38100</xdr:colOff>
      <xdr:row>76</xdr:row>
      <xdr:rowOff>80625</xdr:rowOff>
    </xdr:to>
    <xdr:sp macro="" textlink="">
      <xdr:nvSpPr>
        <xdr:cNvPr id="642" name="フローチャート: 判断 641">
          <a:extLst>
            <a:ext uri="{FF2B5EF4-FFF2-40B4-BE49-F238E27FC236}">
              <a16:creationId xmlns:a16="http://schemas.microsoft.com/office/drawing/2014/main" id="{00000000-0008-0000-0600-000082020000}"/>
            </a:ext>
          </a:extLst>
        </xdr:cNvPr>
        <xdr:cNvSpPr/>
      </xdr:nvSpPr>
      <xdr:spPr>
        <a:xfrm>
          <a:off x="13652500" y="13009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97152</xdr:rowOff>
    </xdr:from>
    <xdr:ext cx="534377"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3436111" y="12784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164714</xdr:rowOff>
    </xdr:from>
    <xdr:to>
      <xdr:col>67</xdr:col>
      <xdr:colOff>101600</xdr:colOff>
      <xdr:row>76</xdr:row>
      <xdr:rowOff>94864</xdr:rowOff>
    </xdr:to>
    <xdr:sp macro="" textlink="">
      <xdr:nvSpPr>
        <xdr:cNvPr id="644" name="フローチャート: 判断 643">
          <a:extLst>
            <a:ext uri="{FF2B5EF4-FFF2-40B4-BE49-F238E27FC236}">
              <a16:creationId xmlns:a16="http://schemas.microsoft.com/office/drawing/2014/main" id="{00000000-0008-0000-0600-000084020000}"/>
            </a:ext>
          </a:extLst>
        </xdr:cNvPr>
        <xdr:cNvSpPr/>
      </xdr:nvSpPr>
      <xdr:spPr>
        <a:xfrm>
          <a:off x="12763500" y="130234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111390</xdr:rowOff>
    </xdr:from>
    <xdr:ext cx="534377"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2547111" y="12798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96003</xdr:rowOff>
    </xdr:from>
    <xdr:to>
      <xdr:col>85</xdr:col>
      <xdr:colOff>177800</xdr:colOff>
      <xdr:row>77</xdr:row>
      <xdr:rowOff>26153</xdr:rowOff>
    </xdr:to>
    <xdr:sp macro="" textlink="">
      <xdr:nvSpPr>
        <xdr:cNvPr id="651" name="楕円 650">
          <a:extLst>
            <a:ext uri="{FF2B5EF4-FFF2-40B4-BE49-F238E27FC236}">
              <a16:creationId xmlns:a16="http://schemas.microsoft.com/office/drawing/2014/main" id="{00000000-0008-0000-0600-00008B020000}"/>
            </a:ext>
          </a:extLst>
        </xdr:cNvPr>
        <xdr:cNvSpPr/>
      </xdr:nvSpPr>
      <xdr:spPr>
        <a:xfrm>
          <a:off x="16268700" y="131262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74430</xdr:rowOff>
    </xdr:from>
    <xdr:ext cx="534377" cy="259045"/>
    <xdr:sp macro="" textlink="">
      <xdr:nvSpPr>
        <xdr:cNvPr id="652" name="公債費該当値テキスト">
          <a:extLst>
            <a:ext uri="{FF2B5EF4-FFF2-40B4-BE49-F238E27FC236}">
              <a16:creationId xmlns:a16="http://schemas.microsoft.com/office/drawing/2014/main" id="{00000000-0008-0000-0600-00008C020000}"/>
            </a:ext>
          </a:extLst>
        </xdr:cNvPr>
        <xdr:cNvSpPr txBox="1"/>
      </xdr:nvSpPr>
      <xdr:spPr>
        <a:xfrm>
          <a:off x="16370300" y="131046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82809</xdr:rowOff>
    </xdr:from>
    <xdr:to>
      <xdr:col>81</xdr:col>
      <xdr:colOff>101600</xdr:colOff>
      <xdr:row>77</xdr:row>
      <xdr:rowOff>12959</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5430500" y="13113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4086</xdr:rowOff>
    </xdr:from>
    <xdr:ext cx="534377" cy="259045"/>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5214111" y="132057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2260</xdr:rowOff>
    </xdr:from>
    <xdr:to>
      <xdr:col>76</xdr:col>
      <xdr:colOff>165100</xdr:colOff>
      <xdr:row>77</xdr:row>
      <xdr:rowOff>103860</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4541500" y="13203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94987</xdr:rowOff>
    </xdr:from>
    <xdr:ext cx="534377"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4325111" y="132966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47360</xdr:rowOff>
    </xdr:from>
    <xdr:to>
      <xdr:col>72</xdr:col>
      <xdr:colOff>38100</xdr:colOff>
      <xdr:row>77</xdr:row>
      <xdr:rowOff>148960</xdr:rowOff>
    </xdr:to>
    <xdr:sp macro="" textlink="">
      <xdr:nvSpPr>
        <xdr:cNvPr id="657" name="楕円 656">
          <a:extLst>
            <a:ext uri="{FF2B5EF4-FFF2-40B4-BE49-F238E27FC236}">
              <a16:creationId xmlns:a16="http://schemas.microsoft.com/office/drawing/2014/main" id="{00000000-0008-0000-0600-000091020000}"/>
            </a:ext>
          </a:extLst>
        </xdr:cNvPr>
        <xdr:cNvSpPr/>
      </xdr:nvSpPr>
      <xdr:spPr>
        <a:xfrm>
          <a:off x="13652500" y="13249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140087</xdr:rowOff>
    </xdr:from>
    <xdr:ext cx="534377"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3436111" y="133417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4497</xdr:rowOff>
    </xdr:from>
    <xdr:to>
      <xdr:col>67</xdr:col>
      <xdr:colOff>101600</xdr:colOff>
      <xdr:row>77</xdr:row>
      <xdr:rowOff>106097</xdr:rowOff>
    </xdr:to>
    <xdr:sp macro="" textlink="">
      <xdr:nvSpPr>
        <xdr:cNvPr id="659" name="楕円 658">
          <a:extLst>
            <a:ext uri="{FF2B5EF4-FFF2-40B4-BE49-F238E27FC236}">
              <a16:creationId xmlns:a16="http://schemas.microsoft.com/office/drawing/2014/main" id="{00000000-0008-0000-0600-000093020000}"/>
            </a:ext>
          </a:extLst>
        </xdr:cNvPr>
        <xdr:cNvSpPr/>
      </xdr:nvSpPr>
      <xdr:spPr>
        <a:xfrm>
          <a:off x="12763500" y="132061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97224</xdr:rowOff>
    </xdr:from>
    <xdr:ext cx="534377"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2547111" y="13298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1" name="積立金グラフ枠">
          <a:extLst>
            <a:ext uri="{FF2B5EF4-FFF2-40B4-BE49-F238E27FC236}">
              <a16:creationId xmlns:a16="http://schemas.microsoft.com/office/drawing/2014/main" id="{00000000-0008-0000-0600-0000A9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95845</xdr:rowOff>
    </xdr:from>
    <xdr:to>
      <xdr:col>85</xdr:col>
      <xdr:colOff>126364</xdr:colOff>
      <xdr:row>98</xdr:row>
      <xdr:rowOff>113978</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flipV="1">
          <a:off x="16317595" y="15526345"/>
          <a:ext cx="1269" cy="13897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117805</xdr:rowOff>
    </xdr:from>
    <xdr:ext cx="469744" cy="259045"/>
    <xdr:sp macro="" textlink="">
      <xdr:nvSpPr>
        <xdr:cNvPr id="683" name="積立金最小値テキスト">
          <a:extLst>
            <a:ext uri="{FF2B5EF4-FFF2-40B4-BE49-F238E27FC236}">
              <a16:creationId xmlns:a16="http://schemas.microsoft.com/office/drawing/2014/main" id="{00000000-0008-0000-0600-0000AB020000}"/>
            </a:ext>
          </a:extLst>
        </xdr:cNvPr>
        <xdr:cNvSpPr txBox="1"/>
      </xdr:nvSpPr>
      <xdr:spPr>
        <a:xfrm>
          <a:off x="16370300" y="16919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113978</xdr:rowOff>
    </xdr:from>
    <xdr:to>
      <xdr:col>86</xdr:col>
      <xdr:colOff>25400</xdr:colOff>
      <xdr:row>98</xdr:row>
      <xdr:rowOff>113978</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a:off x="16230600" y="169160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42522</xdr:rowOff>
    </xdr:from>
    <xdr:ext cx="599010" cy="259045"/>
    <xdr:sp macro="" textlink="">
      <xdr:nvSpPr>
        <xdr:cNvPr id="685" name="積立金最大値テキスト">
          <a:extLst>
            <a:ext uri="{FF2B5EF4-FFF2-40B4-BE49-F238E27FC236}">
              <a16:creationId xmlns:a16="http://schemas.microsoft.com/office/drawing/2014/main" id="{00000000-0008-0000-0600-0000AD020000}"/>
            </a:ext>
          </a:extLst>
        </xdr:cNvPr>
        <xdr:cNvSpPr txBox="1"/>
      </xdr:nvSpPr>
      <xdr:spPr>
        <a:xfrm>
          <a:off x="16370300" y="153015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154,796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95845</xdr:rowOff>
    </xdr:from>
    <xdr:to>
      <xdr:col>86</xdr:col>
      <xdr:colOff>25400</xdr:colOff>
      <xdr:row>90</xdr:row>
      <xdr:rowOff>95845</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6230600" y="155263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125371</xdr:rowOff>
    </xdr:from>
    <xdr:to>
      <xdr:col>85</xdr:col>
      <xdr:colOff>127000</xdr:colOff>
      <xdr:row>97</xdr:row>
      <xdr:rowOff>27622</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flipV="1">
          <a:off x="15481300" y="16584571"/>
          <a:ext cx="838200" cy="737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158428</xdr:rowOff>
    </xdr:from>
    <xdr:ext cx="534377" cy="259045"/>
    <xdr:sp macro="" textlink="">
      <xdr:nvSpPr>
        <xdr:cNvPr id="688" name="積立金平均値テキスト">
          <a:extLst>
            <a:ext uri="{FF2B5EF4-FFF2-40B4-BE49-F238E27FC236}">
              <a16:creationId xmlns:a16="http://schemas.microsoft.com/office/drawing/2014/main" id="{00000000-0008-0000-0600-0000B0020000}"/>
            </a:ext>
          </a:extLst>
        </xdr:cNvPr>
        <xdr:cNvSpPr txBox="1"/>
      </xdr:nvSpPr>
      <xdr:spPr>
        <a:xfrm>
          <a:off x="16370300" y="1661762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8551</xdr:rowOff>
    </xdr:from>
    <xdr:to>
      <xdr:col>85</xdr:col>
      <xdr:colOff>177800</xdr:colOff>
      <xdr:row>97</xdr:row>
      <xdr:rowOff>110151</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6268700" y="16639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27622</xdr:rowOff>
    </xdr:from>
    <xdr:to>
      <xdr:col>81</xdr:col>
      <xdr:colOff>50800</xdr:colOff>
      <xdr:row>97</xdr:row>
      <xdr:rowOff>28665</xdr:rowOff>
    </xdr:to>
    <xdr:cxnSp macro="">
      <xdr:nvCxnSpPr>
        <xdr:cNvPr id="690" name="直線コネクタ 689">
          <a:extLst>
            <a:ext uri="{FF2B5EF4-FFF2-40B4-BE49-F238E27FC236}">
              <a16:creationId xmlns:a16="http://schemas.microsoft.com/office/drawing/2014/main" id="{00000000-0008-0000-0600-0000B2020000}"/>
            </a:ext>
          </a:extLst>
        </xdr:cNvPr>
        <xdr:cNvCxnSpPr/>
      </xdr:nvCxnSpPr>
      <xdr:spPr>
        <a:xfrm flipV="1">
          <a:off x="14592300" y="16658272"/>
          <a:ext cx="889000" cy="1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23895</xdr:rowOff>
    </xdr:from>
    <xdr:to>
      <xdr:col>81</xdr:col>
      <xdr:colOff>101600</xdr:colOff>
      <xdr:row>97</xdr:row>
      <xdr:rowOff>125495</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5430500" y="16654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116622</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5214111" y="16747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28665</xdr:rowOff>
    </xdr:from>
    <xdr:to>
      <xdr:col>76</xdr:col>
      <xdr:colOff>114300</xdr:colOff>
      <xdr:row>97</xdr:row>
      <xdr:rowOff>128572</xdr:rowOff>
    </xdr:to>
    <xdr:cxnSp macro="">
      <xdr:nvCxnSpPr>
        <xdr:cNvPr id="693" name="直線コネクタ 692">
          <a:extLst>
            <a:ext uri="{FF2B5EF4-FFF2-40B4-BE49-F238E27FC236}">
              <a16:creationId xmlns:a16="http://schemas.microsoft.com/office/drawing/2014/main" id="{00000000-0008-0000-0600-0000B5020000}"/>
            </a:ext>
          </a:extLst>
        </xdr:cNvPr>
        <xdr:cNvCxnSpPr/>
      </xdr:nvCxnSpPr>
      <xdr:spPr>
        <a:xfrm flipV="1">
          <a:off x="13703300" y="16659315"/>
          <a:ext cx="889000" cy="999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21792</xdr:rowOff>
    </xdr:from>
    <xdr:to>
      <xdr:col>76</xdr:col>
      <xdr:colOff>165100</xdr:colOff>
      <xdr:row>97</xdr:row>
      <xdr:rowOff>123392</xdr:rowOff>
    </xdr:to>
    <xdr:sp macro="" textlink="">
      <xdr:nvSpPr>
        <xdr:cNvPr id="694" name="フローチャート: 判断 693">
          <a:extLst>
            <a:ext uri="{FF2B5EF4-FFF2-40B4-BE49-F238E27FC236}">
              <a16:creationId xmlns:a16="http://schemas.microsoft.com/office/drawing/2014/main" id="{00000000-0008-0000-0600-0000B6020000}"/>
            </a:ext>
          </a:extLst>
        </xdr:cNvPr>
        <xdr:cNvSpPr/>
      </xdr:nvSpPr>
      <xdr:spPr>
        <a:xfrm>
          <a:off x="14541500" y="166524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114519</xdr:rowOff>
    </xdr:from>
    <xdr:ext cx="534377"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4325111" y="167451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66877</xdr:rowOff>
    </xdr:from>
    <xdr:to>
      <xdr:col>71</xdr:col>
      <xdr:colOff>177800</xdr:colOff>
      <xdr:row>97</xdr:row>
      <xdr:rowOff>128572</xdr:rowOff>
    </xdr:to>
    <xdr:cxnSp macro="">
      <xdr:nvCxnSpPr>
        <xdr:cNvPr id="696" name="直線コネクタ 695">
          <a:extLst>
            <a:ext uri="{FF2B5EF4-FFF2-40B4-BE49-F238E27FC236}">
              <a16:creationId xmlns:a16="http://schemas.microsoft.com/office/drawing/2014/main" id="{00000000-0008-0000-0600-0000B8020000}"/>
            </a:ext>
          </a:extLst>
        </xdr:cNvPr>
        <xdr:cNvCxnSpPr/>
      </xdr:nvCxnSpPr>
      <xdr:spPr>
        <a:xfrm>
          <a:off x="12814300" y="16697527"/>
          <a:ext cx="889000" cy="61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165517</xdr:rowOff>
    </xdr:from>
    <xdr:to>
      <xdr:col>72</xdr:col>
      <xdr:colOff>38100</xdr:colOff>
      <xdr:row>97</xdr:row>
      <xdr:rowOff>95667</xdr:rowOff>
    </xdr:to>
    <xdr:sp macro="" textlink="">
      <xdr:nvSpPr>
        <xdr:cNvPr id="697" name="フローチャート: 判断 696">
          <a:extLst>
            <a:ext uri="{FF2B5EF4-FFF2-40B4-BE49-F238E27FC236}">
              <a16:creationId xmlns:a16="http://schemas.microsoft.com/office/drawing/2014/main" id="{00000000-0008-0000-0600-0000B9020000}"/>
            </a:ext>
          </a:extLst>
        </xdr:cNvPr>
        <xdr:cNvSpPr/>
      </xdr:nvSpPr>
      <xdr:spPr>
        <a:xfrm>
          <a:off x="13652500" y="16624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112194</xdr:rowOff>
    </xdr:from>
    <xdr:ext cx="534377"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3436111" y="163999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65821</xdr:rowOff>
    </xdr:from>
    <xdr:to>
      <xdr:col>67</xdr:col>
      <xdr:colOff>101600</xdr:colOff>
      <xdr:row>97</xdr:row>
      <xdr:rowOff>167421</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2763500" y="16696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158548</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2547111" y="16789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74571</xdr:rowOff>
    </xdr:from>
    <xdr:to>
      <xdr:col>85</xdr:col>
      <xdr:colOff>177800</xdr:colOff>
      <xdr:row>97</xdr:row>
      <xdr:rowOff>4721</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6268700" y="16533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97448</xdr:rowOff>
    </xdr:from>
    <xdr:ext cx="534377" cy="259045"/>
    <xdr:sp macro="" textlink="">
      <xdr:nvSpPr>
        <xdr:cNvPr id="707" name="積立金該当値テキスト">
          <a:extLst>
            <a:ext uri="{FF2B5EF4-FFF2-40B4-BE49-F238E27FC236}">
              <a16:creationId xmlns:a16="http://schemas.microsoft.com/office/drawing/2014/main" id="{00000000-0008-0000-0600-0000C3020000}"/>
            </a:ext>
          </a:extLst>
        </xdr:cNvPr>
        <xdr:cNvSpPr txBox="1"/>
      </xdr:nvSpPr>
      <xdr:spPr>
        <a:xfrm>
          <a:off x="16370300" y="16385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148272</xdr:rowOff>
    </xdr:from>
    <xdr:to>
      <xdr:col>81</xdr:col>
      <xdr:colOff>101600</xdr:colOff>
      <xdr:row>97</xdr:row>
      <xdr:rowOff>78422</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5430500" y="16607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94949</xdr:rowOff>
    </xdr:from>
    <xdr:ext cx="534377"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5214111" y="163826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149315</xdr:rowOff>
    </xdr:from>
    <xdr:to>
      <xdr:col>76</xdr:col>
      <xdr:colOff>165100</xdr:colOff>
      <xdr:row>97</xdr:row>
      <xdr:rowOff>79465</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4541500" y="16608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95992</xdr:rowOff>
    </xdr:from>
    <xdr:ext cx="534377"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4325111" y="163837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77772</xdr:rowOff>
    </xdr:from>
    <xdr:to>
      <xdr:col>72</xdr:col>
      <xdr:colOff>38100</xdr:colOff>
      <xdr:row>98</xdr:row>
      <xdr:rowOff>7922</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3652500" y="16708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170499</xdr:rowOff>
    </xdr:from>
    <xdr:ext cx="534377"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3436111" y="168011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16077</xdr:rowOff>
    </xdr:from>
    <xdr:to>
      <xdr:col>67</xdr:col>
      <xdr:colOff>101600</xdr:colOff>
      <xdr:row>97</xdr:row>
      <xdr:rowOff>117677</xdr:rowOff>
    </xdr:to>
    <xdr:sp macro="" textlink="">
      <xdr:nvSpPr>
        <xdr:cNvPr id="714" name="楕円 713">
          <a:extLst>
            <a:ext uri="{FF2B5EF4-FFF2-40B4-BE49-F238E27FC236}">
              <a16:creationId xmlns:a16="http://schemas.microsoft.com/office/drawing/2014/main" id="{00000000-0008-0000-0600-0000CA020000}"/>
            </a:ext>
          </a:extLst>
        </xdr:cNvPr>
        <xdr:cNvSpPr/>
      </xdr:nvSpPr>
      <xdr:spPr>
        <a:xfrm>
          <a:off x="12763500" y="16646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134204</xdr:rowOff>
    </xdr:from>
    <xdr:ext cx="534377"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2547111" y="164219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4" name="テキスト ボックス 723">
          <a:extLst>
            <a:ext uri="{FF2B5EF4-FFF2-40B4-BE49-F238E27FC236}">
              <a16:creationId xmlns:a16="http://schemas.microsoft.com/office/drawing/2014/main" id="{00000000-0008-0000-0600-0000D4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6" name="投資及び出資金グラフ枠">
          <a:extLst>
            <a:ext uri="{FF2B5EF4-FFF2-40B4-BE49-F238E27FC236}">
              <a16:creationId xmlns:a16="http://schemas.microsoft.com/office/drawing/2014/main" id="{00000000-0008-0000-0600-0000E0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5695</xdr:rowOff>
    </xdr:from>
    <xdr:to>
      <xdr:col>116</xdr:col>
      <xdr:colOff>62864</xdr:colOff>
      <xdr:row>38</xdr:row>
      <xdr:rowOff>139700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flipV="1">
          <a:off x="22159595" y="5149195"/>
          <a:ext cx="1269" cy="1505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38" name="投資及び出資金最小値テキスト">
          <a:extLst>
            <a:ext uri="{FF2B5EF4-FFF2-40B4-BE49-F238E27FC236}">
              <a16:creationId xmlns:a16="http://schemas.microsoft.com/office/drawing/2014/main" id="{00000000-0008-0000-0600-0000E2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123822</xdr:rowOff>
    </xdr:from>
    <xdr:ext cx="534377" cy="259045"/>
    <xdr:sp macro="" textlink="">
      <xdr:nvSpPr>
        <xdr:cNvPr id="740" name="投資及び出資金最大値テキスト">
          <a:extLst>
            <a:ext uri="{FF2B5EF4-FFF2-40B4-BE49-F238E27FC236}">
              <a16:creationId xmlns:a16="http://schemas.microsoft.com/office/drawing/2014/main" id="{00000000-0008-0000-0600-0000E4020000}"/>
            </a:ext>
          </a:extLst>
        </xdr:cNvPr>
        <xdr:cNvSpPr txBox="1"/>
      </xdr:nvSpPr>
      <xdr:spPr>
        <a:xfrm>
          <a:off x="22212300" y="4924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5695</xdr:rowOff>
    </xdr:from>
    <xdr:to>
      <xdr:col>116</xdr:col>
      <xdr:colOff>152400</xdr:colOff>
      <xdr:row>30</xdr:row>
      <xdr:rowOff>5695</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22072600" y="51491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85979</xdr:rowOff>
    </xdr:from>
    <xdr:to>
      <xdr:col>116</xdr:col>
      <xdr:colOff>63500</xdr:colOff>
      <xdr:row>38</xdr:row>
      <xdr:rowOff>91511</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flipV="1">
          <a:off x="21323300" y="6601079"/>
          <a:ext cx="838200" cy="5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49872</xdr:rowOff>
    </xdr:from>
    <xdr:ext cx="469744" cy="259045"/>
    <xdr:sp macro="" textlink="">
      <xdr:nvSpPr>
        <xdr:cNvPr id="743" name="投資及び出資金平均値テキスト">
          <a:extLst>
            <a:ext uri="{FF2B5EF4-FFF2-40B4-BE49-F238E27FC236}">
              <a16:creationId xmlns:a16="http://schemas.microsoft.com/office/drawing/2014/main" id="{00000000-0008-0000-0600-0000E7020000}"/>
            </a:ext>
          </a:extLst>
        </xdr:cNvPr>
        <xdr:cNvSpPr txBox="1"/>
      </xdr:nvSpPr>
      <xdr:spPr>
        <a:xfrm>
          <a:off x="22212300" y="62220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26995</xdr:rowOff>
    </xdr:from>
    <xdr:to>
      <xdr:col>116</xdr:col>
      <xdr:colOff>114300</xdr:colOff>
      <xdr:row>37</xdr:row>
      <xdr:rowOff>128595</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22110700" y="6370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24851</xdr:rowOff>
    </xdr:from>
    <xdr:to>
      <xdr:col>111</xdr:col>
      <xdr:colOff>177800</xdr:colOff>
      <xdr:row>38</xdr:row>
      <xdr:rowOff>91511</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a:off x="20434300" y="6539951"/>
          <a:ext cx="889000" cy="666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1620</xdr:rowOff>
    </xdr:from>
    <xdr:to>
      <xdr:col>112</xdr:col>
      <xdr:colOff>38100</xdr:colOff>
      <xdr:row>37</xdr:row>
      <xdr:rowOff>103220</xdr:rowOff>
    </xdr:to>
    <xdr:sp macro="" textlink="">
      <xdr:nvSpPr>
        <xdr:cNvPr id="746" name="フローチャート: 判断 745">
          <a:extLst>
            <a:ext uri="{FF2B5EF4-FFF2-40B4-BE49-F238E27FC236}">
              <a16:creationId xmlns:a16="http://schemas.microsoft.com/office/drawing/2014/main" id="{00000000-0008-0000-0600-0000EA020000}"/>
            </a:ext>
          </a:extLst>
        </xdr:cNvPr>
        <xdr:cNvSpPr/>
      </xdr:nvSpPr>
      <xdr:spPr>
        <a:xfrm>
          <a:off x="21272500" y="6345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35</xdr:row>
      <xdr:rowOff>119747</xdr:rowOff>
    </xdr:from>
    <xdr:ext cx="469744"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1088428" y="6120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24851</xdr:rowOff>
    </xdr:from>
    <xdr:to>
      <xdr:col>107</xdr:col>
      <xdr:colOff>50800</xdr:colOff>
      <xdr:row>38</xdr:row>
      <xdr:rowOff>47985</xdr:rowOff>
    </xdr:to>
    <xdr:cxnSp macro="">
      <xdr:nvCxnSpPr>
        <xdr:cNvPr id="748" name="直線コネクタ 747">
          <a:extLst>
            <a:ext uri="{FF2B5EF4-FFF2-40B4-BE49-F238E27FC236}">
              <a16:creationId xmlns:a16="http://schemas.microsoft.com/office/drawing/2014/main" id="{00000000-0008-0000-0600-0000EC020000}"/>
            </a:ext>
          </a:extLst>
        </xdr:cNvPr>
        <xdr:cNvCxnSpPr/>
      </xdr:nvCxnSpPr>
      <xdr:spPr>
        <a:xfrm flipV="1">
          <a:off x="19545300" y="6539951"/>
          <a:ext cx="889000" cy="231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4592</xdr:rowOff>
    </xdr:from>
    <xdr:to>
      <xdr:col>107</xdr:col>
      <xdr:colOff>101600</xdr:colOff>
      <xdr:row>37</xdr:row>
      <xdr:rowOff>106192</xdr:rowOff>
    </xdr:to>
    <xdr:sp macro="" textlink="">
      <xdr:nvSpPr>
        <xdr:cNvPr id="749" name="フローチャート: 判断 748">
          <a:extLst>
            <a:ext uri="{FF2B5EF4-FFF2-40B4-BE49-F238E27FC236}">
              <a16:creationId xmlns:a16="http://schemas.microsoft.com/office/drawing/2014/main" id="{00000000-0008-0000-0600-0000ED020000}"/>
            </a:ext>
          </a:extLst>
        </xdr:cNvPr>
        <xdr:cNvSpPr/>
      </xdr:nvSpPr>
      <xdr:spPr>
        <a:xfrm>
          <a:off x="20383500" y="6348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35</xdr:row>
      <xdr:rowOff>122719</xdr:rowOff>
    </xdr:from>
    <xdr:ext cx="469744"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20199428" y="61234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27000</xdr:rowOff>
    </xdr:from>
    <xdr:to>
      <xdr:col>102</xdr:col>
      <xdr:colOff>114300</xdr:colOff>
      <xdr:row>38</xdr:row>
      <xdr:rowOff>47985</xdr:rowOff>
    </xdr:to>
    <xdr:cxnSp macro="">
      <xdr:nvCxnSpPr>
        <xdr:cNvPr id="751" name="直線コネクタ 750">
          <a:extLst>
            <a:ext uri="{FF2B5EF4-FFF2-40B4-BE49-F238E27FC236}">
              <a16:creationId xmlns:a16="http://schemas.microsoft.com/office/drawing/2014/main" id="{00000000-0008-0000-0600-0000EF020000}"/>
            </a:ext>
          </a:extLst>
        </xdr:cNvPr>
        <xdr:cNvCxnSpPr/>
      </xdr:nvCxnSpPr>
      <xdr:spPr>
        <a:xfrm>
          <a:off x="18656300" y="6542100"/>
          <a:ext cx="889000" cy="20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27544</xdr:rowOff>
    </xdr:from>
    <xdr:to>
      <xdr:col>102</xdr:col>
      <xdr:colOff>165100</xdr:colOff>
      <xdr:row>37</xdr:row>
      <xdr:rowOff>129144</xdr:rowOff>
    </xdr:to>
    <xdr:sp macro="" textlink="">
      <xdr:nvSpPr>
        <xdr:cNvPr id="752" name="フローチャート: 判断 751">
          <a:extLst>
            <a:ext uri="{FF2B5EF4-FFF2-40B4-BE49-F238E27FC236}">
              <a16:creationId xmlns:a16="http://schemas.microsoft.com/office/drawing/2014/main" id="{00000000-0008-0000-0600-0000F0020000}"/>
            </a:ext>
          </a:extLst>
        </xdr:cNvPr>
        <xdr:cNvSpPr/>
      </xdr:nvSpPr>
      <xdr:spPr>
        <a:xfrm>
          <a:off x="19494500" y="6371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35</xdr:row>
      <xdr:rowOff>145671</xdr:rowOff>
    </xdr:from>
    <xdr:ext cx="469744"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19310428" y="61464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50267</xdr:rowOff>
    </xdr:from>
    <xdr:to>
      <xdr:col>98</xdr:col>
      <xdr:colOff>38100</xdr:colOff>
      <xdr:row>37</xdr:row>
      <xdr:rowOff>151867</xdr:rowOff>
    </xdr:to>
    <xdr:sp macro="" textlink="">
      <xdr:nvSpPr>
        <xdr:cNvPr id="754" name="フローチャート: 判断 753">
          <a:extLst>
            <a:ext uri="{FF2B5EF4-FFF2-40B4-BE49-F238E27FC236}">
              <a16:creationId xmlns:a16="http://schemas.microsoft.com/office/drawing/2014/main" id="{00000000-0008-0000-0600-0000F2020000}"/>
            </a:ext>
          </a:extLst>
        </xdr:cNvPr>
        <xdr:cNvSpPr/>
      </xdr:nvSpPr>
      <xdr:spPr>
        <a:xfrm>
          <a:off x="18605500" y="6393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35</xdr:row>
      <xdr:rowOff>168394</xdr:rowOff>
    </xdr:from>
    <xdr:ext cx="469744"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8421428" y="61691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35179</xdr:rowOff>
    </xdr:from>
    <xdr:to>
      <xdr:col>116</xdr:col>
      <xdr:colOff>114300</xdr:colOff>
      <xdr:row>38</xdr:row>
      <xdr:rowOff>136779</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22110700" y="6550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121556</xdr:rowOff>
    </xdr:from>
    <xdr:ext cx="469744" cy="259045"/>
    <xdr:sp macro="" textlink="">
      <xdr:nvSpPr>
        <xdr:cNvPr id="762" name="投資及び出資金該当値テキスト">
          <a:extLst>
            <a:ext uri="{FF2B5EF4-FFF2-40B4-BE49-F238E27FC236}">
              <a16:creationId xmlns:a16="http://schemas.microsoft.com/office/drawing/2014/main" id="{00000000-0008-0000-0600-0000FA020000}"/>
            </a:ext>
          </a:extLst>
        </xdr:cNvPr>
        <xdr:cNvSpPr txBox="1"/>
      </xdr:nvSpPr>
      <xdr:spPr>
        <a:xfrm>
          <a:off x="22212300" y="64652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40711</xdr:rowOff>
    </xdr:from>
    <xdr:to>
      <xdr:col>112</xdr:col>
      <xdr:colOff>38100</xdr:colOff>
      <xdr:row>38</xdr:row>
      <xdr:rowOff>142311</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21272500" y="6555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133438</xdr:rowOff>
    </xdr:from>
    <xdr:ext cx="469744"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21088428" y="6648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145501</xdr:rowOff>
    </xdr:from>
    <xdr:to>
      <xdr:col>107</xdr:col>
      <xdr:colOff>101600</xdr:colOff>
      <xdr:row>38</xdr:row>
      <xdr:rowOff>75651</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20383500" y="6489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38</xdr:row>
      <xdr:rowOff>66778</xdr:rowOff>
    </xdr:from>
    <xdr:ext cx="469744"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20199428" y="65818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168635</xdr:rowOff>
    </xdr:from>
    <xdr:to>
      <xdr:col>102</xdr:col>
      <xdr:colOff>165100</xdr:colOff>
      <xdr:row>38</xdr:row>
      <xdr:rowOff>98785</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19494500" y="6512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38</xdr:row>
      <xdr:rowOff>89912</xdr:rowOff>
    </xdr:from>
    <xdr:ext cx="469744" cy="25904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19310428" y="6605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147650</xdr:rowOff>
    </xdr:from>
    <xdr:to>
      <xdr:col>98</xdr:col>
      <xdr:colOff>38100</xdr:colOff>
      <xdr:row>38</xdr:row>
      <xdr:rowOff>77800</xdr:rowOff>
    </xdr:to>
    <xdr:sp macro="" textlink="">
      <xdr:nvSpPr>
        <xdr:cNvPr id="769" name="楕円 768">
          <a:extLst>
            <a:ext uri="{FF2B5EF4-FFF2-40B4-BE49-F238E27FC236}">
              <a16:creationId xmlns:a16="http://schemas.microsoft.com/office/drawing/2014/main" id="{00000000-0008-0000-0600-000001030000}"/>
            </a:ext>
          </a:extLst>
        </xdr:cNvPr>
        <xdr:cNvSpPr/>
      </xdr:nvSpPr>
      <xdr:spPr>
        <a:xfrm>
          <a:off x="18605500" y="6491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38</xdr:row>
      <xdr:rowOff>68927</xdr:rowOff>
    </xdr:from>
    <xdr:ext cx="469744"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18421428" y="6584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9" name="テキスト ボックス 778">
          <a:extLst>
            <a:ext uri="{FF2B5EF4-FFF2-40B4-BE49-F238E27FC236}">
              <a16:creationId xmlns:a16="http://schemas.microsoft.com/office/drawing/2014/main" id="{00000000-0008-0000-0600-00000B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3" name="貸付金グラフ枠">
          <a:extLst>
            <a:ext uri="{FF2B5EF4-FFF2-40B4-BE49-F238E27FC236}">
              <a16:creationId xmlns:a16="http://schemas.microsoft.com/office/drawing/2014/main" id="{00000000-0008-0000-0600-000019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153606</xdr:rowOff>
    </xdr:from>
    <xdr:to>
      <xdr:col>116</xdr:col>
      <xdr:colOff>62864</xdr:colOff>
      <xdr:row>59</xdr:row>
      <xdr:rowOff>44450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flipV="1">
          <a:off x="22159595" y="8897556"/>
          <a:ext cx="1269" cy="12624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5" name="貸付金最小値テキスト">
          <a:extLst>
            <a:ext uri="{FF2B5EF4-FFF2-40B4-BE49-F238E27FC236}">
              <a16:creationId xmlns:a16="http://schemas.microsoft.com/office/drawing/2014/main" id="{00000000-0008-0000-0600-00001B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100283</xdr:rowOff>
    </xdr:from>
    <xdr:ext cx="534377" cy="259045"/>
    <xdr:sp macro="" textlink="">
      <xdr:nvSpPr>
        <xdr:cNvPr id="797" name="貸付金最大値テキスト">
          <a:extLst>
            <a:ext uri="{FF2B5EF4-FFF2-40B4-BE49-F238E27FC236}">
              <a16:creationId xmlns:a16="http://schemas.microsoft.com/office/drawing/2014/main" id="{00000000-0008-0000-0600-00001D030000}"/>
            </a:ext>
          </a:extLst>
        </xdr:cNvPr>
        <xdr:cNvSpPr txBox="1"/>
      </xdr:nvSpPr>
      <xdr:spPr>
        <a:xfrm>
          <a:off x="22212300" y="8672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33,135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153606</xdr:rowOff>
    </xdr:from>
    <xdr:to>
      <xdr:col>116</xdr:col>
      <xdr:colOff>152400</xdr:colOff>
      <xdr:row>51</xdr:row>
      <xdr:rowOff>153606</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22072600" y="88975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56</xdr:row>
      <xdr:rowOff>69520</xdr:rowOff>
    </xdr:from>
    <xdr:to>
      <xdr:col>116</xdr:col>
      <xdr:colOff>63500</xdr:colOff>
      <xdr:row>56</xdr:row>
      <xdr:rowOff>77940</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flipV="1">
          <a:off x="21323300" y="9670720"/>
          <a:ext cx="838200" cy="8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121010</xdr:rowOff>
    </xdr:from>
    <xdr:ext cx="469744" cy="259045"/>
    <xdr:sp macro="" textlink="">
      <xdr:nvSpPr>
        <xdr:cNvPr id="800" name="貸付金平均値テキスト">
          <a:extLst>
            <a:ext uri="{FF2B5EF4-FFF2-40B4-BE49-F238E27FC236}">
              <a16:creationId xmlns:a16="http://schemas.microsoft.com/office/drawing/2014/main" id="{00000000-0008-0000-0600-000020030000}"/>
            </a:ext>
          </a:extLst>
        </xdr:cNvPr>
        <xdr:cNvSpPr txBox="1"/>
      </xdr:nvSpPr>
      <xdr:spPr>
        <a:xfrm>
          <a:off x="22212300" y="989366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142583</xdr:rowOff>
    </xdr:from>
    <xdr:to>
      <xdr:col>116</xdr:col>
      <xdr:colOff>114300</xdr:colOff>
      <xdr:row>58</xdr:row>
      <xdr:rowOff>72733</xdr:rowOff>
    </xdr:to>
    <xdr:sp macro="" textlink="">
      <xdr:nvSpPr>
        <xdr:cNvPr id="801" name="フローチャート: 判断 800">
          <a:extLst>
            <a:ext uri="{FF2B5EF4-FFF2-40B4-BE49-F238E27FC236}">
              <a16:creationId xmlns:a16="http://schemas.microsoft.com/office/drawing/2014/main" id="{00000000-0008-0000-0600-000021030000}"/>
            </a:ext>
          </a:extLst>
        </xdr:cNvPr>
        <xdr:cNvSpPr/>
      </xdr:nvSpPr>
      <xdr:spPr>
        <a:xfrm>
          <a:off x="22110700" y="9915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56</xdr:row>
      <xdr:rowOff>77940</xdr:rowOff>
    </xdr:from>
    <xdr:to>
      <xdr:col>111</xdr:col>
      <xdr:colOff>177800</xdr:colOff>
      <xdr:row>56</xdr:row>
      <xdr:rowOff>87846</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flipV="1">
          <a:off x="20434300" y="9679140"/>
          <a:ext cx="889000" cy="9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123609</xdr:rowOff>
    </xdr:from>
    <xdr:to>
      <xdr:col>112</xdr:col>
      <xdr:colOff>38100</xdr:colOff>
      <xdr:row>58</xdr:row>
      <xdr:rowOff>53759</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21272500" y="98962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44886</xdr:rowOff>
    </xdr:from>
    <xdr:ext cx="469744"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21088428" y="99889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56</xdr:row>
      <xdr:rowOff>87846</xdr:rowOff>
    </xdr:from>
    <xdr:to>
      <xdr:col>107</xdr:col>
      <xdr:colOff>50800</xdr:colOff>
      <xdr:row>56</xdr:row>
      <xdr:rowOff>94894</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flipV="1">
          <a:off x="19545300" y="9689046"/>
          <a:ext cx="889000" cy="7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138240</xdr:rowOff>
    </xdr:from>
    <xdr:to>
      <xdr:col>107</xdr:col>
      <xdr:colOff>101600</xdr:colOff>
      <xdr:row>58</xdr:row>
      <xdr:rowOff>68390</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20383500" y="9910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59517</xdr:rowOff>
    </xdr:from>
    <xdr:ext cx="469744"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0199428" y="10003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56</xdr:row>
      <xdr:rowOff>94894</xdr:rowOff>
    </xdr:from>
    <xdr:to>
      <xdr:col>102</xdr:col>
      <xdr:colOff>114300</xdr:colOff>
      <xdr:row>56</xdr:row>
      <xdr:rowOff>102171</xdr:rowOff>
    </xdr:to>
    <xdr:cxnSp macro="">
      <xdr:nvCxnSpPr>
        <xdr:cNvPr id="808" name="直線コネクタ 807">
          <a:extLst>
            <a:ext uri="{FF2B5EF4-FFF2-40B4-BE49-F238E27FC236}">
              <a16:creationId xmlns:a16="http://schemas.microsoft.com/office/drawing/2014/main" id="{00000000-0008-0000-0600-000028030000}"/>
            </a:ext>
          </a:extLst>
        </xdr:cNvPr>
        <xdr:cNvCxnSpPr/>
      </xdr:nvCxnSpPr>
      <xdr:spPr>
        <a:xfrm flipV="1">
          <a:off x="18656300" y="9696094"/>
          <a:ext cx="889000" cy="7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106311</xdr:rowOff>
    </xdr:from>
    <xdr:to>
      <xdr:col>102</xdr:col>
      <xdr:colOff>165100</xdr:colOff>
      <xdr:row>58</xdr:row>
      <xdr:rowOff>36461</xdr:rowOff>
    </xdr:to>
    <xdr:sp macro=""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19494500" y="9878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27588</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9310428" y="9971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110084</xdr:rowOff>
    </xdr:from>
    <xdr:to>
      <xdr:col>98</xdr:col>
      <xdr:colOff>38100</xdr:colOff>
      <xdr:row>58</xdr:row>
      <xdr:rowOff>40234</xdr:rowOff>
    </xdr:to>
    <xdr:sp macro="" textlink="">
      <xdr:nvSpPr>
        <xdr:cNvPr id="811" name="フローチャート: 判断 810">
          <a:extLst>
            <a:ext uri="{FF2B5EF4-FFF2-40B4-BE49-F238E27FC236}">
              <a16:creationId xmlns:a16="http://schemas.microsoft.com/office/drawing/2014/main" id="{00000000-0008-0000-0600-00002B030000}"/>
            </a:ext>
          </a:extLst>
        </xdr:cNvPr>
        <xdr:cNvSpPr/>
      </xdr:nvSpPr>
      <xdr:spPr>
        <a:xfrm>
          <a:off x="18605500" y="9882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31361</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8421428" y="99754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56</xdr:row>
      <xdr:rowOff>18720</xdr:rowOff>
    </xdr:from>
    <xdr:to>
      <xdr:col>116</xdr:col>
      <xdr:colOff>114300</xdr:colOff>
      <xdr:row>56</xdr:row>
      <xdr:rowOff>120320</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22110700" y="9619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55</xdr:row>
      <xdr:rowOff>41597</xdr:rowOff>
    </xdr:from>
    <xdr:ext cx="534377" cy="259045"/>
    <xdr:sp macro="" textlink="">
      <xdr:nvSpPr>
        <xdr:cNvPr id="819" name="貸付金該当値テキスト">
          <a:extLst>
            <a:ext uri="{FF2B5EF4-FFF2-40B4-BE49-F238E27FC236}">
              <a16:creationId xmlns:a16="http://schemas.microsoft.com/office/drawing/2014/main" id="{00000000-0008-0000-0600-000033030000}"/>
            </a:ext>
          </a:extLst>
        </xdr:cNvPr>
        <xdr:cNvSpPr txBox="1"/>
      </xdr:nvSpPr>
      <xdr:spPr>
        <a:xfrm>
          <a:off x="22212300" y="9471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56</xdr:row>
      <xdr:rowOff>27140</xdr:rowOff>
    </xdr:from>
    <xdr:to>
      <xdr:col>112</xdr:col>
      <xdr:colOff>38100</xdr:colOff>
      <xdr:row>56</xdr:row>
      <xdr:rowOff>128740</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21272500" y="9628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54</xdr:row>
      <xdr:rowOff>145267</xdr:rowOff>
    </xdr:from>
    <xdr:ext cx="534377"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21056111" y="94035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56</xdr:row>
      <xdr:rowOff>37046</xdr:rowOff>
    </xdr:from>
    <xdr:to>
      <xdr:col>107</xdr:col>
      <xdr:colOff>101600</xdr:colOff>
      <xdr:row>56</xdr:row>
      <xdr:rowOff>138646</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20383500" y="9638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54</xdr:row>
      <xdr:rowOff>155173</xdr:rowOff>
    </xdr:from>
    <xdr:ext cx="534377"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20167111" y="94134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56</xdr:row>
      <xdr:rowOff>44094</xdr:rowOff>
    </xdr:from>
    <xdr:to>
      <xdr:col>102</xdr:col>
      <xdr:colOff>165100</xdr:colOff>
      <xdr:row>56</xdr:row>
      <xdr:rowOff>145694</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19494500" y="9645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54</xdr:row>
      <xdr:rowOff>162221</xdr:rowOff>
    </xdr:from>
    <xdr:ext cx="534377"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9278111" y="9420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56</xdr:row>
      <xdr:rowOff>51371</xdr:rowOff>
    </xdr:from>
    <xdr:to>
      <xdr:col>98</xdr:col>
      <xdr:colOff>38100</xdr:colOff>
      <xdr:row>56</xdr:row>
      <xdr:rowOff>152971</xdr:rowOff>
    </xdr:to>
    <xdr:sp macro="" textlink="">
      <xdr:nvSpPr>
        <xdr:cNvPr id="826" name="楕円 825">
          <a:extLst>
            <a:ext uri="{FF2B5EF4-FFF2-40B4-BE49-F238E27FC236}">
              <a16:creationId xmlns:a16="http://schemas.microsoft.com/office/drawing/2014/main" id="{00000000-0008-0000-0600-00003A030000}"/>
            </a:ext>
          </a:extLst>
        </xdr:cNvPr>
        <xdr:cNvSpPr/>
      </xdr:nvSpPr>
      <xdr:spPr>
        <a:xfrm>
          <a:off x="18605500" y="9652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54</xdr:row>
      <xdr:rowOff>169498</xdr:rowOff>
    </xdr:from>
    <xdr:ext cx="534377"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8389111" y="94277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44,813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9" name="繰出金グラフ枠">
          <a:extLst>
            <a:ext uri="{FF2B5EF4-FFF2-40B4-BE49-F238E27FC236}">
              <a16:creationId xmlns:a16="http://schemas.microsoft.com/office/drawing/2014/main" id="{00000000-0008-0000-0600-000051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17628</xdr:rowOff>
    </xdr:from>
    <xdr:to>
      <xdr:col>116</xdr:col>
      <xdr:colOff>62864</xdr:colOff>
      <xdr:row>78</xdr:row>
      <xdr:rowOff>79235</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22159595" y="12190578"/>
          <a:ext cx="1269" cy="12617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83062</xdr:rowOff>
    </xdr:from>
    <xdr:ext cx="534377" cy="259045"/>
    <xdr:sp macro="" textlink="">
      <xdr:nvSpPr>
        <xdr:cNvPr id="851" name="繰出金最小値テキスト">
          <a:extLst>
            <a:ext uri="{FF2B5EF4-FFF2-40B4-BE49-F238E27FC236}">
              <a16:creationId xmlns:a16="http://schemas.microsoft.com/office/drawing/2014/main" id="{00000000-0008-0000-0600-000053030000}"/>
            </a:ext>
          </a:extLst>
        </xdr:cNvPr>
        <xdr:cNvSpPr txBox="1"/>
      </xdr:nvSpPr>
      <xdr:spPr>
        <a:xfrm>
          <a:off x="22212300" y="13456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79235</xdr:rowOff>
    </xdr:from>
    <xdr:to>
      <xdr:col>116</xdr:col>
      <xdr:colOff>152400</xdr:colOff>
      <xdr:row>78</xdr:row>
      <xdr:rowOff>79235</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22072600" y="134523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135755</xdr:rowOff>
    </xdr:from>
    <xdr:ext cx="534377" cy="259045"/>
    <xdr:sp macro="" textlink="">
      <xdr:nvSpPr>
        <xdr:cNvPr id="853" name="繰出金最大値テキスト">
          <a:extLst>
            <a:ext uri="{FF2B5EF4-FFF2-40B4-BE49-F238E27FC236}">
              <a16:creationId xmlns:a16="http://schemas.microsoft.com/office/drawing/2014/main" id="{00000000-0008-0000-0600-000055030000}"/>
            </a:ext>
          </a:extLst>
        </xdr:cNvPr>
        <xdr:cNvSpPr txBox="1"/>
      </xdr:nvSpPr>
      <xdr:spPr>
        <a:xfrm>
          <a:off x="22212300" y="11965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77,840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17628</xdr:rowOff>
    </xdr:from>
    <xdr:to>
      <xdr:col>116</xdr:col>
      <xdr:colOff>152400</xdr:colOff>
      <xdr:row>71</xdr:row>
      <xdr:rowOff>17628</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22072600" y="121905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73</xdr:row>
      <xdr:rowOff>128818</xdr:rowOff>
    </xdr:from>
    <xdr:to>
      <xdr:col>116</xdr:col>
      <xdr:colOff>63500</xdr:colOff>
      <xdr:row>73</xdr:row>
      <xdr:rowOff>132682</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flipV="1">
          <a:off x="21323300" y="12644668"/>
          <a:ext cx="838200" cy="3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169991</xdr:rowOff>
    </xdr:from>
    <xdr:ext cx="534377" cy="259045"/>
    <xdr:sp macro="" textlink="">
      <xdr:nvSpPr>
        <xdr:cNvPr id="856" name="繰出金平均値テキスト">
          <a:extLst>
            <a:ext uri="{FF2B5EF4-FFF2-40B4-BE49-F238E27FC236}">
              <a16:creationId xmlns:a16="http://schemas.microsoft.com/office/drawing/2014/main" id="{00000000-0008-0000-0600-000058030000}"/>
            </a:ext>
          </a:extLst>
        </xdr:cNvPr>
        <xdr:cNvSpPr txBox="1"/>
      </xdr:nvSpPr>
      <xdr:spPr>
        <a:xfrm>
          <a:off x="22212300" y="1285729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20114</xdr:rowOff>
    </xdr:from>
    <xdr:to>
      <xdr:col>116</xdr:col>
      <xdr:colOff>114300</xdr:colOff>
      <xdr:row>75</xdr:row>
      <xdr:rowOff>121714</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22110700" y="128788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73</xdr:row>
      <xdr:rowOff>132682</xdr:rowOff>
    </xdr:from>
    <xdr:to>
      <xdr:col>111</xdr:col>
      <xdr:colOff>177800</xdr:colOff>
      <xdr:row>74</xdr:row>
      <xdr:rowOff>1786</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flipV="1">
          <a:off x="20434300" y="12648532"/>
          <a:ext cx="889000" cy="405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27109</xdr:rowOff>
    </xdr:from>
    <xdr:to>
      <xdr:col>112</xdr:col>
      <xdr:colOff>38100</xdr:colOff>
      <xdr:row>75</xdr:row>
      <xdr:rowOff>128709</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21272500" y="12885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119837</xdr:rowOff>
    </xdr:from>
    <xdr:ext cx="534377"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1056111" y="12978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74</xdr:row>
      <xdr:rowOff>1786</xdr:rowOff>
    </xdr:from>
    <xdr:to>
      <xdr:col>107</xdr:col>
      <xdr:colOff>50800</xdr:colOff>
      <xdr:row>74</xdr:row>
      <xdr:rowOff>45562</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flipV="1">
          <a:off x="19545300" y="12689086"/>
          <a:ext cx="889000" cy="437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34859</xdr:rowOff>
    </xdr:from>
    <xdr:to>
      <xdr:col>107</xdr:col>
      <xdr:colOff>101600</xdr:colOff>
      <xdr:row>75</xdr:row>
      <xdr:rowOff>136459</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20383500" y="12893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127585</xdr:rowOff>
    </xdr:from>
    <xdr:ext cx="534377"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0167111" y="129863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74</xdr:row>
      <xdr:rowOff>45562</xdr:rowOff>
    </xdr:from>
    <xdr:to>
      <xdr:col>102</xdr:col>
      <xdr:colOff>114300</xdr:colOff>
      <xdr:row>74</xdr:row>
      <xdr:rowOff>101616</xdr:rowOff>
    </xdr:to>
    <xdr:cxnSp macro="">
      <xdr:nvCxnSpPr>
        <xdr:cNvPr id="864" name="直線コネクタ 863">
          <a:extLst>
            <a:ext uri="{FF2B5EF4-FFF2-40B4-BE49-F238E27FC236}">
              <a16:creationId xmlns:a16="http://schemas.microsoft.com/office/drawing/2014/main" id="{00000000-0008-0000-0600-000060030000}"/>
            </a:ext>
          </a:extLst>
        </xdr:cNvPr>
        <xdr:cNvCxnSpPr/>
      </xdr:nvCxnSpPr>
      <xdr:spPr>
        <a:xfrm flipV="1">
          <a:off x="18656300" y="12732862"/>
          <a:ext cx="889000" cy="56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46700</xdr:rowOff>
    </xdr:from>
    <xdr:to>
      <xdr:col>102</xdr:col>
      <xdr:colOff>165100</xdr:colOff>
      <xdr:row>75</xdr:row>
      <xdr:rowOff>148301</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19494500" y="1290545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139428</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9278111" y="12998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66200</xdr:rowOff>
    </xdr:from>
    <xdr:to>
      <xdr:col>98</xdr:col>
      <xdr:colOff>38100</xdr:colOff>
      <xdr:row>75</xdr:row>
      <xdr:rowOff>167801</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18605500" y="1292495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158928</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18389111" y="13017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78018</xdr:rowOff>
    </xdr:from>
    <xdr:to>
      <xdr:col>116</xdr:col>
      <xdr:colOff>114300</xdr:colOff>
      <xdr:row>74</xdr:row>
      <xdr:rowOff>8168</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22110700" y="12593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72</xdr:row>
      <xdr:rowOff>100895</xdr:rowOff>
    </xdr:from>
    <xdr:ext cx="534377" cy="259045"/>
    <xdr:sp macro="" textlink="">
      <xdr:nvSpPr>
        <xdr:cNvPr id="875" name="繰出金該当値テキスト">
          <a:extLst>
            <a:ext uri="{FF2B5EF4-FFF2-40B4-BE49-F238E27FC236}">
              <a16:creationId xmlns:a16="http://schemas.microsoft.com/office/drawing/2014/main" id="{00000000-0008-0000-0600-00006B030000}"/>
            </a:ext>
          </a:extLst>
        </xdr:cNvPr>
        <xdr:cNvSpPr txBox="1"/>
      </xdr:nvSpPr>
      <xdr:spPr>
        <a:xfrm>
          <a:off x="22212300" y="124452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73</xdr:row>
      <xdr:rowOff>81882</xdr:rowOff>
    </xdr:from>
    <xdr:to>
      <xdr:col>112</xdr:col>
      <xdr:colOff>38100</xdr:colOff>
      <xdr:row>74</xdr:row>
      <xdr:rowOff>12032</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21272500" y="12597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28559</xdr:rowOff>
    </xdr:from>
    <xdr:ext cx="534377"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1056111" y="123729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73</xdr:row>
      <xdr:rowOff>122436</xdr:rowOff>
    </xdr:from>
    <xdr:to>
      <xdr:col>107</xdr:col>
      <xdr:colOff>101600</xdr:colOff>
      <xdr:row>74</xdr:row>
      <xdr:rowOff>52586</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20383500" y="12638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69113</xdr:rowOff>
    </xdr:from>
    <xdr:ext cx="534377"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20167111" y="12413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73</xdr:row>
      <xdr:rowOff>166212</xdr:rowOff>
    </xdr:from>
    <xdr:to>
      <xdr:col>102</xdr:col>
      <xdr:colOff>165100</xdr:colOff>
      <xdr:row>74</xdr:row>
      <xdr:rowOff>96362</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19494500" y="12682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72</xdr:row>
      <xdr:rowOff>112889</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9278111" y="12457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50816</xdr:rowOff>
    </xdr:from>
    <xdr:to>
      <xdr:col>98</xdr:col>
      <xdr:colOff>38100</xdr:colOff>
      <xdr:row>74</xdr:row>
      <xdr:rowOff>152416</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18605500" y="12738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72</xdr:row>
      <xdr:rowOff>168943</xdr:rowOff>
    </xdr:from>
    <xdr:ext cx="534377"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8389111" y="125133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2" name="テキスト ボックス 891">
          <a:extLst>
            <a:ext uri="{FF2B5EF4-FFF2-40B4-BE49-F238E27FC236}">
              <a16:creationId xmlns:a16="http://schemas.microsoft.com/office/drawing/2014/main" id="{00000000-0008-0000-0600-00007C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8" name="前年度繰上充用金グラフ枠">
          <a:extLst>
            <a:ext uri="{FF2B5EF4-FFF2-40B4-BE49-F238E27FC236}">
              <a16:creationId xmlns:a16="http://schemas.microsoft.com/office/drawing/2014/main" id="{00000000-0008-0000-0600-000082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0" name="前年度繰上充用金最小値テキスト">
          <a:extLst>
            <a:ext uri="{FF2B5EF4-FFF2-40B4-BE49-F238E27FC236}">
              <a16:creationId xmlns:a16="http://schemas.microsoft.com/office/drawing/2014/main" id="{00000000-0008-0000-0600-000084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2" name="前年度繰上充用金最大値テキスト">
          <a:extLst>
            <a:ext uri="{FF2B5EF4-FFF2-40B4-BE49-F238E27FC236}">
              <a16:creationId xmlns:a16="http://schemas.microsoft.com/office/drawing/2014/main" id="{00000000-0008-0000-0600-000086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5" name="前年度繰上充用金平均値テキスト">
          <a:extLst>
            <a:ext uri="{FF2B5EF4-FFF2-40B4-BE49-F238E27FC236}">
              <a16:creationId xmlns:a16="http://schemas.microsoft.com/office/drawing/2014/main" id="{00000000-0008-0000-0600-000089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6" name="フローチャート: 判断 905">
          <a:extLst>
            <a:ext uri="{FF2B5EF4-FFF2-40B4-BE49-F238E27FC236}">
              <a16:creationId xmlns:a16="http://schemas.microsoft.com/office/drawing/2014/main" id="{00000000-0008-0000-0600-00008A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3" name="楕円 922">
          <a:extLst>
            <a:ext uri="{FF2B5EF4-FFF2-40B4-BE49-F238E27FC236}">
              <a16:creationId xmlns:a16="http://schemas.microsoft.com/office/drawing/2014/main" id="{00000000-0008-0000-0600-00009B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4" name="前年度繰上充用金該当値テキスト">
          <a:extLst>
            <a:ext uri="{FF2B5EF4-FFF2-40B4-BE49-F238E27FC236}">
              <a16:creationId xmlns:a16="http://schemas.microsoft.com/office/drawing/2014/main" id="{00000000-0008-0000-0600-00009C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5" name="楕円 924">
          <a:extLst>
            <a:ext uri="{FF2B5EF4-FFF2-40B4-BE49-F238E27FC236}">
              <a16:creationId xmlns:a16="http://schemas.microsoft.com/office/drawing/2014/main" id="{00000000-0008-0000-0600-00009D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3" name="正方形/長方形 932">
          <a:extLst>
            <a:ext uri="{FF2B5EF4-FFF2-40B4-BE49-F238E27FC236}">
              <a16:creationId xmlns:a16="http://schemas.microsoft.com/office/drawing/2014/main" id="{00000000-0008-0000-0600-0000A5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4" name="正方形/長方形 933">
          <a:extLst>
            <a:ext uri="{FF2B5EF4-FFF2-40B4-BE49-F238E27FC236}">
              <a16:creationId xmlns:a16="http://schemas.microsoft.com/office/drawing/2014/main" id="{00000000-0008-0000-0600-0000A6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補助費等について、近年は類似団体平均を下回っている。令和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年度が</a:t>
          </a:r>
          <a:r>
            <a:rPr kumimoji="1" lang="ja-JP" altLang="en-US" sz="1100">
              <a:solidFill>
                <a:schemeClr val="dk1"/>
              </a:solidFill>
              <a:effectLst/>
              <a:latin typeface="+mn-lt"/>
              <a:ea typeface="+mn-ea"/>
              <a:cs typeface="+mn-cs"/>
            </a:rPr>
            <a:t>増加している</a:t>
          </a:r>
          <a:r>
            <a:rPr kumimoji="1" lang="ja-JP" altLang="ja-JP" sz="1100">
              <a:solidFill>
                <a:schemeClr val="dk1"/>
              </a:solidFill>
              <a:effectLst/>
              <a:latin typeface="+mn-lt"/>
              <a:ea typeface="+mn-ea"/>
              <a:cs typeface="+mn-cs"/>
            </a:rPr>
            <a:t>のは</a:t>
          </a:r>
          <a:r>
            <a:rPr kumimoji="1" lang="ja-JP" altLang="en-US" sz="1100">
              <a:solidFill>
                <a:schemeClr val="dk1"/>
              </a:solidFill>
              <a:effectLst/>
              <a:latin typeface="+mn-lt"/>
              <a:ea typeface="+mn-ea"/>
              <a:cs typeface="+mn-cs"/>
            </a:rPr>
            <a:t>定額減税調整給付金</a:t>
          </a:r>
          <a:r>
            <a:rPr kumimoji="1" lang="ja-JP" altLang="ja-JP" sz="1100">
              <a:solidFill>
                <a:schemeClr val="dk1"/>
              </a:solidFill>
              <a:effectLst/>
              <a:latin typeface="+mn-lt"/>
              <a:ea typeface="+mn-ea"/>
              <a:cs typeface="+mn-cs"/>
            </a:rPr>
            <a:t>事業によるものである。</a:t>
          </a:r>
          <a:endParaRPr kumimoji="1" lang="en-US" altLang="ja-JP"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物件費については、類似団体平均を上回っている。ふるさと寄付金の増加に伴い、ふるさと納税関連経費の増加によるものである。</a:t>
          </a:r>
          <a:endParaRPr kumimoji="1" lang="en-US" altLang="ja-JP"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年度に普通建設事業費（うち</a:t>
          </a:r>
          <a:r>
            <a:rPr kumimoji="1" lang="ja-JP" altLang="en-US" sz="1100">
              <a:solidFill>
                <a:schemeClr val="dk1"/>
              </a:solidFill>
              <a:effectLst/>
              <a:latin typeface="+mn-lt"/>
              <a:ea typeface="+mn-ea"/>
              <a:cs typeface="+mn-cs"/>
            </a:rPr>
            <a:t>更新</a:t>
          </a:r>
          <a:r>
            <a:rPr kumimoji="1" lang="ja-JP" altLang="ja-JP" sz="1100">
              <a:solidFill>
                <a:schemeClr val="dk1"/>
              </a:solidFill>
              <a:effectLst/>
              <a:latin typeface="+mn-lt"/>
              <a:ea typeface="+mn-ea"/>
              <a:cs typeface="+mn-cs"/>
            </a:rPr>
            <a:t>整備）が増加したのは、</a:t>
          </a:r>
          <a:r>
            <a:rPr kumimoji="1" lang="ja-JP" altLang="en-US" sz="1100">
              <a:solidFill>
                <a:schemeClr val="dk1"/>
              </a:solidFill>
              <a:effectLst/>
              <a:latin typeface="+mn-lt"/>
              <a:ea typeface="+mn-ea"/>
              <a:cs typeface="+mn-cs"/>
            </a:rPr>
            <a:t>庁舎大規模改修</a:t>
          </a:r>
          <a:r>
            <a:rPr kumimoji="1" lang="ja-JP" altLang="ja-JP" sz="1100">
              <a:solidFill>
                <a:schemeClr val="dk1"/>
              </a:solidFill>
              <a:effectLst/>
              <a:latin typeface="+mn-lt"/>
              <a:ea typeface="+mn-ea"/>
              <a:cs typeface="+mn-cs"/>
            </a:rPr>
            <a:t>事業によるものである。</a:t>
          </a:r>
          <a:endParaRPr kumimoji="1" lang="en-US" altLang="ja-JP"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積立金について増加したのは、ふるさと基金積立金によるものである。</a:t>
          </a:r>
          <a:endParaRPr lang="ja-JP" altLang="ja-JP" sz="1400">
            <a:effectLst/>
          </a:endParaRPr>
        </a:p>
        <a:p>
          <a:pPr marL="0" marR="0" lvl="0" indent="0" defTabSz="914400" eaLnBrk="1" fontAlgn="auto" latinLnBrk="0" hangingPunct="1">
            <a:lnSpc>
              <a:spcPct val="100000"/>
            </a:lnSpc>
            <a:spcBef>
              <a:spcPts val="0"/>
            </a:spcBef>
            <a:spcAft>
              <a:spcPts val="0"/>
            </a:spcAft>
            <a:buClrTx/>
            <a:buSzTx/>
            <a:buFontTx/>
            <a:buNone/>
            <a:tabLst/>
            <a:defRPr/>
          </a:pP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福岡県大川市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31,147
30,636
33.62
20,038,362
19,611,359
215,613
8,755,241
14,407,754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10.8
30.7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70358</xdr:rowOff>
    </xdr:from>
    <xdr:to>
      <xdr:col>24</xdr:col>
      <xdr:colOff>62865</xdr:colOff>
      <xdr:row>38</xdr:row>
      <xdr:rowOff>4064</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385308"/>
          <a:ext cx="1270" cy="11338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7891</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5229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4064</xdr:rowOff>
    </xdr:from>
    <xdr:to>
      <xdr:col>24</xdr:col>
      <xdr:colOff>152400</xdr:colOff>
      <xdr:row>38</xdr:row>
      <xdr:rowOff>4064</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519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17035</xdr:rowOff>
    </xdr:from>
    <xdr:ext cx="469744"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160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9,064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70358</xdr:rowOff>
    </xdr:from>
    <xdr:to>
      <xdr:col>24</xdr:col>
      <xdr:colOff>152400</xdr:colOff>
      <xdr:row>31</xdr:row>
      <xdr:rowOff>70358</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385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34734</xdr:rowOff>
    </xdr:from>
    <xdr:to>
      <xdr:col>24</xdr:col>
      <xdr:colOff>63500</xdr:colOff>
      <xdr:row>36</xdr:row>
      <xdr:rowOff>73406</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206934"/>
          <a:ext cx="838200" cy="38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2430</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0031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151003</xdr:rowOff>
    </xdr:from>
    <xdr:to>
      <xdr:col>24</xdr:col>
      <xdr:colOff>114300</xdr:colOff>
      <xdr:row>36</xdr:row>
      <xdr:rowOff>81153</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151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73406</xdr:rowOff>
    </xdr:from>
    <xdr:to>
      <xdr:col>19</xdr:col>
      <xdr:colOff>177800</xdr:colOff>
      <xdr:row>36</xdr:row>
      <xdr:rowOff>76835</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245606"/>
          <a:ext cx="889000" cy="3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4699</xdr:rowOff>
    </xdr:from>
    <xdr:to>
      <xdr:col>20</xdr:col>
      <xdr:colOff>38100</xdr:colOff>
      <xdr:row>36</xdr:row>
      <xdr:rowOff>106299</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176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122826</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5952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76835</xdr:rowOff>
    </xdr:from>
    <xdr:to>
      <xdr:col>15</xdr:col>
      <xdr:colOff>50800</xdr:colOff>
      <xdr:row>36</xdr:row>
      <xdr:rowOff>86741</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249035"/>
          <a:ext cx="889000" cy="9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14986</xdr:rowOff>
    </xdr:from>
    <xdr:to>
      <xdr:col>15</xdr:col>
      <xdr:colOff>101600</xdr:colOff>
      <xdr:row>36</xdr:row>
      <xdr:rowOff>116586</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187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133113</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5962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86741</xdr:rowOff>
    </xdr:from>
    <xdr:to>
      <xdr:col>10</xdr:col>
      <xdr:colOff>114300</xdr:colOff>
      <xdr:row>36</xdr:row>
      <xdr:rowOff>92075</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6258941"/>
          <a:ext cx="889000" cy="5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8890</xdr:rowOff>
    </xdr:from>
    <xdr:to>
      <xdr:col>10</xdr:col>
      <xdr:colOff>165100</xdr:colOff>
      <xdr:row>36</xdr:row>
      <xdr:rowOff>110490</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181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127017</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5956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25654</xdr:rowOff>
    </xdr:from>
    <xdr:to>
      <xdr:col>6</xdr:col>
      <xdr:colOff>38100</xdr:colOff>
      <xdr:row>36</xdr:row>
      <xdr:rowOff>127254</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197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143781</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5973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155384</xdr:rowOff>
    </xdr:from>
    <xdr:to>
      <xdr:col>24</xdr:col>
      <xdr:colOff>114300</xdr:colOff>
      <xdr:row>36</xdr:row>
      <xdr:rowOff>85534</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156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133811</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1345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22606</xdr:rowOff>
    </xdr:from>
    <xdr:to>
      <xdr:col>20</xdr:col>
      <xdr:colOff>38100</xdr:colOff>
      <xdr:row>36</xdr:row>
      <xdr:rowOff>124206</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194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115333</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62875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26035</xdr:rowOff>
    </xdr:from>
    <xdr:to>
      <xdr:col>15</xdr:col>
      <xdr:colOff>101600</xdr:colOff>
      <xdr:row>36</xdr:row>
      <xdr:rowOff>127635</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198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118762</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290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35941</xdr:rowOff>
    </xdr:from>
    <xdr:to>
      <xdr:col>10</xdr:col>
      <xdr:colOff>165100</xdr:colOff>
      <xdr:row>36</xdr:row>
      <xdr:rowOff>137541</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2081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128668</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3008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41275</xdr:rowOff>
    </xdr:from>
    <xdr:to>
      <xdr:col>6</xdr:col>
      <xdr:colOff>38100</xdr:colOff>
      <xdr:row>36</xdr:row>
      <xdr:rowOff>142875</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213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134002</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3062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66,563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69493</xdr:rowOff>
    </xdr:from>
    <xdr:to>
      <xdr:col>24</xdr:col>
      <xdr:colOff>62865</xdr:colOff>
      <xdr:row>58</xdr:row>
      <xdr:rowOff>35340</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813443"/>
          <a:ext cx="1270" cy="11659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39167</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9983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47,391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35340</xdr:rowOff>
    </xdr:from>
    <xdr:to>
      <xdr:col>24</xdr:col>
      <xdr:colOff>152400</xdr:colOff>
      <xdr:row>58</xdr:row>
      <xdr:rowOff>35340</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9979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16170</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5886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353,427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69493</xdr:rowOff>
    </xdr:from>
    <xdr:to>
      <xdr:col>24</xdr:col>
      <xdr:colOff>152400</xdr:colOff>
      <xdr:row>51</xdr:row>
      <xdr:rowOff>69493</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8134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55</xdr:row>
      <xdr:rowOff>121130</xdr:rowOff>
    </xdr:from>
    <xdr:to>
      <xdr:col>24</xdr:col>
      <xdr:colOff>63500</xdr:colOff>
      <xdr:row>56</xdr:row>
      <xdr:rowOff>98819</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9550880"/>
          <a:ext cx="838200" cy="1491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97034</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69823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118607</xdr:rowOff>
    </xdr:from>
    <xdr:to>
      <xdr:col>24</xdr:col>
      <xdr:colOff>114300</xdr:colOff>
      <xdr:row>57</xdr:row>
      <xdr:rowOff>48757</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7198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98819</xdr:rowOff>
    </xdr:from>
    <xdr:to>
      <xdr:col>19</xdr:col>
      <xdr:colOff>177800</xdr:colOff>
      <xdr:row>56</xdr:row>
      <xdr:rowOff>157767</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908300" y="9700019"/>
          <a:ext cx="889000" cy="589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151936</xdr:rowOff>
    </xdr:from>
    <xdr:to>
      <xdr:col>20</xdr:col>
      <xdr:colOff>38100</xdr:colOff>
      <xdr:row>57</xdr:row>
      <xdr:rowOff>82086</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753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73213</xdr:rowOff>
    </xdr:from>
    <xdr:ext cx="534377"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530111" y="98458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157767</xdr:rowOff>
    </xdr:from>
    <xdr:to>
      <xdr:col>15</xdr:col>
      <xdr:colOff>50800</xdr:colOff>
      <xdr:row>57</xdr:row>
      <xdr:rowOff>66319</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flipV="1">
          <a:off x="2019300" y="9758967"/>
          <a:ext cx="889000" cy="80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151769</xdr:rowOff>
    </xdr:from>
    <xdr:to>
      <xdr:col>15</xdr:col>
      <xdr:colOff>101600</xdr:colOff>
      <xdr:row>57</xdr:row>
      <xdr:rowOff>81919</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752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73046</xdr:rowOff>
    </xdr:from>
    <xdr:ext cx="534377"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41111" y="9845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54</xdr:row>
      <xdr:rowOff>158438</xdr:rowOff>
    </xdr:from>
    <xdr:to>
      <xdr:col>10</xdr:col>
      <xdr:colOff>114300</xdr:colOff>
      <xdr:row>57</xdr:row>
      <xdr:rowOff>66319</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416738"/>
          <a:ext cx="889000" cy="4222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166258</xdr:rowOff>
    </xdr:from>
    <xdr:to>
      <xdr:col>10</xdr:col>
      <xdr:colOff>165100</xdr:colOff>
      <xdr:row>57</xdr:row>
      <xdr:rowOff>96408</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767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112935</xdr:rowOff>
    </xdr:from>
    <xdr:ext cx="534377"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52111" y="9542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139962</xdr:rowOff>
    </xdr:from>
    <xdr:to>
      <xdr:col>6</xdr:col>
      <xdr:colOff>38100</xdr:colOff>
      <xdr:row>55</xdr:row>
      <xdr:rowOff>70112</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398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61239</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4909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70330</xdr:rowOff>
    </xdr:from>
    <xdr:to>
      <xdr:col>24</xdr:col>
      <xdr:colOff>114300</xdr:colOff>
      <xdr:row>56</xdr:row>
      <xdr:rowOff>480</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500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93207</xdr:rowOff>
    </xdr:from>
    <xdr:ext cx="599010"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3515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159,874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48019</xdr:rowOff>
    </xdr:from>
    <xdr:to>
      <xdr:col>20</xdr:col>
      <xdr:colOff>38100</xdr:colOff>
      <xdr:row>56</xdr:row>
      <xdr:rowOff>149619</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649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54</xdr:row>
      <xdr:rowOff>166146</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497795" y="94244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106967</xdr:rowOff>
    </xdr:from>
    <xdr:to>
      <xdr:col>15</xdr:col>
      <xdr:colOff>101600</xdr:colOff>
      <xdr:row>57</xdr:row>
      <xdr:rowOff>37117</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708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53644</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08795" y="94833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15519</xdr:rowOff>
    </xdr:from>
    <xdr:to>
      <xdr:col>10</xdr:col>
      <xdr:colOff>165100</xdr:colOff>
      <xdr:row>57</xdr:row>
      <xdr:rowOff>117119</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788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108246</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52111" y="98808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107638</xdr:rowOff>
    </xdr:from>
    <xdr:to>
      <xdr:col>6</xdr:col>
      <xdr:colOff>38100</xdr:colOff>
      <xdr:row>55</xdr:row>
      <xdr:rowOff>37788</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365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53</xdr:row>
      <xdr:rowOff>54315</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1411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a:extLst>
            <a:ext uri="{FF2B5EF4-FFF2-40B4-BE49-F238E27FC236}">
              <a16:creationId xmlns:a16="http://schemas.microsoft.com/office/drawing/2014/main" id="{00000000-0008-0000-07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47988</xdr:rowOff>
    </xdr:from>
    <xdr:to>
      <xdr:col>24</xdr:col>
      <xdr:colOff>62865</xdr:colOff>
      <xdr:row>79</xdr:row>
      <xdr:rowOff>60398</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4633595" y="12220938"/>
          <a:ext cx="1270" cy="13840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64225</xdr:rowOff>
    </xdr:from>
    <xdr:ext cx="599010" cy="259045"/>
    <xdr:sp macro="" textlink="">
      <xdr:nvSpPr>
        <xdr:cNvPr id="174" name="民生費最小値テキスト">
          <a:extLst>
            <a:ext uri="{FF2B5EF4-FFF2-40B4-BE49-F238E27FC236}">
              <a16:creationId xmlns:a16="http://schemas.microsoft.com/office/drawing/2014/main" id="{00000000-0008-0000-0700-0000AE000000}"/>
            </a:ext>
          </a:extLst>
        </xdr:cNvPr>
        <xdr:cNvSpPr txBox="1"/>
      </xdr:nvSpPr>
      <xdr:spPr>
        <a:xfrm>
          <a:off x="4686300" y="136087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153,535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60398</xdr:rowOff>
    </xdr:from>
    <xdr:to>
      <xdr:col>24</xdr:col>
      <xdr:colOff>152400</xdr:colOff>
      <xdr:row>79</xdr:row>
      <xdr:rowOff>60398</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36049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166115</xdr:rowOff>
    </xdr:from>
    <xdr:ext cx="599010" cy="259045"/>
    <xdr:sp macro="" textlink="">
      <xdr:nvSpPr>
        <xdr:cNvPr id="176" name="民生費最大値テキスト">
          <a:extLst>
            <a:ext uri="{FF2B5EF4-FFF2-40B4-BE49-F238E27FC236}">
              <a16:creationId xmlns:a16="http://schemas.microsoft.com/office/drawing/2014/main" id="{00000000-0008-0000-0700-0000B0000000}"/>
            </a:ext>
          </a:extLst>
        </xdr:cNvPr>
        <xdr:cNvSpPr txBox="1"/>
      </xdr:nvSpPr>
      <xdr:spPr>
        <a:xfrm>
          <a:off x="4686300" y="119961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280,675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47988</xdr:rowOff>
    </xdr:from>
    <xdr:to>
      <xdr:col>24</xdr:col>
      <xdr:colOff>152400</xdr:colOff>
      <xdr:row>71</xdr:row>
      <xdr:rowOff>47988</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2220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74</xdr:row>
      <xdr:rowOff>120596</xdr:rowOff>
    </xdr:from>
    <xdr:to>
      <xdr:col>24</xdr:col>
      <xdr:colOff>63500</xdr:colOff>
      <xdr:row>74</xdr:row>
      <xdr:rowOff>121020</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a:off x="3797300" y="12807896"/>
          <a:ext cx="838200" cy="4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65389</xdr:rowOff>
    </xdr:from>
    <xdr:ext cx="599010" cy="259045"/>
    <xdr:sp macro="" textlink="">
      <xdr:nvSpPr>
        <xdr:cNvPr id="179" name="民生費平均値テキスト">
          <a:extLst>
            <a:ext uri="{FF2B5EF4-FFF2-40B4-BE49-F238E27FC236}">
              <a16:creationId xmlns:a16="http://schemas.microsoft.com/office/drawing/2014/main" id="{00000000-0008-0000-0700-0000B3000000}"/>
            </a:ext>
          </a:extLst>
        </xdr:cNvPr>
        <xdr:cNvSpPr txBox="1"/>
      </xdr:nvSpPr>
      <xdr:spPr>
        <a:xfrm>
          <a:off x="4686300" y="1309558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193,678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86962</xdr:rowOff>
    </xdr:from>
    <xdr:to>
      <xdr:col>24</xdr:col>
      <xdr:colOff>114300</xdr:colOff>
      <xdr:row>77</xdr:row>
      <xdr:rowOff>17112</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4584700" y="13117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74</xdr:row>
      <xdr:rowOff>120596</xdr:rowOff>
    </xdr:from>
    <xdr:to>
      <xdr:col>19</xdr:col>
      <xdr:colOff>177800</xdr:colOff>
      <xdr:row>75</xdr:row>
      <xdr:rowOff>22570</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2908300" y="12807896"/>
          <a:ext cx="889000" cy="734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26873</xdr:rowOff>
    </xdr:from>
    <xdr:to>
      <xdr:col>20</xdr:col>
      <xdr:colOff>38100</xdr:colOff>
      <xdr:row>77</xdr:row>
      <xdr:rowOff>128473</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3746500" y="13228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119600</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3497795" y="133212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74</xdr:row>
      <xdr:rowOff>16321</xdr:rowOff>
    </xdr:from>
    <xdr:to>
      <xdr:col>15</xdr:col>
      <xdr:colOff>50800</xdr:colOff>
      <xdr:row>75</xdr:row>
      <xdr:rowOff>22570</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a:off x="2019300" y="12703621"/>
          <a:ext cx="889000" cy="1776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146779</xdr:rowOff>
    </xdr:from>
    <xdr:to>
      <xdr:col>15</xdr:col>
      <xdr:colOff>101600</xdr:colOff>
      <xdr:row>78</xdr:row>
      <xdr:rowOff>76929</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2857500" y="13348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68056</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2608795" y="134411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74</xdr:row>
      <xdr:rowOff>16321</xdr:rowOff>
    </xdr:from>
    <xdr:to>
      <xdr:col>10</xdr:col>
      <xdr:colOff>114300</xdr:colOff>
      <xdr:row>76</xdr:row>
      <xdr:rowOff>40160</xdr:rowOff>
    </xdr:to>
    <xdr:cxnSp macro="">
      <xdr:nvCxnSpPr>
        <xdr:cNvPr id="187" name="直線コネクタ 186">
          <a:extLst>
            <a:ext uri="{FF2B5EF4-FFF2-40B4-BE49-F238E27FC236}">
              <a16:creationId xmlns:a16="http://schemas.microsoft.com/office/drawing/2014/main" id="{00000000-0008-0000-0700-0000BB000000}"/>
            </a:ext>
          </a:extLst>
        </xdr:cNvPr>
        <xdr:cNvCxnSpPr/>
      </xdr:nvCxnSpPr>
      <xdr:spPr>
        <a:xfrm flipV="1">
          <a:off x="1130300" y="12703621"/>
          <a:ext cx="889000" cy="3667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44715</xdr:rowOff>
    </xdr:from>
    <xdr:to>
      <xdr:col>10</xdr:col>
      <xdr:colOff>165100</xdr:colOff>
      <xdr:row>77</xdr:row>
      <xdr:rowOff>146315</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968500" y="13246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137442</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719795" y="133390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144418</xdr:rowOff>
    </xdr:from>
    <xdr:to>
      <xdr:col>6</xdr:col>
      <xdr:colOff>38100</xdr:colOff>
      <xdr:row>79</xdr:row>
      <xdr:rowOff>74568</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079500" y="13517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65695</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830795" y="136102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70220</xdr:rowOff>
    </xdr:from>
    <xdr:to>
      <xdr:col>24</xdr:col>
      <xdr:colOff>114300</xdr:colOff>
      <xdr:row>75</xdr:row>
      <xdr:rowOff>370</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4584700" y="12757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93097</xdr:rowOff>
    </xdr:from>
    <xdr:ext cx="599010" cy="259045"/>
    <xdr:sp macro="" textlink="">
      <xdr:nvSpPr>
        <xdr:cNvPr id="198" name="民生費該当値テキスト">
          <a:extLst>
            <a:ext uri="{FF2B5EF4-FFF2-40B4-BE49-F238E27FC236}">
              <a16:creationId xmlns:a16="http://schemas.microsoft.com/office/drawing/2014/main" id="{00000000-0008-0000-0700-0000C6000000}"/>
            </a:ext>
          </a:extLst>
        </xdr:cNvPr>
        <xdr:cNvSpPr txBox="1"/>
      </xdr:nvSpPr>
      <xdr:spPr>
        <a:xfrm>
          <a:off x="4686300" y="126089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226,716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74</xdr:row>
      <xdr:rowOff>69796</xdr:rowOff>
    </xdr:from>
    <xdr:to>
      <xdr:col>20</xdr:col>
      <xdr:colOff>38100</xdr:colOff>
      <xdr:row>74</xdr:row>
      <xdr:rowOff>171396</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3746500" y="12757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16473</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3497795" y="125323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74</xdr:row>
      <xdr:rowOff>143220</xdr:rowOff>
    </xdr:from>
    <xdr:to>
      <xdr:col>15</xdr:col>
      <xdr:colOff>101600</xdr:colOff>
      <xdr:row>75</xdr:row>
      <xdr:rowOff>73370</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2857500" y="1283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73</xdr:row>
      <xdr:rowOff>89897</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2608795" y="126057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73</xdr:row>
      <xdr:rowOff>136971</xdr:rowOff>
    </xdr:from>
    <xdr:to>
      <xdr:col>10</xdr:col>
      <xdr:colOff>165100</xdr:colOff>
      <xdr:row>74</xdr:row>
      <xdr:rowOff>67121</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968500" y="126528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72</xdr:row>
      <xdr:rowOff>83648</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1719795" y="124280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160810</xdr:rowOff>
    </xdr:from>
    <xdr:to>
      <xdr:col>6</xdr:col>
      <xdr:colOff>38100</xdr:colOff>
      <xdr:row>76</xdr:row>
      <xdr:rowOff>90960</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079500" y="13019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74</xdr:row>
      <xdr:rowOff>107488</xdr:rowOff>
    </xdr:from>
    <xdr:ext cx="599010" cy="25904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830795" y="127947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9" name="テキスト ボックス 228">
          <a:extLst>
            <a:ext uri="{FF2B5EF4-FFF2-40B4-BE49-F238E27FC236}">
              <a16:creationId xmlns:a16="http://schemas.microsoft.com/office/drawing/2014/main" id="{00000000-0008-0000-0700-0000E5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衛生費グラフ枠">
          <a:extLst>
            <a:ext uri="{FF2B5EF4-FFF2-40B4-BE49-F238E27FC236}">
              <a16:creationId xmlns:a16="http://schemas.microsoft.com/office/drawing/2014/main" id="{00000000-0008-0000-0700-0000E6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122162</xdr:rowOff>
    </xdr:from>
    <xdr:to>
      <xdr:col>24</xdr:col>
      <xdr:colOff>62865</xdr:colOff>
      <xdr:row>99</xdr:row>
      <xdr:rowOff>37236</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flipV="1">
          <a:off x="4633595" y="15381212"/>
          <a:ext cx="1270" cy="16295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41063</xdr:rowOff>
    </xdr:from>
    <xdr:ext cx="534377" cy="259045"/>
    <xdr:sp macro="" textlink="">
      <xdr:nvSpPr>
        <xdr:cNvPr id="232" name="衛生費最小値テキスト">
          <a:extLst>
            <a:ext uri="{FF2B5EF4-FFF2-40B4-BE49-F238E27FC236}">
              <a16:creationId xmlns:a16="http://schemas.microsoft.com/office/drawing/2014/main" id="{00000000-0008-0000-0700-0000E8000000}"/>
            </a:ext>
          </a:extLst>
        </xdr:cNvPr>
        <xdr:cNvSpPr txBox="1"/>
      </xdr:nvSpPr>
      <xdr:spPr>
        <a:xfrm>
          <a:off x="4686300" y="17014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30,568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37236</xdr:rowOff>
    </xdr:from>
    <xdr:to>
      <xdr:col>24</xdr:col>
      <xdr:colOff>152400</xdr:colOff>
      <xdr:row>99</xdr:row>
      <xdr:rowOff>37236</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4546600" y="17010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68839</xdr:rowOff>
    </xdr:from>
    <xdr:ext cx="599010" cy="259045"/>
    <xdr:sp macro="" textlink="">
      <xdr:nvSpPr>
        <xdr:cNvPr id="234" name="衛生費最大値テキスト">
          <a:extLst>
            <a:ext uri="{FF2B5EF4-FFF2-40B4-BE49-F238E27FC236}">
              <a16:creationId xmlns:a16="http://schemas.microsoft.com/office/drawing/2014/main" id="{00000000-0008-0000-0700-0000EA000000}"/>
            </a:ext>
          </a:extLst>
        </xdr:cNvPr>
        <xdr:cNvSpPr txBox="1"/>
      </xdr:nvSpPr>
      <xdr:spPr>
        <a:xfrm>
          <a:off x="4686300" y="151564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158,881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122162</xdr:rowOff>
    </xdr:from>
    <xdr:to>
      <xdr:col>24</xdr:col>
      <xdr:colOff>152400</xdr:colOff>
      <xdr:row>89</xdr:row>
      <xdr:rowOff>122162</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4546600" y="153812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65354</xdr:rowOff>
    </xdr:from>
    <xdr:to>
      <xdr:col>24</xdr:col>
      <xdr:colOff>63500</xdr:colOff>
      <xdr:row>98</xdr:row>
      <xdr:rowOff>127279</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flipV="1">
          <a:off x="3797300" y="16867454"/>
          <a:ext cx="838200" cy="619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156773</xdr:rowOff>
    </xdr:from>
    <xdr:ext cx="534377" cy="259045"/>
    <xdr:sp macro="" textlink="">
      <xdr:nvSpPr>
        <xdr:cNvPr id="237" name="衛生費平均値テキスト">
          <a:extLst>
            <a:ext uri="{FF2B5EF4-FFF2-40B4-BE49-F238E27FC236}">
              <a16:creationId xmlns:a16="http://schemas.microsoft.com/office/drawing/2014/main" id="{00000000-0008-0000-0700-0000ED000000}"/>
            </a:ext>
          </a:extLst>
        </xdr:cNvPr>
        <xdr:cNvSpPr txBox="1"/>
      </xdr:nvSpPr>
      <xdr:spPr>
        <a:xfrm>
          <a:off x="4686300" y="1644452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133896</xdr:rowOff>
    </xdr:from>
    <xdr:to>
      <xdr:col>24</xdr:col>
      <xdr:colOff>114300</xdr:colOff>
      <xdr:row>97</xdr:row>
      <xdr:rowOff>64046</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4584700" y="16593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100685</xdr:rowOff>
    </xdr:from>
    <xdr:to>
      <xdr:col>19</xdr:col>
      <xdr:colOff>177800</xdr:colOff>
      <xdr:row>98</xdr:row>
      <xdr:rowOff>127279</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a:off x="2908300" y="16902785"/>
          <a:ext cx="889000" cy="26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12725</xdr:rowOff>
    </xdr:from>
    <xdr:to>
      <xdr:col>20</xdr:col>
      <xdr:colOff>38100</xdr:colOff>
      <xdr:row>97</xdr:row>
      <xdr:rowOff>114325</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3746500" y="16643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130852</xdr:rowOff>
    </xdr:from>
    <xdr:ext cx="534377" cy="259045"/>
    <xdr:sp macro="" textlink="">
      <xdr:nvSpPr>
        <xdr:cNvPr id="241" name="テキスト ボックス 240">
          <a:extLst>
            <a:ext uri="{FF2B5EF4-FFF2-40B4-BE49-F238E27FC236}">
              <a16:creationId xmlns:a16="http://schemas.microsoft.com/office/drawing/2014/main" id="{00000000-0008-0000-0700-0000F1000000}"/>
            </a:ext>
          </a:extLst>
        </xdr:cNvPr>
        <xdr:cNvSpPr txBox="1"/>
      </xdr:nvSpPr>
      <xdr:spPr>
        <a:xfrm>
          <a:off x="3530111" y="16418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100685</xdr:rowOff>
    </xdr:from>
    <xdr:to>
      <xdr:col>15</xdr:col>
      <xdr:colOff>50800</xdr:colOff>
      <xdr:row>98</xdr:row>
      <xdr:rowOff>105448</xdr:rowOff>
    </xdr:to>
    <xdr:cxnSp macro="">
      <xdr:nvCxnSpPr>
        <xdr:cNvPr id="242" name="直線コネクタ 241">
          <a:extLst>
            <a:ext uri="{FF2B5EF4-FFF2-40B4-BE49-F238E27FC236}">
              <a16:creationId xmlns:a16="http://schemas.microsoft.com/office/drawing/2014/main" id="{00000000-0008-0000-0700-0000F2000000}"/>
            </a:ext>
          </a:extLst>
        </xdr:cNvPr>
        <xdr:cNvCxnSpPr/>
      </xdr:nvCxnSpPr>
      <xdr:spPr>
        <a:xfrm flipV="1">
          <a:off x="2019300" y="16902785"/>
          <a:ext cx="889000" cy="4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154953</xdr:rowOff>
    </xdr:from>
    <xdr:to>
      <xdr:col>15</xdr:col>
      <xdr:colOff>101600</xdr:colOff>
      <xdr:row>97</xdr:row>
      <xdr:rowOff>85103</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2857500" y="16614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101630</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2641111" y="16389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105448</xdr:rowOff>
    </xdr:from>
    <xdr:to>
      <xdr:col>10</xdr:col>
      <xdr:colOff>114300</xdr:colOff>
      <xdr:row>99</xdr:row>
      <xdr:rowOff>30925</xdr:rowOff>
    </xdr:to>
    <xdr:cxnSp macro="">
      <xdr:nvCxnSpPr>
        <xdr:cNvPr id="245" name="直線コネクタ 244">
          <a:extLst>
            <a:ext uri="{FF2B5EF4-FFF2-40B4-BE49-F238E27FC236}">
              <a16:creationId xmlns:a16="http://schemas.microsoft.com/office/drawing/2014/main" id="{00000000-0008-0000-0700-0000F5000000}"/>
            </a:ext>
          </a:extLst>
        </xdr:cNvPr>
        <xdr:cNvCxnSpPr/>
      </xdr:nvCxnSpPr>
      <xdr:spPr>
        <a:xfrm flipV="1">
          <a:off x="1130300" y="16907548"/>
          <a:ext cx="889000" cy="969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7696</xdr:rowOff>
    </xdr:from>
    <xdr:to>
      <xdr:col>10</xdr:col>
      <xdr:colOff>165100</xdr:colOff>
      <xdr:row>97</xdr:row>
      <xdr:rowOff>109296</xdr:rowOff>
    </xdr:to>
    <xdr:sp macro="" textlink="">
      <xdr:nvSpPr>
        <xdr:cNvPr id="246" name="フローチャート: 判断 245">
          <a:extLst>
            <a:ext uri="{FF2B5EF4-FFF2-40B4-BE49-F238E27FC236}">
              <a16:creationId xmlns:a16="http://schemas.microsoft.com/office/drawing/2014/main" id="{00000000-0008-0000-0700-0000F6000000}"/>
            </a:ext>
          </a:extLst>
        </xdr:cNvPr>
        <xdr:cNvSpPr/>
      </xdr:nvSpPr>
      <xdr:spPr>
        <a:xfrm>
          <a:off x="1968500" y="16638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125823</xdr:rowOff>
    </xdr:from>
    <xdr:ext cx="534377"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1752111" y="16413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105333</xdr:rowOff>
    </xdr:from>
    <xdr:to>
      <xdr:col>6</xdr:col>
      <xdr:colOff>38100</xdr:colOff>
      <xdr:row>98</xdr:row>
      <xdr:rowOff>35483</xdr:rowOff>
    </xdr:to>
    <xdr:sp macro="" textlink="">
      <xdr:nvSpPr>
        <xdr:cNvPr id="248" name="フローチャート: 判断 247">
          <a:extLst>
            <a:ext uri="{FF2B5EF4-FFF2-40B4-BE49-F238E27FC236}">
              <a16:creationId xmlns:a16="http://schemas.microsoft.com/office/drawing/2014/main" id="{00000000-0008-0000-0700-0000F8000000}"/>
            </a:ext>
          </a:extLst>
        </xdr:cNvPr>
        <xdr:cNvSpPr/>
      </xdr:nvSpPr>
      <xdr:spPr>
        <a:xfrm>
          <a:off x="1079500" y="16735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52010</xdr:rowOff>
    </xdr:from>
    <xdr:ext cx="534377"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863111" y="165112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14554</xdr:rowOff>
    </xdr:from>
    <xdr:to>
      <xdr:col>24</xdr:col>
      <xdr:colOff>114300</xdr:colOff>
      <xdr:row>98</xdr:row>
      <xdr:rowOff>116154</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4584700" y="16816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164431</xdr:rowOff>
    </xdr:from>
    <xdr:ext cx="534377" cy="259045"/>
    <xdr:sp macro="" textlink="">
      <xdr:nvSpPr>
        <xdr:cNvPr id="256" name="衛生費該当値テキスト">
          <a:extLst>
            <a:ext uri="{FF2B5EF4-FFF2-40B4-BE49-F238E27FC236}">
              <a16:creationId xmlns:a16="http://schemas.microsoft.com/office/drawing/2014/main" id="{00000000-0008-0000-0700-000000010000}"/>
            </a:ext>
          </a:extLst>
        </xdr:cNvPr>
        <xdr:cNvSpPr txBox="1"/>
      </xdr:nvSpPr>
      <xdr:spPr>
        <a:xfrm>
          <a:off x="4686300" y="16795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76479</xdr:rowOff>
    </xdr:from>
    <xdr:to>
      <xdr:col>20</xdr:col>
      <xdr:colOff>38100</xdr:colOff>
      <xdr:row>99</xdr:row>
      <xdr:rowOff>6629</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3746500" y="168785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169206</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3530111" y="169713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49885</xdr:rowOff>
    </xdr:from>
    <xdr:to>
      <xdr:col>15</xdr:col>
      <xdr:colOff>101600</xdr:colOff>
      <xdr:row>98</xdr:row>
      <xdr:rowOff>151485</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2857500" y="16851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142612</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2641111" y="169447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54648</xdr:rowOff>
    </xdr:from>
    <xdr:to>
      <xdr:col>10</xdr:col>
      <xdr:colOff>165100</xdr:colOff>
      <xdr:row>98</xdr:row>
      <xdr:rowOff>156248</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1968500" y="16856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147375</xdr:rowOff>
    </xdr:from>
    <xdr:ext cx="534377" cy="259045"/>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1752111" y="169494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151575</xdr:rowOff>
    </xdr:from>
    <xdr:to>
      <xdr:col>6</xdr:col>
      <xdr:colOff>38100</xdr:colOff>
      <xdr:row>99</xdr:row>
      <xdr:rowOff>81725</xdr:rowOff>
    </xdr:to>
    <xdr:sp macro="" textlink="">
      <xdr:nvSpPr>
        <xdr:cNvPr id="263" name="楕円 262">
          <a:extLst>
            <a:ext uri="{FF2B5EF4-FFF2-40B4-BE49-F238E27FC236}">
              <a16:creationId xmlns:a16="http://schemas.microsoft.com/office/drawing/2014/main" id="{00000000-0008-0000-0700-000007010000}"/>
            </a:ext>
          </a:extLst>
        </xdr:cNvPr>
        <xdr:cNvSpPr/>
      </xdr:nvSpPr>
      <xdr:spPr>
        <a:xfrm>
          <a:off x="1079500" y="16953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72852</xdr:rowOff>
    </xdr:from>
    <xdr:ext cx="534377" cy="259045"/>
    <xdr:sp macro="" textlink="">
      <xdr:nvSpPr>
        <xdr:cNvPr id="264" name="テキスト ボックス 263">
          <a:extLst>
            <a:ext uri="{FF2B5EF4-FFF2-40B4-BE49-F238E27FC236}">
              <a16:creationId xmlns:a16="http://schemas.microsoft.com/office/drawing/2014/main" id="{00000000-0008-0000-0700-000008010000}"/>
            </a:ext>
          </a:extLst>
        </xdr:cNvPr>
        <xdr:cNvSpPr txBox="1"/>
      </xdr:nvSpPr>
      <xdr:spPr>
        <a:xfrm>
          <a:off x="863111" y="17046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6" name="テキスト ボックス 285">
          <a:extLst>
            <a:ext uri="{FF2B5EF4-FFF2-40B4-BE49-F238E27FC236}">
              <a16:creationId xmlns:a16="http://schemas.microsoft.com/office/drawing/2014/main" id="{00000000-0008-0000-0700-00001E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8" name="テキスト ボックス 287">
          <a:extLst>
            <a:ext uri="{FF2B5EF4-FFF2-40B4-BE49-F238E27FC236}">
              <a16:creationId xmlns:a16="http://schemas.microsoft.com/office/drawing/2014/main" id="{00000000-0008-0000-0700-000020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9" name="労働費グラフ枠">
          <a:extLst>
            <a:ext uri="{FF2B5EF4-FFF2-40B4-BE49-F238E27FC236}">
              <a16:creationId xmlns:a16="http://schemas.microsoft.com/office/drawing/2014/main" id="{00000000-0008-0000-0700-000021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15929</xdr:rowOff>
    </xdr:from>
    <xdr:to>
      <xdr:col>54</xdr:col>
      <xdr:colOff>189865</xdr:colOff>
      <xdr:row>39</xdr:row>
      <xdr:rowOff>98878</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flipV="1">
          <a:off x="10475595" y="5159429"/>
          <a:ext cx="1270" cy="16259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91" name="労働費最小値テキスト">
          <a:extLst>
            <a:ext uri="{FF2B5EF4-FFF2-40B4-BE49-F238E27FC236}">
              <a16:creationId xmlns:a16="http://schemas.microsoft.com/office/drawing/2014/main" id="{00000000-0008-0000-0700-000023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134056</xdr:rowOff>
    </xdr:from>
    <xdr:ext cx="469744" cy="259045"/>
    <xdr:sp macro="" textlink="">
      <xdr:nvSpPr>
        <xdr:cNvPr id="293" name="労働費最大値テキスト">
          <a:extLst>
            <a:ext uri="{FF2B5EF4-FFF2-40B4-BE49-F238E27FC236}">
              <a16:creationId xmlns:a16="http://schemas.microsoft.com/office/drawing/2014/main" id="{00000000-0008-0000-0700-000025010000}"/>
            </a:ext>
          </a:extLst>
        </xdr:cNvPr>
        <xdr:cNvSpPr txBox="1"/>
      </xdr:nvSpPr>
      <xdr:spPr>
        <a:xfrm>
          <a:off x="10528300" y="4934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4,979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15929</xdr:rowOff>
    </xdr:from>
    <xdr:to>
      <xdr:col>55</xdr:col>
      <xdr:colOff>88900</xdr:colOff>
      <xdr:row>30</xdr:row>
      <xdr:rowOff>15929</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10388600" y="5159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123698</xdr:rowOff>
    </xdr:from>
    <xdr:to>
      <xdr:col>55</xdr:col>
      <xdr:colOff>0</xdr:colOff>
      <xdr:row>36</xdr:row>
      <xdr:rowOff>161254</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flipV="1">
          <a:off x="9639300" y="6295898"/>
          <a:ext cx="8382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45120</xdr:rowOff>
    </xdr:from>
    <xdr:ext cx="378565" cy="259045"/>
    <xdr:sp macro="" textlink="">
      <xdr:nvSpPr>
        <xdr:cNvPr id="296" name="労働費平均値テキスト">
          <a:extLst>
            <a:ext uri="{FF2B5EF4-FFF2-40B4-BE49-F238E27FC236}">
              <a16:creationId xmlns:a16="http://schemas.microsoft.com/office/drawing/2014/main" id="{00000000-0008-0000-0700-000028010000}"/>
            </a:ext>
          </a:extLst>
        </xdr:cNvPr>
        <xdr:cNvSpPr txBox="1"/>
      </xdr:nvSpPr>
      <xdr:spPr>
        <a:xfrm>
          <a:off x="10528300" y="638877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66693</xdr:rowOff>
    </xdr:from>
    <xdr:to>
      <xdr:col>55</xdr:col>
      <xdr:colOff>50800</xdr:colOff>
      <xdr:row>37</xdr:row>
      <xdr:rowOff>168294</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10426700" y="641034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78631</xdr:rowOff>
    </xdr:from>
    <xdr:to>
      <xdr:col>50</xdr:col>
      <xdr:colOff>114300</xdr:colOff>
      <xdr:row>36</xdr:row>
      <xdr:rowOff>161254</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a:off x="8750300" y="6250831"/>
          <a:ext cx="889000" cy="82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77796</xdr:rowOff>
    </xdr:from>
    <xdr:to>
      <xdr:col>50</xdr:col>
      <xdr:colOff>165100</xdr:colOff>
      <xdr:row>38</xdr:row>
      <xdr:rowOff>7947</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9588500" y="642144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170524</xdr:rowOff>
    </xdr:from>
    <xdr:ext cx="378565"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9450017" y="651417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78631</xdr:rowOff>
    </xdr:from>
    <xdr:to>
      <xdr:col>45</xdr:col>
      <xdr:colOff>177800</xdr:colOff>
      <xdr:row>37</xdr:row>
      <xdr:rowOff>43035</xdr:rowOff>
    </xdr:to>
    <xdr:cxnSp macro="">
      <xdr:nvCxnSpPr>
        <xdr:cNvPr id="301" name="直線コネクタ 300">
          <a:extLst>
            <a:ext uri="{FF2B5EF4-FFF2-40B4-BE49-F238E27FC236}">
              <a16:creationId xmlns:a16="http://schemas.microsoft.com/office/drawing/2014/main" id="{00000000-0008-0000-0700-00002D010000}"/>
            </a:ext>
          </a:extLst>
        </xdr:cNvPr>
        <xdr:cNvCxnSpPr/>
      </xdr:nvCxnSpPr>
      <xdr:spPr>
        <a:xfrm flipV="1">
          <a:off x="7861300" y="6250831"/>
          <a:ext cx="889000" cy="1358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95431</xdr:rowOff>
    </xdr:from>
    <xdr:to>
      <xdr:col>46</xdr:col>
      <xdr:colOff>38100</xdr:colOff>
      <xdr:row>38</xdr:row>
      <xdr:rowOff>25581</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8699500" y="6439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16708</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8561017" y="65318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43035</xdr:rowOff>
    </xdr:from>
    <xdr:to>
      <xdr:col>41</xdr:col>
      <xdr:colOff>50800</xdr:colOff>
      <xdr:row>37</xdr:row>
      <xdr:rowOff>59363</xdr:rowOff>
    </xdr:to>
    <xdr:cxnSp macro="">
      <xdr:nvCxnSpPr>
        <xdr:cNvPr id="304" name="直線コネクタ 303">
          <a:extLst>
            <a:ext uri="{FF2B5EF4-FFF2-40B4-BE49-F238E27FC236}">
              <a16:creationId xmlns:a16="http://schemas.microsoft.com/office/drawing/2014/main" id="{00000000-0008-0000-0700-000030010000}"/>
            </a:ext>
          </a:extLst>
        </xdr:cNvPr>
        <xdr:cNvCxnSpPr/>
      </xdr:nvCxnSpPr>
      <xdr:spPr>
        <a:xfrm flipV="1">
          <a:off x="6972300" y="6386685"/>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70612</xdr:rowOff>
    </xdr:from>
    <xdr:to>
      <xdr:col>41</xdr:col>
      <xdr:colOff>101600</xdr:colOff>
      <xdr:row>38</xdr:row>
      <xdr:rowOff>762</xdr:rowOff>
    </xdr:to>
    <xdr:sp macro="" textlink="">
      <xdr:nvSpPr>
        <xdr:cNvPr id="305" name="フローチャート: 判断 304">
          <a:extLst>
            <a:ext uri="{FF2B5EF4-FFF2-40B4-BE49-F238E27FC236}">
              <a16:creationId xmlns:a16="http://schemas.microsoft.com/office/drawing/2014/main" id="{00000000-0008-0000-0700-000031010000}"/>
            </a:ext>
          </a:extLst>
        </xdr:cNvPr>
        <xdr:cNvSpPr/>
      </xdr:nvSpPr>
      <xdr:spPr>
        <a:xfrm>
          <a:off x="7810500" y="6414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163339</xdr:rowOff>
    </xdr:from>
    <xdr:ext cx="378565"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7672017" y="650698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36975</xdr:rowOff>
    </xdr:from>
    <xdr:to>
      <xdr:col>36</xdr:col>
      <xdr:colOff>165100</xdr:colOff>
      <xdr:row>37</xdr:row>
      <xdr:rowOff>138575</xdr:rowOff>
    </xdr:to>
    <xdr:sp macro="" textlink="">
      <xdr:nvSpPr>
        <xdr:cNvPr id="307" name="フローチャート: 判断 306">
          <a:extLst>
            <a:ext uri="{FF2B5EF4-FFF2-40B4-BE49-F238E27FC236}">
              <a16:creationId xmlns:a16="http://schemas.microsoft.com/office/drawing/2014/main" id="{00000000-0008-0000-0700-000033010000}"/>
            </a:ext>
          </a:extLst>
        </xdr:cNvPr>
        <xdr:cNvSpPr/>
      </xdr:nvSpPr>
      <xdr:spPr>
        <a:xfrm>
          <a:off x="6921500" y="6380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37</xdr:row>
      <xdr:rowOff>129702</xdr:rowOff>
    </xdr:from>
    <xdr:ext cx="469744"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737428" y="6473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72898</xdr:rowOff>
    </xdr:from>
    <xdr:to>
      <xdr:col>55</xdr:col>
      <xdr:colOff>50800</xdr:colOff>
      <xdr:row>37</xdr:row>
      <xdr:rowOff>3048</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10426700" y="6245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95775</xdr:rowOff>
    </xdr:from>
    <xdr:ext cx="469744" cy="259045"/>
    <xdr:sp macro="" textlink="">
      <xdr:nvSpPr>
        <xdr:cNvPr id="315" name="労働費該当値テキスト">
          <a:extLst>
            <a:ext uri="{FF2B5EF4-FFF2-40B4-BE49-F238E27FC236}">
              <a16:creationId xmlns:a16="http://schemas.microsoft.com/office/drawing/2014/main" id="{00000000-0008-0000-0700-00003B010000}"/>
            </a:ext>
          </a:extLst>
        </xdr:cNvPr>
        <xdr:cNvSpPr txBox="1"/>
      </xdr:nvSpPr>
      <xdr:spPr>
        <a:xfrm>
          <a:off x="10528300" y="60965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110454</xdr:rowOff>
    </xdr:from>
    <xdr:to>
      <xdr:col>50</xdr:col>
      <xdr:colOff>165100</xdr:colOff>
      <xdr:row>37</xdr:row>
      <xdr:rowOff>40604</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9588500" y="6282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35</xdr:row>
      <xdr:rowOff>57131</xdr:rowOff>
    </xdr:from>
    <xdr:ext cx="469744"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9404428" y="60578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27831</xdr:rowOff>
    </xdr:from>
    <xdr:to>
      <xdr:col>46</xdr:col>
      <xdr:colOff>38100</xdr:colOff>
      <xdr:row>36</xdr:row>
      <xdr:rowOff>129431</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8699500" y="6200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34</xdr:row>
      <xdr:rowOff>145958</xdr:rowOff>
    </xdr:from>
    <xdr:ext cx="469744"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8515428" y="59752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163685</xdr:rowOff>
    </xdr:from>
    <xdr:to>
      <xdr:col>41</xdr:col>
      <xdr:colOff>101600</xdr:colOff>
      <xdr:row>37</xdr:row>
      <xdr:rowOff>93835</xdr:rowOff>
    </xdr:to>
    <xdr:sp macro="" textlink="">
      <xdr:nvSpPr>
        <xdr:cNvPr id="320" name="楕円 319">
          <a:extLst>
            <a:ext uri="{FF2B5EF4-FFF2-40B4-BE49-F238E27FC236}">
              <a16:creationId xmlns:a16="http://schemas.microsoft.com/office/drawing/2014/main" id="{00000000-0008-0000-0700-000040010000}"/>
            </a:ext>
          </a:extLst>
        </xdr:cNvPr>
        <xdr:cNvSpPr/>
      </xdr:nvSpPr>
      <xdr:spPr>
        <a:xfrm>
          <a:off x="7810500" y="6335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35</xdr:row>
      <xdr:rowOff>110362</xdr:rowOff>
    </xdr:from>
    <xdr:ext cx="469744" cy="259045"/>
    <xdr:sp macro="" textlink="">
      <xdr:nvSpPr>
        <xdr:cNvPr id="321" name="テキスト ボックス 320">
          <a:extLst>
            <a:ext uri="{FF2B5EF4-FFF2-40B4-BE49-F238E27FC236}">
              <a16:creationId xmlns:a16="http://schemas.microsoft.com/office/drawing/2014/main" id="{00000000-0008-0000-0700-000041010000}"/>
            </a:ext>
          </a:extLst>
        </xdr:cNvPr>
        <xdr:cNvSpPr txBox="1"/>
      </xdr:nvSpPr>
      <xdr:spPr>
        <a:xfrm>
          <a:off x="7626428" y="6111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8563</xdr:rowOff>
    </xdr:from>
    <xdr:to>
      <xdr:col>36</xdr:col>
      <xdr:colOff>165100</xdr:colOff>
      <xdr:row>37</xdr:row>
      <xdr:rowOff>110163</xdr:rowOff>
    </xdr:to>
    <xdr:sp macro="" textlink="">
      <xdr:nvSpPr>
        <xdr:cNvPr id="322" name="楕円 321">
          <a:extLst>
            <a:ext uri="{FF2B5EF4-FFF2-40B4-BE49-F238E27FC236}">
              <a16:creationId xmlns:a16="http://schemas.microsoft.com/office/drawing/2014/main" id="{00000000-0008-0000-0700-000042010000}"/>
            </a:ext>
          </a:extLst>
        </xdr:cNvPr>
        <xdr:cNvSpPr/>
      </xdr:nvSpPr>
      <xdr:spPr>
        <a:xfrm>
          <a:off x="6921500" y="6352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35</xdr:row>
      <xdr:rowOff>126690</xdr:rowOff>
    </xdr:from>
    <xdr:ext cx="469744" cy="259045"/>
    <xdr:sp macro="" textlink="">
      <xdr:nvSpPr>
        <xdr:cNvPr id="323" name="テキスト ボックス 322">
          <a:extLst>
            <a:ext uri="{FF2B5EF4-FFF2-40B4-BE49-F238E27FC236}">
              <a16:creationId xmlns:a16="http://schemas.microsoft.com/office/drawing/2014/main" id="{00000000-0008-0000-0700-000043010000}"/>
            </a:ext>
          </a:extLst>
        </xdr:cNvPr>
        <xdr:cNvSpPr txBox="1"/>
      </xdr:nvSpPr>
      <xdr:spPr>
        <a:xfrm>
          <a:off x="6737428" y="61274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1" name="正方形/長方形 330">
          <a:extLst>
            <a:ext uri="{FF2B5EF4-FFF2-40B4-BE49-F238E27FC236}">
              <a16:creationId xmlns:a16="http://schemas.microsoft.com/office/drawing/2014/main" id="{00000000-0008-0000-0700-00004B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43" name="テキスト ボックス 342">
          <a:extLst>
            <a:ext uri="{FF2B5EF4-FFF2-40B4-BE49-F238E27FC236}">
              <a16:creationId xmlns:a16="http://schemas.microsoft.com/office/drawing/2014/main" id="{00000000-0008-0000-0700-000057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5" name="テキスト ボックス 344">
          <a:extLst>
            <a:ext uri="{FF2B5EF4-FFF2-40B4-BE49-F238E27FC236}">
              <a16:creationId xmlns:a16="http://schemas.microsoft.com/office/drawing/2014/main" id="{00000000-0008-0000-0700-000059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6" name="農林水産業費グラフ枠">
          <a:extLst>
            <a:ext uri="{FF2B5EF4-FFF2-40B4-BE49-F238E27FC236}">
              <a16:creationId xmlns:a16="http://schemas.microsoft.com/office/drawing/2014/main" id="{00000000-0008-0000-0700-00005A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149072</xdr:rowOff>
    </xdr:from>
    <xdr:to>
      <xdr:col>54</xdr:col>
      <xdr:colOff>189865</xdr:colOff>
      <xdr:row>59</xdr:row>
      <xdr:rowOff>27019</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10475595" y="8893022"/>
          <a:ext cx="1270" cy="12495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30846</xdr:rowOff>
    </xdr:from>
    <xdr:ext cx="378565" cy="259045"/>
    <xdr:sp macro="" textlink="">
      <xdr:nvSpPr>
        <xdr:cNvPr id="348" name="農林水産業費最小値テキスト">
          <a:extLst>
            <a:ext uri="{FF2B5EF4-FFF2-40B4-BE49-F238E27FC236}">
              <a16:creationId xmlns:a16="http://schemas.microsoft.com/office/drawing/2014/main" id="{00000000-0008-0000-0700-00005C010000}"/>
            </a:ext>
          </a:extLst>
        </xdr:cNvPr>
        <xdr:cNvSpPr txBox="1"/>
      </xdr:nvSpPr>
      <xdr:spPr>
        <a:xfrm>
          <a:off x="10528300" y="101463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27019</xdr:rowOff>
    </xdr:from>
    <xdr:to>
      <xdr:col>55</xdr:col>
      <xdr:colOff>88900</xdr:colOff>
      <xdr:row>59</xdr:row>
      <xdr:rowOff>27019</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10388600" y="101425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95749</xdr:rowOff>
    </xdr:from>
    <xdr:ext cx="534377" cy="259045"/>
    <xdr:sp macro="" textlink="">
      <xdr:nvSpPr>
        <xdr:cNvPr id="350" name="農林水産業費最大値テキスト">
          <a:extLst>
            <a:ext uri="{FF2B5EF4-FFF2-40B4-BE49-F238E27FC236}">
              <a16:creationId xmlns:a16="http://schemas.microsoft.com/office/drawing/2014/main" id="{00000000-0008-0000-0700-00005E010000}"/>
            </a:ext>
          </a:extLst>
        </xdr:cNvPr>
        <xdr:cNvSpPr txBox="1"/>
      </xdr:nvSpPr>
      <xdr:spPr>
        <a:xfrm>
          <a:off x="10528300" y="8668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66,508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149072</xdr:rowOff>
    </xdr:from>
    <xdr:to>
      <xdr:col>55</xdr:col>
      <xdr:colOff>88900</xdr:colOff>
      <xdr:row>51</xdr:row>
      <xdr:rowOff>149072</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10388600" y="88930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1892</xdr:rowOff>
    </xdr:from>
    <xdr:to>
      <xdr:col>55</xdr:col>
      <xdr:colOff>0</xdr:colOff>
      <xdr:row>56</xdr:row>
      <xdr:rowOff>19418</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9639300" y="9603092"/>
          <a:ext cx="838200" cy="17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75785</xdr:rowOff>
    </xdr:from>
    <xdr:ext cx="534377" cy="259045"/>
    <xdr:sp macro="" textlink="">
      <xdr:nvSpPr>
        <xdr:cNvPr id="353" name="農林水産業費平均値テキスト">
          <a:extLst>
            <a:ext uri="{FF2B5EF4-FFF2-40B4-BE49-F238E27FC236}">
              <a16:creationId xmlns:a16="http://schemas.microsoft.com/office/drawing/2014/main" id="{00000000-0008-0000-0700-000061010000}"/>
            </a:ext>
          </a:extLst>
        </xdr:cNvPr>
        <xdr:cNvSpPr txBox="1"/>
      </xdr:nvSpPr>
      <xdr:spPr>
        <a:xfrm>
          <a:off x="10528300" y="96769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97358</xdr:rowOff>
    </xdr:from>
    <xdr:to>
      <xdr:col>55</xdr:col>
      <xdr:colOff>50800</xdr:colOff>
      <xdr:row>57</xdr:row>
      <xdr:rowOff>27508</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10426700" y="9698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135337</xdr:rowOff>
    </xdr:from>
    <xdr:to>
      <xdr:col>50</xdr:col>
      <xdr:colOff>114300</xdr:colOff>
      <xdr:row>56</xdr:row>
      <xdr:rowOff>19418</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a:off x="8750300" y="9565087"/>
          <a:ext cx="889000" cy="55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87890</xdr:rowOff>
    </xdr:from>
    <xdr:to>
      <xdr:col>50</xdr:col>
      <xdr:colOff>165100</xdr:colOff>
      <xdr:row>57</xdr:row>
      <xdr:rowOff>18040</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9588500" y="9689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9167</xdr:rowOff>
    </xdr:from>
    <xdr:ext cx="534377"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9372111" y="97818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135337</xdr:rowOff>
    </xdr:from>
    <xdr:to>
      <xdr:col>45</xdr:col>
      <xdr:colOff>177800</xdr:colOff>
      <xdr:row>56</xdr:row>
      <xdr:rowOff>31191</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flipV="1">
          <a:off x="7861300" y="9565087"/>
          <a:ext cx="889000" cy="67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94444</xdr:rowOff>
    </xdr:from>
    <xdr:to>
      <xdr:col>46</xdr:col>
      <xdr:colOff>38100</xdr:colOff>
      <xdr:row>57</xdr:row>
      <xdr:rowOff>24594</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8699500" y="9695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15721</xdr:rowOff>
    </xdr:from>
    <xdr:ext cx="534377"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8483111" y="9788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14427</xdr:rowOff>
    </xdr:from>
    <xdr:to>
      <xdr:col>41</xdr:col>
      <xdr:colOff>50800</xdr:colOff>
      <xdr:row>56</xdr:row>
      <xdr:rowOff>31191</xdr:rowOff>
    </xdr:to>
    <xdr:cxnSp macro="">
      <xdr:nvCxnSpPr>
        <xdr:cNvPr id="361" name="直線コネクタ 360">
          <a:extLst>
            <a:ext uri="{FF2B5EF4-FFF2-40B4-BE49-F238E27FC236}">
              <a16:creationId xmlns:a16="http://schemas.microsoft.com/office/drawing/2014/main" id="{00000000-0008-0000-0700-000069010000}"/>
            </a:ext>
          </a:extLst>
        </xdr:cNvPr>
        <xdr:cNvCxnSpPr/>
      </xdr:nvCxnSpPr>
      <xdr:spPr>
        <a:xfrm>
          <a:off x="6972300" y="9615627"/>
          <a:ext cx="889000" cy="16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113627</xdr:rowOff>
    </xdr:from>
    <xdr:to>
      <xdr:col>41</xdr:col>
      <xdr:colOff>101600</xdr:colOff>
      <xdr:row>57</xdr:row>
      <xdr:rowOff>43777</xdr:rowOff>
    </xdr:to>
    <xdr:sp macro="" textlink="">
      <xdr:nvSpPr>
        <xdr:cNvPr id="362" name="フローチャート: 判断 361">
          <a:extLst>
            <a:ext uri="{FF2B5EF4-FFF2-40B4-BE49-F238E27FC236}">
              <a16:creationId xmlns:a16="http://schemas.microsoft.com/office/drawing/2014/main" id="{00000000-0008-0000-0700-00006A010000}"/>
            </a:ext>
          </a:extLst>
        </xdr:cNvPr>
        <xdr:cNvSpPr/>
      </xdr:nvSpPr>
      <xdr:spPr>
        <a:xfrm>
          <a:off x="7810500" y="97148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34904</xdr:rowOff>
    </xdr:from>
    <xdr:ext cx="534377"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594111" y="98075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105149</xdr:rowOff>
    </xdr:from>
    <xdr:to>
      <xdr:col>36</xdr:col>
      <xdr:colOff>165100</xdr:colOff>
      <xdr:row>57</xdr:row>
      <xdr:rowOff>35299</xdr:rowOff>
    </xdr:to>
    <xdr:sp macro="" textlink="">
      <xdr:nvSpPr>
        <xdr:cNvPr id="364" name="フローチャート: 判断 363">
          <a:extLst>
            <a:ext uri="{FF2B5EF4-FFF2-40B4-BE49-F238E27FC236}">
              <a16:creationId xmlns:a16="http://schemas.microsoft.com/office/drawing/2014/main" id="{00000000-0008-0000-0700-00006C010000}"/>
            </a:ext>
          </a:extLst>
        </xdr:cNvPr>
        <xdr:cNvSpPr/>
      </xdr:nvSpPr>
      <xdr:spPr>
        <a:xfrm>
          <a:off x="6921500" y="9706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26426</xdr:rowOff>
    </xdr:from>
    <xdr:ext cx="534377"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05111" y="9799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122542</xdr:rowOff>
    </xdr:from>
    <xdr:to>
      <xdr:col>55</xdr:col>
      <xdr:colOff>50800</xdr:colOff>
      <xdr:row>56</xdr:row>
      <xdr:rowOff>52692</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10426700" y="9552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145419</xdr:rowOff>
    </xdr:from>
    <xdr:ext cx="534377" cy="259045"/>
    <xdr:sp macro="" textlink="">
      <xdr:nvSpPr>
        <xdr:cNvPr id="372" name="農林水産業費該当値テキスト">
          <a:extLst>
            <a:ext uri="{FF2B5EF4-FFF2-40B4-BE49-F238E27FC236}">
              <a16:creationId xmlns:a16="http://schemas.microsoft.com/office/drawing/2014/main" id="{00000000-0008-0000-0700-000074010000}"/>
            </a:ext>
          </a:extLst>
        </xdr:cNvPr>
        <xdr:cNvSpPr txBox="1"/>
      </xdr:nvSpPr>
      <xdr:spPr>
        <a:xfrm>
          <a:off x="10528300" y="94037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140068</xdr:rowOff>
    </xdr:from>
    <xdr:to>
      <xdr:col>50</xdr:col>
      <xdr:colOff>165100</xdr:colOff>
      <xdr:row>56</xdr:row>
      <xdr:rowOff>70218</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9588500" y="9569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86745</xdr:rowOff>
    </xdr:from>
    <xdr:ext cx="534377"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9372111" y="9345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84537</xdr:rowOff>
    </xdr:from>
    <xdr:to>
      <xdr:col>46</xdr:col>
      <xdr:colOff>38100</xdr:colOff>
      <xdr:row>56</xdr:row>
      <xdr:rowOff>14687</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8699500" y="9514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31214</xdr:rowOff>
    </xdr:from>
    <xdr:ext cx="534377"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8483111" y="9289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151841</xdr:rowOff>
    </xdr:from>
    <xdr:to>
      <xdr:col>41</xdr:col>
      <xdr:colOff>101600</xdr:colOff>
      <xdr:row>56</xdr:row>
      <xdr:rowOff>81991</xdr:rowOff>
    </xdr:to>
    <xdr:sp macro="" textlink="">
      <xdr:nvSpPr>
        <xdr:cNvPr id="377" name="楕円 376">
          <a:extLst>
            <a:ext uri="{FF2B5EF4-FFF2-40B4-BE49-F238E27FC236}">
              <a16:creationId xmlns:a16="http://schemas.microsoft.com/office/drawing/2014/main" id="{00000000-0008-0000-0700-000079010000}"/>
            </a:ext>
          </a:extLst>
        </xdr:cNvPr>
        <xdr:cNvSpPr/>
      </xdr:nvSpPr>
      <xdr:spPr>
        <a:xfrm>
          <a:off x="7810500" y="9581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98518</xdr:rowOff>
    </xdr:from>
    <xdr:ext cx="534377" cy="259045"/>
    <xdr:sp macro="" textlink="">
      <xdr:nvSpPr>
        <xdr:cNvPr id="378" name="テキスト ボックス 377">
          <a:extLst>
            <a:ext uri="{FF2B5EF4-FFF2-40B4-BE49-F238E27FC236}">
              <a16:creationId xmlns:a16="http://schemas.microsoft.com/office/drawing/2014/main" id="{00000000-0008-0000-0700-00007A010000}"/>
            </a:ext>
          </a:extLst>
        </xdr:cNvPr>
        <xdr:cNvSpPr txBox="1"/>
      </xdr:nvSpPr>
      <xdr:spPr>
        <a:xfrm>
          <a:off x="7594111" y="93568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135077</xdr:rowOff>
    </xdr:from>
    <xdr:to>
      <xdr:col>36</xdr:col>
      <xdr:colOff>165100</xdr:colOff>
      <xdr:row>56</xdr:row>
      <xdr:rowOff>65227</xdr:rowOff>
    </xdr:to>
    <xdr:sp macro="" textlink="">
      <xdr:nvSpPr>
        <xdr:cNvPr id="379" name="楕円 378">
          <a:extLst>
            <a:ext uri="{FF2B5EF4-FFF2-40B4-BE49-F238E27FC236}">
              <a16:creationId xmlns:a16="http://schemas.microsoft.com/office/drawing/2014/main" id="{00000000-0008-0000-0700-00007B010000}"/>
            </a:ext>
          </a:extLst>
        </xdr:cNvPr>
        <xdr:cNvSpPr/>
      </xdr:nvSpPr>
      <xdr:spPr>
        <a:xfrm>
          <a:off x="6921500" y="9564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81754</xdr:rowOff>
    </xdr:from>
    <xdr:ext cx="534377" cy="259045"/>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705111" y="93400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48,895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0" name="テキスト ボックス 399">
          <a:extLst>
            <a:ext uri="{FF2B5EF4-FFF2-40B4-BE49-F238E27FC236}">
              <a16:creationId xmlns:a16="http://schemas.microsoft.com/office/drawing/2014/main" id="{00000000-0008-0000-0700-000090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2" name="テキスト ボックス 401">
          <a:extLst>
            <a:ext uri="{FF2B5EF4-FFF2-40B4-BE49-F238E27FC236}">
              <a16:creationId xmlns:a16="http://schemas.microsoft.com/office/drawing/2014/main" id="{00000000-0008-0000-0700-000092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3" name="商工費グラフ枠">
          <a:extLst>
            <a:ext uri="{FF2B5EF4-FFF2-40B4-BE49-F238E27FC236}">
              <a16:creationId xmlns:a16="http://schemas.microsoft.com/office/drawing/2014/main" id="{00000000-0008-0000-0700-000093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149244</xdr:rowOff>
    </xdr:from>
    <xdr:to>
      <xdr:col>54</xdr:col>
      <xdr:colOff>189865</xdr:colOff>
      <xdr:row>78</xdr:row>
      <xdr:rowOff>169360</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flipV="1">
          <a:off x="10475595" y="12322194"/>
          <a:ext cx="1270" cy="12202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1737</xdr:rowOff>
    </xdr:from>
    <xdr:ext cx="469744" cy="259045"/>
    <xdr:sp macro="" textlink="">
      <xdr:nvSpPr>
        <xdr:cNvPr id="405" name="商工費最小値テキスト">
          <a:extLst>
            <a:ext uri="{FF2B5EF4-FFF2-40B4-BE49-F238E27FC236}">
              <a16:creationId xmlns:a16="http://schemas.microsoft.com/office/drawing/2014/main" id="{00000000-0008-0000-0700-000095010000}"/>
            </a:ext>
          </a:extLst>
        </xdr:cNvPr>
        <xdr:cNvSpPr txBox="1"/>
      </xdr:nvSpPr>
      <xdr:spPr>
        <a:xfrm>
          <a:off x="10528300" y="13546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169360</xdr:rowOff>
    </xdr:from>
    <xdr:to>
      <xdr:col>55</xdr:col>
      <xdr:colOff>88900</xdr:colOff>
      <xdr:row>78</xdr:row>
      <xdr:rowOff>169360</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10388600" y="13542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95921</xdr:rowOff>
    </xdr:from>
    <xdr:ext cx="534377" cy="259045"/>
    <xdr:sp macro="" textlink="">
      <xdr:nvSpPr>
        <xdr:cNvPr id="407" name="商工費最大値テキスト">
          <a:extLst>
            <a:ext uri="{FF2B5EF4-FFF2-40B4-BE49-F238E27FC236}">
              <a16:creationId xmlns:a16="http://schemas.microsoft.com/office/drawing/2014/main" id="{00000000-0008-0000-0700-000097010000}"/>
            </a:ext>
          </a:extLst>
        </xdr:cNvPr>
        <xdr:cNvSpPr txBox="1"/>
      </xdr:nvSpPr>
      <xdr:spPr>
        <a:xfrm>
          <a:off x="10528300" y="120974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66,499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149244</xdr:rowOff>
    </xdr:from>
    <xdr:to>
      <xdr:col>55</xdr:col>
      <xdr:colOff>88900</xdr:colOff>
      <xdr:row>71</xdr:row>
      <xdr:rowOff>149244</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10388600" y="123221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125031</xdr:rowOff>
    </xdr:from>
    <xdr:to>
      <xdr:col>55</xdr:col>
      <xdr:colOff>0</xdr:colOff>
      <xdr:row>76</xdr:row>
      <xdr:rowOff>136023</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flipV="1">
          <a:off x="9639300" y="13155231"/>
          <a:ext cx="838200" cy="10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140250</xdr:rowOff>
    </xdr:from>
    <xdr:ext cx="534377" cy="259045"/>
    <xdr:sp macro="" textlink="">
      <xdr:nvSpPr>
        <xdr:cNvPr id="410" name="商工費平均値テキスト">
          <a:extLst>
            <a:ext uri="{FF2B5EF4-FFF2-40B4-BE49-F238E27FC236}">
              <a16:creationId xmlns:a16="http://schemas.microsoft.com/office/drawing/2014/main" id="{00000000-0008-0000-0700-00009A010000}"/>
            </a:ext>
          </a:extLst>
        </xdr:cNvPr>
        <xdr:cNvSpPr txBox="1"/>
      </xdr:nvSpPr>
      <xdr:spPr>
        <a:xfrm>
          <a:off x="10528300" y="1317045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161823</xdr:rowOff>
    </xdr:from>
    <xdr:to>
      <xdr:col>55</xdr:col>
      <xdr:colOff>50800</xdr:colOff>
      <xdr:row>77</xdr:row>
      <xdr:rowOff>91973</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10426700" y="13192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134613</xdr:rowOff>
    </xdr:from>
    <xdr:to>
      <xdr:col>50</xdr:col>
      <xdr:colOff>114300</xdr:colOff>
      <xdr:row>76</xdr:row>
      <xdr:rowOff>136023</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a:off x="8750300" y="13164813"/>
          <a:ext cx="889000" cy="14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130696</xdr:rowOff>
    </xdr:from>
    <xdr:to>
      <xdr:col>50</xdr:col>
      <xdr:colOff>165100</xdr:colOff>
      <xdr:row>77</xdr:row>
      <xdr:rowOff>60846</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9588500" y="13160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51973</xdr:rowOff>
    </xdr:from>
    <xdr:ext cx="534377"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9372111" y="132536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134613</xdr:rowOff>
    </xdr:from>
    <xdr:to>
      <xdr:col>45</xdr:col>
      <xdr:colOff>177800</xdr:colOff>
      <xdr:row>76</xdr:row>
      <xdr:rowOff>142215</xdr:rowOff>
    </xdr:to>
    <xdr:cxnSp macro="">
      <xdr:nvCxnSpPr>
        <xdr:cNvPr id="415" name="直線コネクタ 414">
          <a:extLst>
            <a:ext uri="{FF2B5EF4-FFF2-40B4-BE49-F238E27FC236}">
              <a16:creationId xmlns:a16="http://schemas.microsoft.com/office/drawing/2014/main" id="{00000000-0008-0000-0700-00009F010000}"/>
            </a:ext>
          </a:extLst>
        </xdr:cNvPr>
        <xdr:cNvCxnSpPr/>
      </xdr:nvCxnSpPr>
      <xdr:spPr>
        <a:xfrm flipV="1">
          <a:off x="7861300" y="13164813"/>
          <a:ext cx="889000" cy="76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83356</xdr:rowOff>
    </xdr:from>
    <xdr:to>
      <xdr:col>46</xdr:col>
      <xdr:colOff>38100</xdr:colOff>
      <xdr:row>77</xdr:row>
      <xdr:rowOff>13506</xdr:rowOff>
    </xdr:to>
    <xdr:sp macro="" textlink="">
      <xdr:nvSpPr>
        <xdr:cNvPr id="416" name="フローチャート: 判断 415">
          <a:extLst>
            <a:ext uri="{FF2B5EF4-FFF2-40B4-BE49-F238E27FC236}">
              <a16:creationId xmlns:a16="http://schemas.microsoft.com/office/drawing/2014/main" id="{00000000-0008-0000-0700-0000A0010000}"/>
            </a:ext>
          </a:extLst>
        </xdr:cNvPr>
        <xdr:cNvSpPr/>
      </xdr:nvSpPr>
      <xdr:spPr>
        <a:xfrm>
          <a:off x="8699500" y="13113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30033</xdr:rowOff>
    </xdr:from>
    <xdr:ext cx="534377"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8483111" y="12888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78626</xdr:rowOff>
    </xdr:from>
    <xdr:to>
      <xdr:col>41</xdr:col>
      <xdr:colOff>50800</xdr:colOff>
      <xdr:row>76</xdr:row>
      <xdr:rowOff>142215</xdr:rowOff>
    </xdr:to>
    <xdr:cxnSp macro="">
      <xdr:nvCxnSpPr>
        <xdr:cNvPr id="418" name="直線コネクタ 417">
          <a:extLst>
            <a:ext uri="{FF2B5EF4-FFF2-40B4-BE49-F238E27FC236}">
              <a16:creationId xmlns:a16="http://schemas.microsoft.com/office/drawing/2014/main" id="{00000000-0008-0000-0700-0000A2010000}"/>
            </a:ext>
          </a:extLst>
        </xdr:cNvPr>
        <xdr:cNvCxnSpPr/>
      </xdr:nvCxnSpPr>
      <xdr:spPr>
        <a:xfrm>
          <a:off x="6972300" y="13108826"/>
          <a:ext cx="889000" cy="635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87319</xdr:rowOff>
    </xdr:from>
    <xdr:to>
      <xdr:col>41</xdr:col>
      <xdr:colOff>101600</xdr:colOff>
      <xdr:row>77</xdr:row>
      <xdr:rowOff>17469</xdr:rowOff>
    </xdr:to>
    <xdr:sp macro="" textlink="">
      <xdr:nvSpPr>
        <xdr:cNvPr id="419" name="フローチャート: 判断 418">
          <a:extLst>
            <a:ext uri="{FF2B5EF4-FFF2-40B4-BE49-F238E27FC236}">
              <a16:creationId xmlns:a16="http://schemas.microsoft.com/office/drawing/2014/main" id="{00000000-0008-0000-0700-0000A3010000}"/>
            </a:ext>
          </a:extLst>
        </xdr:cNvPr>
        <xdr:cNvSpPr/>
      </xdr:nvSpPr>
      <xdr:spPr>
        <a:xfrm>
          <a:off x="7810500" y="13117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33996</xdr:rowOff>
    </xdr:from>
    <xdr:ext cx="534377"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7594111" y="128927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72231</xdr:rowOff>
    </xdr:from>
    <xdr:to>
      <xdr:col>36</xdr:col>
      <xdr:colOff>165100</xdr:colOff>
      <xdr:row>77</xdr:row>
      <xdr:rowOff>2381</xdr:rowOff>
    </xdr:to>
    <xdr:sp macro="" textlink="">
      <xdr:nvSpPr>
        <xdr:cNvPr id="421" name="フローチャート: 判断 420">
          <a:extLst>
            <a:ext uri="{FF2B5EF4-FFF2-40B4-BE49-F238E27FC236}">
              <a16:creationId xmlns:a16="http://schemas.microsoft.com/office/drawing/2014/main" id="{00000000-0008-0000-0700-0000A5010000}"/>
            </a:ext>
          </a:extLst>
        </xdr:cNvPr>
        <xdr:cNvSpPr/>
      </xdr:nvSpPr>
      <xdr:spPr>
        <a:xfrm>
          <a:off x="6921500" y="13102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164958</xdr:rowOff>
    </xdr:from>
    <xdr:ext cx="534377"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6705111" y="131951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74231</xdr:rowOff>
    </xdr:from>
    <xdr:to>
      <xdr:col>55</xdr:col>
      <xdr:colOff>50800</xdr:colOff>
      <xdr:row>77</xdr:row>
      <xdr:rowOff>4381</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10426700" y="13104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97108</xdr:rowOff>
    </xdr:from>
    <xdr:ext cx="534377" cy="259045"/>
    <xdr:sp macro="" textlink="">
      <xdr:nvSpPr>
        <xdr:cNvPr id="429" name="商工費該当値テキスト">
          <a:extLst>
            <a:ext uri="{FF2B5EF4-FFF2-40B4-BE49-F238E27FC236}">
              <a16:creationId xmlns:a16="http://schemas.microsoft.com/office/drawing/2014/main" id="{00000000-0008-0000-0700-0000AD010000}"/>
            </a:ext>
          </a:extLst>
        </xdr:cNvPr>
        <xdr:cNvSpPr txBox="1"/>
      </xdr:nvSpPr>
      <xdr:spPr>
        <a:xfrm>
          <a:off x="10528300" y="129558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85223</xdr:rowOff>
    </xdr:from>
    <xdr:to>
      <xdr:col>50</xdr:col>
      <xdr:colOff>165100</xdr:colOff>
      <xdr:row>77</xdr:row>
      <xdr:rowOff>15373</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9588500" y="13115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31900</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9372111" y="128906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83813</xdr:rowOff>
    </xdr:from>
    <xdr:to>
      <xdr:col>46</xdr:col>
      <xdr:colOff>38100</xdr:colOff>
      <xdr:row>77</xdr:row>
      <xdr:rowOff>13963</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8699500" y="13114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5090</xdr:rowOff>
    </xdr:from>
    <xdr:ext cx="534377"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8483111" y="132067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91415</xdr:rowOff>
    </xdr:from>
    <xdr:to>
      <xdr:col>41</xdr:col>
      <xdr:colOff>101600</xdr:colOff>
      <xdr:row>77</xdr:row>
      <xdr:rowOff>21565</xdr:rowOff>
    </xdr:to>
    <xdr:sp macro="" textlink="">
      <xdr:nvSpPr>
        <xdr:cNvPr id="434" name="楕円 433">
          <a:extLst>
            <a:ext uri="{FF2B5EF4-FFF2-40B4-BE49-F238E27FC236}">
              <a16:creationId xmlns:a16="http://schemas.microsoft.com/office/drawing/2014/main" id="{00000000-0008-0000-0700-0000B2010000}"/>
            </a:ext>
          </a:extLst>
        </xdr:cNvPr>
        <xdr:cNvSpPr/>
      </xdr:nvSpPr>
      <xdr:spPr>
        <a:xfrm>
          <a:off x="7810500" y="13121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12692</xdr:rowOff>
    </xdr:from>
    <xdr:ext cx="534377" cy="259045"/>
    <xdr:sp macro="" textlink="">
      <xdr:nvSpPr>
        <xdr:cNvPr id="435" name="テキスト ボックス 434">
          <a:extLst>
            <a:ext uri="{FF2B5EF4-FFF2-40B4-BE49-F238E27FC236}">
              <a16:creationId xmlns:a16="http://schemas.microsoft.com/office/drawing/2014/main" id="{00000000-0008-0000-0700-0000B3010000}"/>
            </a:ext>
          </a:extLst>
        </xdr:cNvPr>
        <xdr:cNvSpPr txBox="1"/>
      </xdr:nvSpPr>
      <xdr:spPr>
        <a:xfrm>
          <a:off x="7594111" y="132143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27826</xdr:rowOff>
    </xdr:from>
    <xdr:to>
      <xdr:col>36</xdr:col>
      <xdr:colOff>165100</xdr:colOff>
      <xdr:row>76</xdr:row>
      <xdr:rowOff>129426</xdr:rowOff>
    </xdr:to>
    <xdr:sp macro="" textlink="">
      <xdr:nvSpPr>
        <xdr:cNvPr id="436" name="楕円 435">
          <a:extLst>
            <a:ext uri="{FF2B5EF4-FFF2-40B4-BE49-F238E27FC236}">
              <a16:creationId xmlns:a16="http://schemas.microsoft.com/office/drawing/2014/main" id="{00000000-0008-0000-0700-0000B4010000}"/>
            </a:ext>
          </a:extLst>
        </xdr:cNvPr>
        <xdr:cNvSpPr/>
      </xdr:nvSpPr>
      <xdr:spPr>
        <a:xfrm>
          <a:off x="6921500" y="13058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145952</xdr:rowOff>
    </xdr:from>
    <xdr:ext cx="534377" cy="259045"/>
    <xdr:sp macro="" textlink="">
      <xdr:nvSpPr>
        <xdr:cNvPr id="437" name="テキスト ボックス 436">
          <a:extLst>
            <a:ext uri="{FF2B5EF4-FFF2-40B4-BE49-F238E27FC236}">
              <a16:creationId xmlns:a16="http://schemas.microsoft.com/office/drawing/2014/main" id="{00000000-0008-0000-0700-0000B5010000}"/>
            </a:ext>
          </a:extLst>
        </xdr:cNvPr>
        <xdr:cNvSpPr txBox="1"/>
      </xdr:nvSpPr>
      <xdr:spPr>
        <a:xfrm>
          <a:off x="6705111" y="12833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5" name="正方形/長方形 444">
          <a:extLst>
            <a:ext uri="{FF2B5EF4-FFF2-40B4-BE49-F238E27FC236}">
              <a16:creationId xmlns:a16="http://schemas.microsoft.com/office/drawing/2014/main" id="{00000000-0008-0000-0700-0000BD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0" name="テキスト ボックス 459">
          <a:extLst>
            <a:ext uri="{FF2B5EF4-FFF2-40B4-BE49-F238E27FC236}">
              <a16:creationId xmlns:a16="http://schemas.microsoft.com/office/drawing/2014/main" id="{00000000-0008-0000-0700-0000CC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1" name="土木費グラフ枠">
          <a:extLst>
            <a:ext uri="{FF2B5EF4-FFF2-40B4-BE49-F238E27FC236}">
              <a16:creationId xmlns:a16="http://schemas.microsoft.com/office/drawing/2014/main" id="{00000000-0008-0000-0700-0000CD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89</xdr:row>
      <xdr:rowOff>153060</xdr:rowOff>
    </xdr:from>
    <xdr:to>
      <xdr:col>54</xdr:col>
      <xdr:colOff>189865</xdr:colOff>
      <xdr:row>99</xdr:row>
      <xdr:rowOff>116091</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flipV="1">
          <a:off x="10475595" y="15412110"/>
          <a:ext cx="1270" cy="16775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119918</xdr:rowOff>
    </xdr:from>
    <xdr:ext cx="534377" cy="259045"/>
    <xdr:sp macro="" textlink="">
      <xdr:nvSpPr>
        <xdr:cNvPr id="463" name="土木費最小値テキスト">
          <a:extLst>
            <a:ext uri="{FF2B5EF4-FFF2-40B4-BE49-F238E27FC236}">
              <a16:creationId xmlns:a16="http://schemas.microsoft.com/office/drawing/2014/main" id="{00000000-0008-0000-0700-0000CF010000}"/>
            </a:ext>
          </a:extLst>
        </xdr:cNvPr>
        <xdr:cNvSpPr txBox="1"/>
      </xdr:nvSpPr>
      <xdr:spPr>
        <a:xfrm>
          <a:off x="10528300" y="17093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116091</xdr:rowOff>
    </xdr:from>
    <xdr:to>
      <xdr:col>55</xdr:col>
      <xdr:colOff>88900</xdr:colOff>
      <xdr:row>99</xdr:row>
      <xdr:rowOff>116091</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10388600" y="170896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99737</xdr:rowOff>
    </xdr:from>
    <xdr:ext cx="599010" cy="259045"/>
    <xdr:sp macro="" textlink="">
      <xdr:nvSpPr>
        <xdr:cNvPr id="465" name="土木費最大値テキスト">
          <a:extLst>
            <a:ext uri="{FF2B5EF4-FFF2-40B4-BE49-F238E27FC236}">
              <a16:creationId xmlns:a16="http://schemas.microsoft.com/office/drawing/2014/main" id="{00000000-0008-0000-0700-0000D1010000}"/>
            </a:ext>
          </a:extLst>
        </xdr:cNvPr>
        <xdr:cNvSpPr txBox="1"/>
      </xdr:nvSpPr>
      <xdr:spPr>
        <a:xfrm>
          <a:off x="10528300" y="151873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156,448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89</xdr:row>
      <xdr:rowOff>153060</xdr:rowOff>
    </xdr:from>
    <xdr:to>
      <xdr:col>55</xdr:col>
      <xdr:colOff>88900</xdr:colOff>
      <xdr:row>89</xdr:row>
      <xdr:rowOff>153060</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10388600" y="154121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107862</xdr:rowOff>
    </xdr:from>
    <xdr:to>
      <xdr:col>55</xdr:col>
      <xdr:colOff>0</xdr:colOff>
      <xdr:row>98</xdr:row>
      <xdr:rowOff>114212</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flipV="1">
          <a:off x="9639300" y="16909962"/>
          <a:ext cx="838200" cy="6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129545</xdr:rowOff>
    </xdr:from>
    <xdr:ext cx="534377" cy="259045"/>
    <xdr:sp macro="" textlink="">
      <xdr:nvSpPr>
        <xdr:cNvPr id="468" name="土木費平均値テキスト">
          <a:extLst>
            <a:ext uri="{FF2B5EF4-FFF2-40B4-BE49-F238E27FC236}">
              <a16:creationId xmlns:a16="http://schemas.microsoft.com/office/drawing/2014/main" id="{00000000-0008-0000-0700-0000D4010000}"/>
            </a:ext>
          </a:extLst>
        </xdr:cNvPr>
        <xdr:cNvSpPr txBox="1"/>
      </xdr:nvSpPr>
      <xdr:spPr>
        <a:xfrm>
          <a:off x="10528300" y="1641729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106668</xdr:rowOff>
    </xdr:from>
    <xdr:to>
      <xdr:col>55</xdr:col>
      <xdr:colOff>50800</xdr:colOff>
      <xdr:row>97</xdr:row>
      <xdr:rowOff>36818</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10426700" y="16565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83032</xdr:rowOff>
    </xdr:from>
    <xdr:to>
      <xdr:col>50</xdr:col>
      <xdr:colOff>114300</xdr:colOff>
      <xdr:row>98</xdr:row>
      <xdr:rowOff>114212</xdr:rowOff>
    </xdr:to>
    <xdr:cxnSp macro="">
      <xdr:nvCxnSpPr>
        <xdr:cNvPr id="470" name="直線コネクタ 469">
          <a:extLst>
            <a:ext uri="{FF2B5EF4-FFF2-40B4-BE49-F238E27FC236}">
              <a16:creationId xmlns:a16="http://schemas.microsoft.com/office/drawing/2014/main" id="{00000000-0008-0000-0700-0000D6010000}"/>
            </a:ext>
          </a:extLst>
        </xdr:cNvPr>
        <xdr:cNvCxnSpPr/>
      </xdr:nvCxnSpPr>
      <xdr:spPr>
        <a:xfrm>
          <a:off x="8750300" y="16885132"/>
          <a:ext cx="889000" cy="31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146659</xdr:rowOff>
    </xdr:from>
    <xdr:to>
      <xdr:col>50</xdr:col>
      <xdr:colOff>165100</xdr:colOff>
      <xdr:row>97</xdr:row>
      <xdr:rowOff>76809</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9588500" y="16605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93336</xdr:rowOff>
    </xdr:from>
    <xdr:ext cx="534377"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9372111" y="163810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83032</xdr:rowOff>
    </xdr:from>
    <xdr:to>
      <xdr:col>45</xdr:col>
      <xdr:colOff>177800</xdr:colOff>
      <xdr:row>98</xdr:row>
      <xdr:rowOff>108508</xdr:rowOff>
    </xdr:to>
    <xdr:cxnSp macro="">
      <xdr:nvCxnSpPr>
        <xdr:cNvPr id="473" name="直線コネクタ 472">
          <a:extLst>
            <a:ext uri="{FF2B5EF4-FFF2-40B4-BE49-F238E27FC236}">
              <a16:creationId xmlns:a16="http://schemas.microsoft.com/office/drawing/2014/main" id="{00000000-0008-0000-0700-0000D9010000}"/>
            </a:ext>
          </a:extLst>
        </xdr:cNvPr>
        <xdr:cNvCxnSpPr/>
      </xdr:nvCxnSpPr>
      <xdr:spPr>
        <a:xfrm flipV="1">
          <a:off x="7861300" y="16885132"/>
          <a:ext cx="889000" cy="25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127851</xdr:rowOff>
    </xdr:from>
    <xdr:to>
      <xdr:col>46</xdr:col>
      <xdr:colOff>38100</xdr:colOff>
      <xdr:row>97</xdr:row>
      <xdr:rowOff>58001</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8699500" y="16587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74528</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8483111" y="16362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108508</xdr:rowOff>
    </xdr:from>
    <xdr:to>
      <xdr:col>41</xdr:col>
      <xdr:colOff>50800</xdr:colOff>
      <xdr:row>99</xdr:row>
      <xdr:rowOff>14846</xdr:rowOff>
    </xdr:to>
    <xdr:cxnSp macro="">
      <xdr:nvCxnSpPr>
        <xdr:cNvPr id="476" name="直線コネクタ 475">
          <a:extLst>
            <a:ext uri="{FF2B5EF4-FFF2-40B4-BE49-F238E27FC236}">
              <a16:creationId xmlns:a16="http://schemas.microsoft.com/office/drawing/2014/main" id="{00000000-0008-0000-0700-0000DC010000}"/>
            </a:ext>
          </a:extLst>
        </xdr:cNvPr>
        <xdr:cNvCxnSpPr/>
      </xdr:nvCxnSpPr>
      <xdr:spPr>
        <a:xfrm flipV="1">
          <a:off x="6972300" y="16910608"/>
          <a:ext cx="889000" cy="777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129984</xdr:rowOff>
    </xdr:from>
    <xdr:to>
      <xdr:col>41</xdr:col>
      <xdr:colOff>101600</xdr:colOff>
      <xdr:row>97</xdr:row>
      <xdr:rowOff>60134</xdr:rowOff>
    </xdr:to>
    <xdr:sp macro="" textlink="">
      <xdr:nvSpPr>
        <xdr:cNvPr id="477" name="フローチャート: 判断 476">
          <a:extLst>
            <a:ext uri="{FF2B5EF4-FFF2-40B4-BE49-F238E27FC236}">
              <a16:creationId xmlns:a16="http://schemas.microsoft.com/office/drawing/2014/main" id="{00000000-0008-0000-0700-0000DD010000}"/>
            </a:ext>
          </a:extLst>
        </xdr:cNvPr>
        <xdr:cNvSpPr/>
      </xdr:nvSpPr>
      <xdr:spPr>
        <a:xfrm>
          <a:off x="7810500" y="16589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76661</xdr:rowOff>
    </xdr:from>
    <xdr:ext cx="534377"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7594111" y="16364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117602</xdr:rowOff>
    </xdr:from>
    <xdr:to>
      <xdr:col>36</xdr:col>
      <xdr:colOff>165100</xdr:colOff>
      <xdr:row>97</xdr:row>
      <xdr:rowOff>47752</xdr:rowOff>
    </xdr:to>
    <xdr:sp macro="" textlink="">
      <xdr:nvSpPr>
        <xdr:cNvPr id="479" name="フローチャート: 判断 478">
          <a:extLst>
            <a:ext uri="{FF2B5EF4-FFF2-40B4-BE49-F238E27FC236}">
              <a16:creationId xmlns:a16="http://schemas.microsoft.com/office/drawing/2014/main" id="{00000000-0008-0000-0700-0000DF010000}"/>
            </a:ext>
          </a:extLst>
        </xdr:cNvPr>
        <xdr:cNvSpPr/>
      </xdr:nvSpPr>
      <xdr:spPr>
        <a:xfrm>
          <a:off x="6921500" y="16576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64279</xdr:rowOff>
    </xdr:from>
    <xdr:ext cx="534377"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05111" y="16352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57062</xdr:rowOff>
    </xdr:from>
    <xdr:to>
      <xdr:col>55</xdr:col>
      <xdr:colOff>50800</xdr:colOff>
      <xdr:row>98</xdr:row>
      <xdr:rowOff>158662</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10426700" y="16859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98</xdr:row>
      <xdr:rowOff>35489</xdr:rowOff>
    </xdr:from>
    <xdr:ext cx="534377" cy="259045"/>
    <xdr:sp macro="" textlink="">
      <xdr:nvSpPr>
        <xdr:cNvPr id="487" name="土木費該当値テキスト">
          <a:extLst>
            <a:ext uri="{FF2B5EF4-FFF2-40B4-BE49-F238E27FC236}">
              <a16:creationId xmlns:a16="http://schemas.microsoft.com/office/drawing/2014/main" id="{00000000-0008-0000-0700-0000E7010000}"/>
            </a:ext>
          </a:extLst>
        </xdr:cNvPr>
        <xdr:cNvSpPr txBox="1"/>
      </xdr:nvSpPr>
      <xdr:spPr>
        <a:xfrm>
          <a:off x="10528300" y="168375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63412</xdr:rowOff>
    </xdr:from>
    <xdr:to>
      <xdr:col>50</xdr:col>
      <xdr:colOff>165100</xdr:colOff>
      <xdr:row>98</xdr:row>
      <xdr:rowOff>165012</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9588500" y="16865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156139</xdr:rowOff>
    </xdr:from>
    <xdr:ext cx="534377"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9372111" y="169582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32232</xdr:rowOff>
    </xdr:from>
    <xdr:to>
      <xdr:col>46</xdr:col>
      <xdr:colOff>38100</xdr:colOff>
      <xdr:row>98</xdr:row>
      <xdr:rowOff>133832</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8699500" y="16834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124959</xdr:rowOff>
    </xdr:from>
    <xdr:ext cx="534377"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8483111" y="169270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57708</xdr:rowOff>
    </xdr:from>
    <xdr:to>
      <xdr:col>41</xdr:col>
      <xdr:colOff>101600</xdr:colOff>
      <xdr:row>98</xdr:row>
      <xdr:rowOff>159308</xdr:rowOff>
    </xdr:to>
    <xdr:sp macro="" textlink="">
      <xdr:nvSpPr>
        <xdr:cNvPr id="492" name="楕円 491">
          <a:extLst>
            <a:ext uri="{FF2B5EF4-FFF2-40B4-BE49-F238E27FC236}">
              <a16:creationId xmlns:a16="http://schemas.microsoft.com/office/drawing/2014/main" id="{00000000-0008-0000-0700-0000EC010000}"/>
            </a:ext>
          </a:extLst>
        </xdr:cNvPr>
        <xdr:cNvSpPr/>
      </xdr:nvSpPr>
      <xdr:spPr>
        <a:xfrm>
          <a:off x="7810500" y="16859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150435</xdr:rowOff>
    </xdr:from>
    <xdr:ext cx="534377" cy="259045"/>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7594111" y="169525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135496</xdr:rowOff>
    </xdr:from>
    <xdr:to>
      <xdr:col>36</xdr:col>
      <xdr:colOff>165100</xdr:colOff>
      <xdr:row>99</xdr:row>
      <xdr:rowOff>65646</xdr:rowOff>
    </xdr:to>
    <xdr:sp macro="" textlink="">
      <xdr:nvSpPr>
        <xdr:cNvPr id="494" name="楕円 493">
          <a:extLst>
            <a:ext uri="{FF2B5EF4-FFF2-40B4-BE49-F238E27FC236}">
              <a16:creationId xmlns:a16="http://schemas.microsoft.com/office/drawing/2014/main" id="{00000000-0008-0000-0700-0000EE010000}"/>
            </a:ext>
          </a:extLst>
        </xdr:cNvPr>
        <xdr:cNvSpPr/>
      </xdr:nvSpPr>
      <xdr:spPr>
        <a:xfrm>
          <a:off x="6921500" y="16937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99</xdr:row>
      <xdr:rowOff>56773</xdr:rowOff>
    </xdr:from>
    <xdr:ext cx="534377" cy="259045"/>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6705111" y="17030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2" name="正方形/長方形 501">
          <a:extLst>
            <a:ext uri="{FF2B5EF4-FFF2-40B4-BE49-F238E27FC236}">
              <a16:creationId xmlns:a16="http://schemas.microsoft.com/office/drawing/2014/main" id="{00000000-0008-0000-0700-0000F6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3" name="正方形/長方形 502">
          <a:extLst>
            <a:ext uri="{FF2B5EF4-FFF2-40B4-BE49-F238E27FC236}">
              <a16:creationId xmlns:a16="http://schemas.microsoft.com/office/drawing/2014/main" id="{00000000-0008-0000-0700-0000F7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4" name="テキスト ボックス 513">
          <a:extLst>
            <a:ext uri="{FF2B5EF4-FFF2-40B4-BE49-F238E27FC236}">
              <a16:creationId xmlns:a16="http://schemas.microsoft.com/office/drawing/2014/main" id="{00000000-0008-0000-0700-00000202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6" name="テキスト ボックス 515">
          <a:extLst>
            <a:ext uri="{FF2B5EF4-FFF2-40B4-BE49-F238E27FC236}">
              <a16:creationId xmlns:a16="http://schemas.microsoft.com/office/drawing/2014/main" id="{00000000-0008-0000-0700-000004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8" name="テキスト ボックス 517">
          <a:extLst>
            <a:ext uri="{FF2B5EF4-FFF2-40B4-BE49-F238E27FC236}">
              <a16:creationId xmlns:a16="http://schemas.microsoft.com/office/drawing/2014/main" id="{00000000-0008-0000-0700-000006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9" name="消防費グラフ枠">
          <a:extLst>
            <a:ext uri="{FF2B5EF4-FFF2-40B4-BE49-F238E27FC236}">
              <a16:creationId xmlns:a16="http://schemas.microsoft.com/office/drawing/2014/main" id="{00000000-0008-0000-0700-000007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45022</xdr:rowOff>
    </xdr:from>
    <xdr:to>
      <xdr:col>85</xdr:col>
      <xdr:colOff>126364</xdr:colOff>
      <xdr:row>38</xdr:row>
      <xdr:rowOff>162217</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6317595" y="5359972"/>
          <a:ext cx="1269" cy="13173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166044</xdr:rowOff>
    </xdr:from>
    <xdr:ext cx="534377" cy="259045"/>
    <xdr:sp macro="" textlink="">
      <xdr:nvSpPr>
        <xdr:cNvPr id="521" name="消防費最小値テキスト">
          <a:extLst>
            <a:ext uri="{FF2B5EF4-FFF2-40B4-BE49-F238E27FC236}">
              <a16:creationId xmlns:a16="http://schemas.microsoft.com/office/drawing/2014/main" id="{00000000-0008-0000-0700-000009020000}"/>
            </a:ext>
          </a:extLst>
        </xdr:cNvPr>
        <xdr:cNvSpPr txBox="1"/>
      </xdr:nvSpPr>
      <xdr:spPr>
        <a:xfrm>
          <a:off x="16370300" y="6681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162217</xdr:rowOff>
    </xdr:from>
    <xdr:to>
      <xdr:col>86</xdr:col>
      <xdr:colOff>25400</xdr:colOff>
      <xdr:row>38</xdr:row>
      <xdr:rowOff>162217</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a:off x="16230600" y="6677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163149</xdr:rowOff>
    </xdr:from>
    <xdr:ext cx="534377" cy="259045"/>
    <xdr:sp macro="" textlink="">
      <xdr:nvSpPr>
        <xdr:cNvPr id="523" name="消防費最大値テキスト">
          <a:extLst>
            <a:ext uri="{FF2B5EF4-FFF2-40B4-BE49-F238E27FC236}">
              <a16:creationId xmlns:a16="http://schemas.microsoft.com/office/drawing/2014/main" id="{00000000-0008-0000-0700-00000B020000}"/>
            </a:ext>
          </a:extLst>
        </xdr:cNvPr>
        <xdr:cNvSpPr txBox="1"/>
      </xdr:nvSpPr>
      <xdr:spPr>
        <a:xfrm>
          <a:off x="16370300" y="5135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45,985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45022</xdr:rowOff>
    </xdr:from>
    <xdr:to>
      <xdr:col>86</xdr:col>
      <xdr:colOff>25400</xdr:colOff>
      <xdr:row>31</xdr:row>
      <xdr:rowOff>45022</xdr:rowOff>
    </xdr:to>
    <xdr:cxnSp macro="">
      <xdr:nvCxnSpPr>
        <xdr:cNvPr id="524" name="直線コネクタ 523">
          <a:extLst>
            <a:ext uri="{FF2B5EF4-FFF2-40B4-BE49-F238E27FC236}">
              <a16:creationId xmlns:a16="http://schemas.microsoft.com/office/drawing/2014/main" id="{00000000-0008-0000-0700-00000C020000}"/>
            </a:ext>
          </a:extLst>
        </xdr:cNvPr>
        <xdr:cNvCxnSpPr/>
      </xdr:nvCxnSpPr>
      <xdr:spPr>
        <a:xfrm>
          <a:off x="16230600" y="53599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37326</xdr:rowOff>
    </xdr:from>
    <xdr:to>
      <xdr:col>85</xdr:col>
      <xdr:colOff>127000</xdr:colOff>
      <xdr:row>38</xdr:row>
      <xdr:rowOff>65939</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5481300" y="6552426"/>
          <a:ext cx="838200" cy="286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34</xdr:row>
      <xdr:rowOff>165269</xdr:rowOff>
    </xdr:from>
    <xdr:ext cx="534377" cy="259045"/>
    <xdr:sp macro="" textlink="">
      <xdr:nvSpPr>
        <xdr:cNvPr id="526" name="消防費平均値テキスト">
          <a:extLst>
            <a:ext uri="{FF2B5EF4-FFF2-40B4-BE49-F238E27FC236}">
              <a16:creationId xmlns:a16="http://schemas.microsoft.com/office/drawing/2014/main" id="{00000000-0008-0000-0700-00000E020000}"/>
            </a:ext>
          </a:extLst>
        </xdr:cNvPr>
        <xdr:cNvSpPr txBox="1"/>
      </xdr:nvSpPr>
      <xdr:spPr>
        <a:xfrm>
          <a:off x="16370300" y="599456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142392</xdr:rowOff>
    </xdr:from>
    <xdr:to>
      <xdr:col>85</xdr:col>
      <xdr:colOff>177800</xdr:colOff>
      <xdr:row>36</xdr:row>
      <xdr:rowOff>72542</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6268700" y="6143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19342</xdr:rowOff>
    </xdr:from>
    <xdr:to>
      <xdr:col>81</xdr:col>
      <xdr:colOff>50800</xdr:colOff>
      <xdr:row>38</xdr:row>
      <xdr:rowOff>37326</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a:off x="14592300" y="6534442"/>
          <a:ext cx="889000" cy="179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20549</xdr:rowOff>
    </xdr:from>
    <xdr:to>
      <xdr:col>81</xdr:col>
      <xdr:colOff>101600</xdr:colOff>
      <xdr:row>36</xdr:row>
      <xdr:rowOff>122149</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5430500" y="61927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138676</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5214111" y="59679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19342</xdr:rowOff>
    </xdr:from>
    <xdr:to>
      <xdr:col>76</xdr:col>
      <xdr:colOff>114300</xdr:colOff>
      <xdr:row>38</xdr:row>
      <xdr:rowOff>24562</xdr:rowOff>
    </xdr:to>
    <xdr:cxnSp macro="">
      <xdr:nvCxnSpPr>
        <xdr:cNvPr id="531" name="直線コネクタ 530">
          <a:extLst>
            <a:ext uri="{FF2B5EF4-FFF2-40B4-BE49-F238E27FC236}">
              <a16:creationId xmlns:a16="http://schemas.microsoft.com/office/drawing/2014/main" id="{00000000-0008-0000-0700-000013020000}"/>
            </a:ext>
          </a:extLst>
        </xdr:cNvPr>
        <xdr:cNvCxnSpPr/>
      </xdr:nvCxnSpPr>
      <xdr:spPr>
        <a:xfrm flipV="1">
          <a:off x="13703300" y="6534442"/>
          <a:ext cx="889000" cy="5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69812</xdr:rowOff>
    </xdr:from>
    <xdr:to>
      <xdr:col>76</xdr:col>
      <xdr:colOff>165100</xdr:colOff>
      <xdr:row>36</xdr:row>
      <xdr:rowOff>171412</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4541500" y="6242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16489</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4325111" y="60172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153378</xdr:rowOff>
    </xdr:from>
    <xdr:to>
      <xdr:col>71</xdr:col>
      <xdr:colOff>177800</xdr:colOff>
      <xdr:row>38</xdr:row>
      <xdr:rowOff>24562</xdr:rowOff>
    </xdr:to>
    <xdr:cxnSp macro="">
      <xdr:nvCxnSpPr>
        <xdr:cNvPr id="534" name="直線コネクタ 533">
          <a:extLst>
            <a:ext uri="{FF2B5EF4-FFF2-40B4-BE49-F238E27FC236}">
              <a16:creationId xmlns:a16="http://schemas.microsoft.com/office/drawing/2014/main" id="{00000000-0008-0000-0700-000016020000}"/>
            </a:ext>
          </a:extLst>
        </xdr:cNvPr>
        <xdr:cNvCxnSpPr/>
      </xdr:nvCxnSpPr>
      <xdr:spPr>
        <a:xfrm>
          <a:off x="12814300" y="6497028"/>
          <a:ext cx="889000" cy="42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70764</xdr:rowOff>
    </xdr:from>
    <xdr:to>
      <xdr:col>72</xdr:col>
      <xdr:colOff>38100</xdr:colOff>
      <xdr:row>37</xdr:row>
      <xdr:rowOff>914</xdr:rowOff>
    </xdr:to>
    <xdr:sp macro="" textlink="">
      <xdr:nvSpPr>
        <xdr:cNvPr id="535" name="フローチャート: 判断 534">
          <a:extLst>
            <a:ext uri="{FF2B5EF4-FFF2-40B4-BE49-F238E27FC236}">
              <a16:creationId xmlns:a16="http://schemas.microsoft.com/office/drawing/2014/main" id="{00000000-0008-0000-0700-000017020000}"/>
            </a:ext>
          </a:extLst>
        </xdr:cNvPr>
        <xdr:cNvSpPr/>
      </xdr:nvSpPr>
      <xdr:spPr>
        <a:xfrm>
          <a:off x="13652500" y="6242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17441</xdr:rowOff>
    </xdr:from>
    <xdr:ext cx="534377"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3436111" y="6018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38341</xdr:rowOff>
    </xdr:from>
    <xdr:to>
      <xdr:col>67</xdr:col>
      <xdr:colOff>101600</xdr:colOff>
      <xdr:row>36</xdr:row>
      <xdr:rowOff>139941</xdr:rowOff>
    </xdr:to>
    <xdr:sp macro="" textlink="">
      <xdr:nvSpPr>
        <xdr:cNvPr id="537" name="フローチャート: 判断 536">
          <a:extLst>
            <a:ext uri="{FF2B5EF4-FFF2-40B4-BE49-F238E27FC236}">
              <a16:creationId xmlns:a16="http://schemas.microsoft.com/office/drawing/2014/main" id="{00000000-0008-0000-0700-000019020000}"/>
            </a:ext>
          </a:extLst>
        </xdr:cNvPr>
        <xdr:cNvSpPr/>
      </xdr:nvSpPr>
      <xdr:spPr>
        <a:xfrm>
          <a:off x="12763500" y="6210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156468</xdr:rowOff>
    </xdr:from>
    <xdr:ext cx="534377"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2547111" y="5985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15139</xdr:rowOff>
    </xdr:from>
    <xdr:to>
      <xdr:col>85</xdr:col>
      <xdr:colOff>177800</xdr:colOff>
      <xdr:row>38</xdr:row>
      <xdr:rowOff>116739</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6268700" y="6530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101515</xdr:rowOff>
    </xdr:from>
    <xdr:ext cx="534377" cy="259045"/>
    <xdr:sp macro="" textlink="">
      <xdr:nvSpPr>
        <xdr:cNvPr id="545" name="消防費該当値テキスト">
          <a:extLst>
            <a:ext uri="{FF2B5EF4-FFF2-40B4-BE49-F238E27FC236}">
              <a16:creationId xmlns:a16="http://schemas.microsoft.com/office/drawing/2014/main" id="{00000000-0008-0000-0700-000021020000}"/>
            </a:ext>
          </a:extLst>
        </xdr:cNvPr>
        <xdr:cNvSpPr txBox="1"/>
      </xdr:nvSpPr>
      <xdr:spPr>
        <a:xfrm>
          <a:off x="16370300" y="64451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157975</xdr:rowOff>
    </xdr:from>
    <xdr:to>
      <xdr:col>81</xdr:col>
      <xdr:colOff>101600</xdr:colOff>
      <xdr:row>38</xdr:row>
      <xdr:rowOff>88125</xdr:rowOff>
    </xdr:to>
    <xdr:sp macro="" textlink="">
      <xdr:nvSpPr>
        <xdr:cNvPr id="546" name="楕円 545">
          <a:extLst>
            <a:ext uri="{FF2B5EF4-FFF2-40B4-BE49-F238E27FC236}">
              <a16:creationId xmlns:a16="http://schemas.microsoft.com/office/drawing/2014/main" id="{00000000-0008-0000-0700-000022020000}"/>
            </a:ext>
          </a:extLst>
        </xdr:cNvPr>
        <xdr:cNvSpPr/>
      </xdr:nvSpPr>
      <xdr:spPr>
        <a:xfrm>
          <a:off x="15430500" y="6501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79253</xdr:rowOff>
    </xdr:from>
    <xdr:ext cx="534377" cy="259045"/>
    <xdr:sp macro="" textlink="">
      <xdr:nvSpPr>
        <xdr:cNvPr id="547" name="テキスト ボックス 546">
          <a:extLst>
            <a:ext uri="{FF2B5EF4-FFF2-40B4-BE49-F238E27FC236}">
              <a16:creationId xmlns:a16="http://schemas.microsoft.com/office/drawing/2014/main" id="{00000000-0008-0000-0700-000023020000}"/>
            </a:ext>
          </a:extLst>
        </xdr:cNvPr>
        <xdr:cNvSpPr txBox="1"/>
      </xdr:nvSpPr>
      <xdr:spPr>
        <a:xfrm>
          <a:off x="15214111" y="65943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139992</xdr:rowOff>
    </xdr:from>
    <xdr:to>
      <xdr:col>76</xdr:col>
      <xdr:colOff>165100</xdr:colOff>
      <xdr:row>38</xdr:row>
      <xdr:rowOff>70142</xdr:rowOff>
    </xdr:to>
    <xdr:sp macro="" textlink="">
      <xdr:nvSpPr>
        <xdr:cNvPr id="548" name="楕円 547">
          <a:extLst>
            <a:ext uri="{FF2B5EF4-FFF2-40B4-BE49-F238E27FC236}">
              <a16:creationId xmlns:a16="http://schemas.microsoft.com/office/drawing/2014/main" id="{00000000-0008-0000-0700-000024020000}"/>
            </a:ext>
          </a:extLst>
        </xdr:cNvPr>
        <xdr:cNvSpPr/>
      </xdr:nvSpPr>
      <xdr:spPr>
        <a:xfrm>
          <a:off x="14541500" y="6483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61269</xdr:rowOff>
    </xdr:from>
    <xdr:ext cx="534377" cy="259045"/>
    <xdr:sp macro="" textlink="">
      <xdr:nvSpPr>
        <xdr:cNvPr id="549" name="テキスト ボックス 548">
          <a:extLst>
            <a:ext uri="{FF2B5EF4-FFF2-40B4-BE49-F238E27FC236}">
              <a16:creationId xmlns:a16="http://schemas.microsoft.com/office/drawing/2014/main" id="{00000000-0008-0000-0700-000025020000}"/>
            </a:ext>
          </a:extLst>
        </xdr:cNvPr>
        <xdr:cNvSpPr txBox="1"/>
      </xdr:nvSpPr>
      <xdr:spPr>
        <a:xfrm>
          <a:off x="14325111" y="6576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145212</xdr:rowOff>
    </xdr:from>
    <xdr:to>
      <xdr:col>72</xdr:col>
      <xdr:colOff>38100</xdr:colOff>
      <xdr:row>38</xdr:row>
      <xdr:rowOff>75361</xdr:rowOff>
    </xdr:to>
    <xdr:sp macro="" textlink="">
      <xdr:nvSpPr>
        <xdr:cNvPr id="550" name="楕円 549">
          <a:extLst>
            <a:ext uri="{FF2B5EF4-FFF2-40B4-BE49-F238E27FC236}">
              <a16:creationId xmlns:a16="http://schemas.microsoft.com/office/drawing/2014/main" id="{00000000-0008-0000-0700-000026020000}"/>
            </a:ext>
          </a:extLst>
        </xdr:cNvPr>
        <xdr:cNvSpPr/>
      </xdr:nvSpPr>
      <xdr:spPr>
        <a:xfrm>
          <a:off x="13652500" y="6488862"/>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66489</xdr:rowOff>
    </xdr:from>
    <xdr:ext cx="534377" cy="259045"/>
    <xdr:sp macro="" textlink="">
      <xdr:nvSpPr>
        <xdr:cNvPr id="551" name="テキスト ボックス 550">
          <a:extLst>
            <a:ext uri="{FF2B5EF4-FFF2-40B4-BE49-F238E27FC236}">
              <a16:creationId xmlns:a16="http://schemas.microsoft.com/office/drawing/2014/main" id="{00000000-0008-0000-0700-000027020000}"/>
            </a:ext>
          </a:extLst>
        </xdr:cNvPr>
        <xdr:cNvSpPr txBox="1"/>
      </xdr:nvSpPr>
      <xdr:spPr>
        <a:xfrm>
          <a:off x="13436111" y="65815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102578</xdr:rowOff>
    </xdr:from>
    <xdr:to>
      <xdr:col>67</xdr:col>
      <xdr:colOff>101600</xdr:colOff>
      <xdr:row>38</xdr:row>
      <xdr:rowOff>32728</xdr:rowOff>
    </xdr:to>
    <xdr:sp macro="" textlink="">
      <xdr:nvSpPr>
        <xdr:cNvPr id="552" name="楕円 551">
          <a:extLst>
            <a:ext uri="{FF2B5EF4-FFF2-40B4-BE49-F238E27FC236}">
              <a16:creationId xmlns:a16="http://schemas.microsoft.com/office/drawing/2014/main" id="{00000000-0008-0000-0700-000028020000}"/>
            </a:ext>
          </a:extLst>
        </xdr:cNvPr>
        <xdr:cNvSpPr/>
      </xdr:nvSpPr>
      <xdr:spPr>
        <a:xfrm>
          <a:off x="12763500" y="6446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23855</xdr:rowOff>
    </xdr:from>
    <xdr:ext cx="534377" cy="259045"/>
    <xdr:sp macro="" textlink="">
      <xdr:nvSpPr>
        <xdr:cNvPr id="553" name="テキスト ボックス 552">
          <a:extLst>
            <a:ext uri="{FF2B5EF4-FFF2-40B4-BE49-F238E27FC236}">
              <a16:creationId xmlns:a16="http://schemas.microsoft.com/office/drawing/2014/main" id="{00000000-0008-0000-0700-000029020000}"/>
            </a:ext>
          </a:extLst>
        </xdr:cNvPr>
        <xdr:cNvSpPr txBox="1"/>
      </xdr:nvSpPr>
      <xdr:spPr>
        <a:xfrm>
          <a:off x="12547111" y="6538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1" name="正方形/長方形 560">
          <a:extLst>
            <a:ext uri="{FF2B5EF4-FFF2-40B4-BE49-F238E27FC236}">
              <a16:creationId xmlns:a16="http://schemas.microsoft.com/office/drawing/2014/main" id="{00000000-0008-0000-0700-000031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8" name="テキスト ボックス 577">
          <a:extLst>
            <a:ext uri="{FF2B5EF4-FFF2-40B4-BE49-F238E27FC236}">
              <a16:creationId xmlns:a16="http://schemas.microsoft.com/office/drawing/2014/main" id="{00000000-0008-0000-0700-000042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9" name="教育費グラフ枠">
          <a:extLst>
            <a:ext uri="{FF2B5EF4-FFF2-40B4-BE49-F238E27FC236}">
              <a16:creationId xmlns:a16="http://schemas.microsoft.com/office/drawing/2014/main" id="{00000000-0008-0000-0700-000043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88102</xdr:rowOff>
    </xdr:from>
    <xdr:to>
      <xdr:col>85</xdr:col>
      <xdr:colOff>126364</xdr:colOff>
      <xdr:row>58</xdr:row>
      <xdr:rowOff>140440</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6317595" y="8660602"/>
          <a:ext cx="1269" cy="14239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144267</xdr:rowOff>
    </xdr:from>
    <xdr:ext cx="534377" cy="259045"/>
    <xdr:sp macro="" textlink="">
      <xdr:nvSpPr>
        <xdr:cNvPr id="581" name="教育費最小値テキスト">
          <a:extLst>
            <a:ext uri="{FF2B5EF4-FFF2-40B4-BE49-F238E27FC236}">
              <a16:creationId xmlns:a16="http://schemas.microsoft.com/office/drawing/2014/main" id="{00000000-0008-0000-0700-000045020000}"/>
            </a:ext>
          </a:extLst>
        </xdr:cNvPr>
        <xdr:cNvSpPr txBox="1"/>
      </xdr:nvSpPr>
      <xdr:spPr>
        <a:xfrm>
          <a:off x="16370300" y="100883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41,932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140440</xdr:rowOff>
    </xdr:from>
    <xdr:to>
      <xdr:col>86</xdr:col>
      <xdr:colOff>25400</xdr:colOff>
      <xdr:row>58</xdr:row>
      <xdr:rowOff>140440</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a:off x="16230600" y="10084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34779</xdr:rowOff>
    </xdr:from>
    <xdr:ext cx="599010" cy="259045"/>
    <xdr:sp macro="" textlink="">
      <xdr:nvSpPr>
        <xdr:cNvPr id="583" name="教育費最大値テキスト">
          <a:extLst>
            <a:ext uri="{FF2B5EF4-FFF2-40B4-BE49-F238E27FC236}">
              <a16:creationId xmlns:a16="http://schemas.microsoft.com/office/drawing/2014/main" id="{00000000-0008-0000-0700-000047020000}"/>
            </a:ext>
          </a:extLst>
        </xdr:cNvPr>
        <xdr:cNvSpPr txBox="1"/>
      </xdr:nvSpPr>
      <xdr:spPr>
        <a:xfrm>
          <a:off x="16370300" y="84358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172,740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88102</xdr:rowOff>
    </xdr:from>
    <xdr:to>
      <xdr:col>86</xdr:col>
      <xdr:colOff>25400</xdr:colOff>
      <xdr:row>50</xdr:row>
      <xdr:rowOff>88102</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a:off x="16230600" y="86606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140440</xdr:rowOff>
    </xdr:from>
    <xdr:to>
      <xdr:col>85</xdr:col>
      <xdr:colOff>127000</xdr:colOff>
      <xdr:row>59</xdr:row>
      <xdr:rowOff>45234</xdr:rowOff>
    </xdr:to>
    <xdr:cxnSp macro="">
      <xdr:nvCxnSpPr>
        <xdr:cNvPr id="585" name="直線コネクタ 584">
          <a:extLst>
            <a:ext uri="{FF2B5EF4-FFF2-40B4-BE49-F238E27FC236}">
              <a16:creationId xmlns:a16="http://schemas.microsoft.com/office/drawing/2014/main" id="{00000000-0008-0000-0700-000049020000}"/>
            </a:ext>
          </a:extLst>
        </xdr:cNvPr>
        <xdr:cNvCxnSpPr/>
      </xdr:nvCxnSpPr>
      <xdr:spPr>
        <a:xfrm flipV="1">
          <a:off x="15481300" y="10084540"/>
          <a:ext cx="838200" cy="76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134017</xdr:rowOff>
    </xdr:from>
    <xdr:ext cx="534377" cy="259045"/>
    <xdr:sp macro="" textlink="">
      <xdr:nvSpPr>
        <xdr:cNvPr id="586" name="教育費平均値テキスト">
          <a:extLst>
            <a:ext uri="{FF2B5EF4-FFF2-40B4-BE49-F238E27FC236}">
              <a16:creationId xmlns:a16="http://schemas.microsoft.com/office/drawing/2014/main" id="{00000000-0008-0000-0700-00004A020000}"/>
            </a:ext>
          </a:extLst>
        </xdr:cNvPr>
        <xdr:cNvSpPr txBox="1"/>
      </xdr:nvSpPr>
      <xdr:spPr>
        <a:xfrm>
          <a:off x="16370300" y="95637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111140</xdr:rowOff>
    </xdr:from>
    <xdr:to>
      <xdr:col>85</xdr:col>
      <xdr:colOff>177800</xdr:colOff>
      <xdr:row>57</xdr:row>
      <xdr:rowOff>41290</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6268700" y="9712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146917</xdr:rowOff>
    </xdr:from>
    <xdr:to>
      <xdr:col>81</xdr:col>
      <xdr:colOff>50800</xdr:colOff>
      <xdr:row>59</xdr:row>
      <xdr:rowOff>45234</xdr:rowOff>
    </xdr:to>
    <xdr:cxnSp macro="">
      <xdr:nvCxnSpPr>
        <xdr:cNvPr id="588" name="直線コネクタ 587">
          <a:extLst>
            <a:ext uri="{FF2B5EF4-FFF2-40B4-BE49-F238E27FC236}">
              <a16:creationId xmlns:a16="http://schemas.microsoft.com/office/drawing/2014/main" id="{00000000-0008-0000-0700-00004C020000}"/>
            </a:ext>
          </a:extLst>
        </xdr:cNvPr>
        <xdr:cNvCxnSpPr/>
      </xdr:nvCxnSpPr>
      <xdr:spPr>
        <a:xfrm>
          <a:off x="14592300" y="10091017"/>
          <a:ext cx="889000" cy="697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24740</xdr:rowOff>
    </xdr:from>
    <xdr:to>
      <xdr:col>81</xdr:col>
      <xdr:colOff>101600</xdr:colOff>
      <xdr:row>57</xdr:row>
      <xdr:rowOff>126340</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5430500" y="9797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142867</xdr:rowOff>
    </xdr:from>
    <xdr:ext cx="534377"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5214111" y="9572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113553</xdr:rowOff>
    </xdr:from>
    <xdr:to>
      <xdr:col>76</xdr:col>
      <xdr:colOff>114300</xdr:colOff>
      <xdr:row>58</xdr:row>
      <xdr:rowOff>146917</xdr:rowOff>
    </xdr:to>
    <xdr:cxnSp macro="">
      <xdr:nvCxnSpPr>
        <xdr:cNvPr id="591" name="直線コネクタ 590">
          <a:extLst>
            <a:ext uri="{FF2B5EF4-FFF2-40B4-BE49-F238E27FC236}">
              <a16:creationId xmlns:a16="http://schemas.microsoft.com/office/drawing/2014/main" id="{00000000-0008-0000-0700-00004F020000}"/>
            </a:ext>
          </a:extLst>
        </xdr:cNvPr>
        <xdr:cNvCxnSpPr/>
      </xdr:nvCxnSpPr>
      <xdr:spPr>
        <a:xfrm>
          <a:off x="13703300" y="9886203"/>
          <a:ext cx="889000" cy="204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64636</xdr:rowOff>
    </xdr:from>
    <xdr:to>
      <xdr:col>76</xdr:col>
      <xdr:colOff>165100</xdr:colOff>
      <xdr:row>57</xdr:row>
      <xdr:rowOff>166236</xdr:rowOff>
    </xdr:to>
    <xdr:sp macro="" textlink="">
      <xdr:nvSpPr>
        <xdr:cNvPr id="592" name="フローチャート: 判断 591">
          <a:extLst>
            <a:ext uri="{FF2B5EF4-FFF2-40B4-BE49-F238E27FC236}">
              <a16:creationId xmlns:a16="http://schemas.microsoft.com/office/drawing/2014/main" id="{00000000-0008-0000-0700-000050020000}"/>
            </a:ext>
          </a:extLst>
        </xdr:cNvPr>
        <xdr:cNvSpPr/>
      </xdr:nvSpPr>
      <xdr:spPr>
        <a:xfrm>
          <a:off x="14541500" y="9837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11313</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325111" y="9612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105573</xdr:rowOff>
    </xdr:from>
    <xdr:to>
      <xdr:col>71</xdr:col>
      <xdr:colOff>177800</xdr:colOff>
      <xdr:row>57</xdr:row>
      <xdr:rowOff>113553</xdr:rowOff>
    </xdr:to>
    <xdr:cxnSp macro="">
      <xdr:nvCxnSpPr>
        <xdr:cNvPr id="594" name="直線コネクタ 593">
          <a:extLst>
            <a:ext uri="{FF2B5EF4-FFF2-40B4-BE49-F238E27FC236}">
              <a16:creationId xmlns:a16="http://schemas.microsoft.com/office/drawing/2014/main" id="{00000000-0008-0000-0700-000052020000}"/>
            </a:ext>
          </a:extLst>
        </xdr:cNvPr>
        <xdr:cNvCxnSpPr/>
      </xdr:nvCxnSpPr>
      <xdr:spPr>
        <a:xfrm>
          <a:off x="12814300" y="9878223"/>
          <a:ext cx="889000" cy="7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60640</xdr:rowOff>
    </xdr:from>
    <xdr:to>
      <xdr:col>72</xdr:col>
      <xdr:colOff>38100</xdr:colOff>
      <xdr:row>57</xdr:row>
      <xdr:rowOff>162240</xdr:rowOff>
    </xdr:to>
    <xdr:sp macro="" textlink="">
      <xdr:nvSpPr>
        <xdr:cNvPr id="595" name="フローチャート: 判断 594">
          <a:extLst>
            <a:ext uri="{FF2B5EF4-FFF2-40B4-BE49-F238E27FC236}">
              <a16:creationId xmlns:a16="http://schemas.microsoft.com/office/drawing/2014/main" id="{00000000-0008-0000-0700-000053020000}"/>
            </a:ext>
          </a:extLst>
        </xdr:cNvPr>
        <xdr:cNvSpPr/>
      </xdr:nvSpPr>
      <xdr:spPr>
        <a:xfrm>
          <a:off x="13652500" y="9833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7317</xdr:rowOff>
    </xdr:from>
    <xdr:ext cx="534377"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3436111" y="9608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44683</xdr:rowOff>
    </xdr:from>
    <xdr:to>
      <xdr:col>67</xdr:col>
      <xdr:colOff>101600</xdr:colOff>
      <xdr:row>57</xdr:row>
      <xdr:rowOff>146283</xdr:rowOff>
    </xdr:to>
    <xdr:sp macro="" textlink="">
      <xdr:nvSpPr>
        <xdr:cNvPr id="597" name="フローチャート: 判断 596">
          <a:extLst>
            <a:ext uri="{FF2B5EF4-FFF2-40B4-BE49-F238E27FC236}">
              <a16:creationId xmlns:a16="http://schemas.microsoft.com/office/drawing/2014/main" id="{00000000-0008-0000-0700-000055020000}"/>
            </a:ext>
          </a:extLst>
        </xdr:cNvPr>
        <xdr:cNvSpPr/>
      </xdr:nvSpPr>
      <xdr:spPr>
        <a:xfrm>
          <a:off x="12763500" y="9817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162810</xdr:rowOff>
    </xdr:from>
    <xdr:ext cx="534377"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2547111" y="95925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89640</xdr:rowOff>
    </xdr:from>
    <xdr:to>
      <xdr:col>85</xdr:col>
      <xdr:colOff>177800</xdr:colOff>
      <xdr:row>59</xdr:row>
      <xdr:rowOff>19790</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6268700" y="10033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58</xdr:row>
      <xdr:rowOff>4567</xdr:rowOff>
    </xdr:from>
    <xdr:ext cx="534377" cy="259045"/>
    <xdr:sp macro="" textlink="">
      <xdr:nvSpPr>
        <xdr:cNvPr id="605" name="教育費該当値テキスト">
          <a:extLst>
            <a:ext uri="{FF2B5EF4-FFF2-40B4-BE49-F238E27FC236}">
              <a16:creationId xmlns:a16="http://schemas.microsoft.com/office/drawing/2014/main" id="{00000000-0008-0000-0700-00005D020000}"/>
            </a:ext>
          </a:extLst>
        </xdr:cNvPr>
        <xdr:cNvSpPr txBox="1"/>
      </xdr:nvSpPr>
      <xdr:spPr>
        <a:xfrm>
          <a:off x="16370300" y="9948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165884</xdr:rowOff>
    </xdr:from>
    <xdr:to>
      <xdr:col>81</xdr:col>
      <xdr:colOff>101600</xdr:colOff>
      <xdr:row>59</xdr:row>
      <xdr:rowOff>96034</xdr:rowOff>
    </xdr:to>
    <xdr:sp macro="" textlink="">
      <xdr:nvSpPr>
        <xdr:cNvPr id="606" name="楕円 605">
          <a:extLst>
            <a:ext uri="{FF2B5EF4-FFF2-40B4-BE49-F238E27FC236}">
              <a16:creationId xmlns:a16="http://schemas.microsoft.com/office/drawing/2014/main" id="{00000000-0008-0000-0700-00005E020000}"/>
            </a:ext>
          </a:extLst>
        </xdr:cNvPr>
        <xdr:cNvSpPr/>
      </xdr:nvSpPr>
      <xdr:spPr>
        <a:xfrm>
          <a:off x="15430500" y="10109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59</xdr:row>
      <xdr:rowOff>87161</xdr:rowOff>
    </xdr:from>
    <xdr:ext cx="534377" cy="259045"/>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5214111" y="10202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96117</xdr:rowOff>
    </xdr:from>
    <xdr:to>
      <xdr:col>76</xdr:col>
      <xdr:colOff>165100</xdr:colOff>
      <xdr:row>59</xdr:row>
      <xdr:rowOff>26267</xdr:rowOff>
    </xdr:to>
    <xdr:sp macro="" textlink="">
      <xdr:nvSpPr>
        <xdr:cNvPr id="608" name="楕円 607">
          <a:extLst>
            <a:ext uri="{FF2B5EF4-FFF2-40B4-BE49-F238E27FC236}">
              <a16:creationId xmlns:a16="http://schemas.microsoft.com/office/drawing/2014/main" id="{00000000-0008-0000-0700-000060020000}"/>
            </a:ext>
          </a:extLst>
        </xdr:cNvPr>
        <xdr:cNvSpPr/>
      </xdr:nvSpPr>
      <xdr:spPr>
        <a:xfrm>
          <a:off x="14541500" y="100402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59</xdr:row>
      <xdr:rowOff>17394</xdr:rowOff>
    </xdr:from>
    <xdr:ext cx="534377"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4325111" y="101329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62753</xdr:rowOff>
    </xdr:from>
    <xdr:to>
      <xdr:col>72</xdr:col>
      <xdr:colOff>38100</xdr:colOff>
      <xdr:row>57</xdr:row>
      <xdr:rowOff>164353</xdr:rowOff>
    </xdr:to>
    <xdr:sp macro="" textlink="">
      <xdr:nvSpPr>
        <xdr:cNvPr id="610" name="楕円 609">
          <a:extLst>
            <a:ext uri="{FF2B5EF4-FFF2-40B4-BE49-F238E27FC236}">
              <a16:creationId xmlns:a16="http://schemas.microsoft.com/office/drawing/2014/main" id="{00000000-0008-0000-0700-000062020000}"/>
            </a:ext>
          </a:extLst>
        </xdr:cNvPr>
        <xdr:cNvSpPr/>
      </xdr:nvSpPr>
      <xdr:spPr>
        <a:xfrm>
          <a:off x="13652500" y="9835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155480</xdr:rowOff>
    </xdr:from>
    <xdr:ext cx="534377"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3436111" y="99281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54773</xdr:rowOff>
    </xdr:from>
    <xdr:to>
      <xdr:col>67</xdr:col>
      <xdr:colOff>101600</xdr:colOff>
      <xdr:row>57</xdr:row>
      <xdr:rowOff>156373</xdr:rowOff>
    </xdr:to>
    <xdr:sp macro="" textlink="">
      <xdr:nvSpPr>
        <xdr:cNvPr id="612" name="楕円 611">
          <a:extLst>
            <a:ext uri="{FF2B5EF4-FFF2-40B4-BE49-F238E27FC236}">
              <a16:creationId xmlns:a16="http://schemas.microsoft.com/office/drawing/2014/main" id="{00000000-0008-0000-0700-000064020000}"/>
            </a:ext>
          </a:extLst>
        </xdr:cNvPr>
        <xdr:cNvSpPr/>
      </xdr:nvSpPr>
      <xdr:spPr>
        <a:xfrm>
          <a:off x="12763500" y="9827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147500</xdr:rowOff>
    </xdr:from>
    <xdr:ext cx="534377" cy="25904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2547111" y="99201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20" name="正方形/長方形 619">
          <a:extLst>
            <a:ext uri="{FF2B5EF4-FFF2-40B4-BE49-F238E27FC236}">
              <a16:creationId xmlns:a16="http://schemas.microsoft.com/office/drawing/2014/main" id="{00000000-0008-0000-0700-00006C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21" name="正方形/長方形 620">
          <a:extLst>
            <a:ext uri="{FF2B5EF4-FFF2-40B4-BE49-F238E27FC236}">
              <a16:creationId xmlns:a16="http://schemas.microsoft.com/office/drawing/2014/main" id="{00000000-0008-0000-0700-00006D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6" name="災害復旧費グラフ枠">
          <a:extLst>
            <a:ext uri="{FF2B5EF4-FFF2-40B4-BE49-F238E27FC236}">
              <a16:creationId xmlns:a16="http://schemas.microsoft.com/office/drawing/2014/main" id="{00000000-0008-0000-0700-00007C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52489</xdr:rowOff>
    </xdr:from>
    <xdr:to>
      <xdr:col>85</xdr:col>
      <xdr:colOff>126364</xdr:colOff>
      <xdr:row>79</xdr:row>
      <xdr:rowOff>44450</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6317595" y="12053989"/>
          <a:ext cx="1269" cy="15350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38" name="災害復旧費最小値テキスト">
          <a:extLst>
            <a:ext uri="{FF2B5EF4-FFF2-40B4-BE49-F238E27FC236}">
              <a16:creationId xmlns:a16="http://schemas.microsoft.com/office/drawing/2014/main" id="{00000000-0008-0000-0700-00007E020000}"/>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170616</xdr:rowOff>
    </xdr:from>
    <xdr:ext cx="534377" cy="259045"/>
    <xdr:sp macro="" textlink="">
      <xdr:nvSpPr>
        <xdr:cNvPr id="640" name="災害復旧費最大値テキスト">
          <a:extLst>
            <a:ext uri="{FF2B5EF4-FFF2-40B4-BE49-F238E27FC236}">
              <a16:creationId xmlns:a16="http://schemas.microsoft.com/office/drawing/2014/main" id="{00000000-0008-0000-0700-000080020000}"/>
            </a:ext>
          </a:extLst>
        </xdr:cNvPr>
        <xdr:cNvSpPr txBox="1"/>
      </xdr:nvSpPr>
      <xdr:spPr>
        <a:xfrm>
          <a:off x="16370300" y="11829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40,289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52489</xdr:rowOff>
    </xdr:from>
    <xdr:to>
      <xdr:col>86</xdr:col>
      <xdr:colOff>25400</xdr:colOff>
      <xdr:row>70</xdr:row>
      <xdr:rowOff>52489</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6230600" y="120539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44450</xdr:rowOff>
    </xdr:from>
    <xdr:to>
      <xdr:col>85</xdr:col>
      <xdr:colOff>127000</xdr:colOff>
      <xdr:row>79</xdr:row>
      <xdr:rowOff>44450</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a:off x="15481300" y="13589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21556</xdr:rowOff>
    </xdr:from>
    <xdr:ext cx="469744" cy="259045"/>
    <xdr:sp macro="" textlink="">
      <xdr:nvSpPr>
        <xdr:cNvPr id="643" name="災害復旧費平均値テキスト">
          <a:extLst>
            <a:ext uri="{FF2B5EF4-FFF2-40B4-BE49-F238E27FC236}">
              <a16:creationId xmlns:a16="http://schemas.microsoft.com/office/drawing/2014/main" id="{00000000-0008-0000-0700-000083020000}"/>
            </a:ext>
          </a:extLst>
        </xdr:cNvPr>
        <xdr:cNvSpPr txBox="1"/>
      </xdr:nvSpPr>
      <xdr:spPr>
        <a:xfrm>
          <a:off x="16370300" y="1322320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170129</xdr:rowOff>
    </xdr:from>
    <xdr:to>
      <xdr:col>85</xdr:col>
      <xdr:colOff>177800</xdr:colOff>
      <xdr:row>78</xdr:row>
      <xdr:rowOff>100279</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6268700" y="133717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44450</xdr:rowOff>
    </xdr:from>
    <xdr:to>
      <xdr:col>81</xdr:col>
      <xdr:colOff>50800</xdr:colOff>
      <xdr:row>79</xdr:row>
      <xdr:rowOff>44450</xdr:rowOff>
    </xdr:to>
    <xdr:cxnSp macro="">
      <xdr:nvCxnSpPr>
        <xdr:cNvPr id="645" name="直線コネクタ 644">
          <a:extLst>
            <a:ext uri="{FF2B5EF4-FFF2-40B4-BE49-F238E27FC236}">
              <a16:creationId xmlns:a16="http://schemas.microsoft.com/office/drawing/2014/main" id="{00000000-0008-0000-0700-000085020000}"/>
            </a:ext>
          </a:extLst>
        </xdr:cNvPr>
        <xdr:cNvCxnSpPr/>
      </xdr:nvCxnSpPr>
      <xdr:spPr>
        <a:xfrm>
          <a:off x="14592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12661</xdr:rowOff>
    </xdr:from>
    <xdr:to>
      <xdr:col>81</xdr:col>
      <xdr:colOff>101600</xdr:colOff>
      <xdr:row>78</xdr:row>
      <xdr:rowOff>114261</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5430500" y="13385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130788</xdr:rowOff>
    </xdr:from>
    <xdr:ext cx="469744"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46428" y="13160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145796</xdr:rowOff>
    </xdr:from>
    <xdr:to>
      <xdr:col>76</xdr:col>
      <xdr:colOff>114300</xdr:colOff>
      <xdr:row>79</xdr:row>
      <xdr:rowOff>44450</xdr:rowOff>
    </xdr:to>
    <xdr:cxnSp macro="">
      <xdr:nvCxnSpPr>
        <xdr:cNvPr id="648" name="直線コネクタ 647">
          <a:extLst>
            <a:ext uri="{FF2B5EF4-FFF2-40B4-BE49-F238E27FC236}">
              <a16:creationId xmlns:a16="http://schemas.microsoft.com/office/drawing/2014/main" id="{00000000-0008-0000-0700-000088020000}"/>
            </a:ext>
          </a:extLst>
        </xdr:cNvPr>
        <xdr:cNvCxnSpPr/>
      </xdr:nvCxnSpPr>
      <xdr:spPr>
        <a:xfrm>
          <a:off x="13703300" y="13518896"/>
          <a:ext cx="889000" cy="701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32513</xdr:rowOff>
    </xdr:from>
    <xdr:to>
      <xdr:col>76</xdr:col>
      <xdr:colOff>165100</xdr:colOff>
      <xdr:row>78</xdr:row>
      <xdr:rowOff>134113</xdr:rowOff>
    </xdr:to>
    <xdr:sp macro="" textlink="">
      <xdr:nvSpPr>
        <xdr:cNvPr id="649" name="フローチャート: 判断 648">
          <a:extLst>
            <a:ext uri="{FF2B5EF4-FFF2-40B4-BE49-F238E27FC236}">
              <a16:creationId xmlns:a16="http://schemas.microsoft.com/office/drawing/2014/main" id="{00000000-0008-0000-0700-000089020000}"/>
            </a:ext>
          </a:extLst>
        </xdr:cNvPr>
        <xdr:cNvSpPr/>
      </xdr:nvSpPr>
      <xdr:spPr>
        <a:xfrm>
          <a:off x="14541500" y="13405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150640</xdr:rowOff>
    </xdr:from>
    <xdr:ext cx="469744"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357428" y="13180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90436</xdr:rowOff>
    </xdr:from>
    <xdr:to>
      <xdr:col>71</xdr:col>
      <xdr:colOff>177800</xdr:colOff>
      <xdr:row>78</xdr:row>
      <xdr:rowOff>145796</xdr:rowOff>
    </xdr:to>
    <xdr:cxnSp macro="">
      <xdr:nvCxnSpPr>
        <xdr:cNvPr id="651" name="直線コネクタ 650">
          <a:extLst>
            <a:ext uri="{FF2B5EF4-FFF2-40B4-BE49-F238E27FC236}">
              <a16:creationId xmlns:a16="http://schemas.microsoft.com/office/drawing/2014/main" id="{00000000-0008-0000-0700-00008B020000}"/>
            </a:ext>
          </a:extLst>
        </xdr:cNvPr>
        <xdr:cNvCxnSpPr/>
      </xdr:nvCxnSpPr>
      <xdr:spPr>
        <a:xfrm>
          <a:off x="12814300" y="13463536"/>
          <a:ext cx="889000" cy="553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9880</xdr:rowOff>
    </xdr:from>
    <xdr:to>
      <xdr:col>72</xdr:col>
      <xdr:colOff>38100</xdr:colOff>
      <xdr:row>78</xdr:row>
      <xdr:rowOff>111480</xdr:rowOff>
    </xdr:to>
    <xdr:sp macro="" textlink="">
      <xdr:nvSpPr>
        <xdr:cNvPr id="652" name="フローチャート: 判断 651">
          <a:extLst>
            <a:ext uri="{FF2B5EF4-FFF2-40B4-BE49-F238E27FC236}">
              <a16:creationId xmlns:a16="http://schemas.microsoft.com/office/drawing/2014/main" id="{00000000-0008-0000-0700-00008C020000}"/>
            </a:ext>
          </a:extLst>
        </xdr:cNvPr>
        <xdr:cNvSpPr/>
      </xdr:nvSpPr>
      <xdr:spPr>
        <a:xfrm>
          <a:off x="13652500" y="13382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128007</xdr:rowOff>
    </xdr:from>
    <xdr:ext cx="469744"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3468428" y="13158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90767</xdr:rowOff>
    </xdr:from>
    <xdr:to>
      <xdr:col>67</xdr:col>
      <xdr:colOff>101600</xdr:colOff>
      <xdr:row>78</xdr:row>
      <xdr:rowOff>20917</xdr:rowOff>
    </xdr:to>
    <xdr:sp macro="" textlink="">
      <xdr:nvSpPr>
        <xdr:cNvPr id="654" name="フローチャート: 判断 653">
          <a:extLst>
            <a:ext uri="{FF2B5EF4-FFF2-40B4-BE49-F238E27FC236}">
              <a16:creationId xmlns:a16="http://schemas.microsoft.com/office/drawing/2014/main" id="{00000000-0008-0000-0700-00008E020000}"/>
            </a:ext>
          </a:extLst>
        </xdr:cNvPr>
        <xdr:cNvSpPr/>
      </xdr:nvSpPr>
      <xdr:spPr>
        <a:xfrm>
          <a:off x="12763500" y="13292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37444</xdr:rowOff>
    </xdr:from>
    <xdr:ext cx="469744"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2579428" y="130676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165100</xdr:rowOff>
    </xdr:from>
    <xdr:to>
      <xdr:col>85</xdr:col>
      <xdr:colOff>177800</xdr:colOff>
      <xdr:row>79</xdr:row>
      <xdr:rowOff>95250</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62687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80027</xdr:rowOff>
    </xdr:from>
    <xdr:ext cx="249299" cy="259045"/>
    <xdr:sp macro="" textlink="">
      <xdr:nvSpPr>
        <xdr:cNvPr id="662" name="災害復旧費該当値テキスト">
          <a:extLst>
            <a:ext uri="{FF2B5EF4-FFF2-40B4-BE49-F238E27FC236}">
              <a16:creationId xmlns:a16="http://schemas.microsoft.com/office/drawing/2014/main" id="{00000000-0008-0000-0700-000096020000}"/>
            </a:ext>
          </a:extLst>
        </xdr:cNvPr>
        <xdr:cNvSpPr txBox="1"/>
      </xdr:nvSpPr>
      <xdr:spPr>
        <a:xfrm>
          <a:off x="16370300" y="13453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165100</xdr:rowOff>
    </xdr:from>
    <xdr:to>
      <xdr:col>81</xdr:col>
      <xdr:colOff>101600</xdr:colOff>
      <xdr:row>79</xdr:row>
      <xdr:rowOff>95250</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5430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86377</xdr:rowOff>
    </xdr:from>
    <xdr:ext cx="249299"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5356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165100</xdr:rowOff>
    </xdr:from>
    <xdr:to>
      <xdr:col>76</xdr:col>
      <xdr:colOff>165100</xdr:colOff>
      <xdr:row>79</xdr:row>
      <xdr:rowOff>95250</xdr:rowOff>
    </xdr:to>
    <xdr:sp macro="" textlink="">
      <xdr:nvSpPr>
        <xdr:cNvPr id="665" name="楕円 664">
          <a:extLst>
            <a:ext uri="{FF2B5EF4-FFF2-40B4-BE49-F238E27FC236}">
              <a16:creationId xmlns:a16="http://schemas.microsoft.com/office/drawing/2014/main" id="{00000000-0008-0000-0700-000099020000}"/>
            </a:ext>
          </a:extLst>
        </xdr:cNvPr>
        <xdr:cNvSpPr/>
      </xdr:nvSpPr>
      <xdr:spPr>
        <a:xfrm>
          <a:off x="14541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86377</xdr:rowOff>
    </xdr:from>
    <xdr:ext cx="249299"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4467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94996</xdr:rowOff>
    </xdr:from>
    <xdr:to>
      <xdr:col>72</xdr:col>
      <xdr:colOff>38100</xdr:colOff>
      <xdr:row>79</xdr:row>
      <xdr:rowOff>25146</xdr:rowOff>
    </xdr:to>
    <xdr:sp macro="" textlink="">
      <xdr:nvSpPr>
        <xdr:cNvPr id="667" name="楕円 666">
          <a:extLst>
            <a:ext uri="{FF2B5EF4-FFF2-40B4-BE49-F238E27FC236}">
              <a16:creationId xmlns:a16="http://schemas.microsoft.com/office/drawing/2014/main" id="{00000000-0008-0000-0700-00009B020000}"/>
            </a:ext>
          </a:extLst>
        </xdr:cNvPr>
        <xdr:cNvSpPr/>
      </xdr:nvSpPr>
      <xdr:spPr>
        <a:xfrm>
          <a:off x="13652500" y="13468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79</xdr:row>
      <xdr:rowOff>16273</xdr:rowOff>
    </xdr:from>
    <xdr:ext cx="469744"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3468428" y="135608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39636</xdr:rowOff>
    </xdr:from>
    <xdr:to>
      <xdr:col>67</xdr:col>
      <xdr:colOff>101600</xdr:colOff>
      <xdr:row>78</xdr:row>
      <xdr:rowOff>141236</xdr:rowOff>
    </xdr:to>
    <xdr:sp macro="" textlink="">
      <xdr:nvSpPr>
        <xdr:cNvPr id="669" name="楕円 668">
          <a:extLst>
            <a:ext uri="{FF2B5EF4-FFF2-40B4-BE49-F238E27FC236}">
              <a16:creationId xmlns:a16="http://schemas.microsoft.com/office/drawing/2014/main" id="{00000000-0008-0000-0700-00009D020000}"/>
            </a:ext>
          </a:extLst>
        </xdr:cNvPr>
        <xdr:cNvSpPr/>
      </xdr:nvSpPr>
      <xdr:spPr>
        <a:xfrm>
          <a:off x="12763500" y="13412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78</xdr:row>
      <xdr:rowOff>132363</xdr:rowOff>
    </xdr:from>
    <xdr:ext cx="469744"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2579428" y="13505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54,067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8" name="正方形/長方形 677">
          <a:extLst>
            <a:ext uri="{FF2B5EF4-FFF2-40B4-BE49-F238E27FC236}">
              <a16:creationId xmlns:a16="http://schemas.microsoft.com/office/drawing/2014/main" id="{00000000-0008-0000-0700-0000A6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98879</xdr:rowOff>
    </xdr:from>
    <xdr:to>
      <xdr:col>89</xdr:col>
      <xdr:colOff>177800</xdr:colOff>
      <xdr:row>99</xdr:row>
      <xdr:rowOff>98879</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128106</xdr:rowOff>
    </xdr:from>
    <xdr:ext cx="531299"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1914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89" name="テキスト ボックス 688">
          <a:extLst>
            <a:ext uri="{FF2B5EF4-FFF2-40B4-BE49-F238E27FC236}">
              <a16:creationId xmlns:a16="http://schemas.microsoft.com/office/drawing/2014/main" id="{00000000-0008-0000-0700-0000B1020000}"/>
            </a:ext>
          </a:extLst>
        </xdr:cNvPr>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21970</xdr:rowOff>
    </xdr:from>
    <xdr:ext cx="595419"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6" name="公債費グラフ枠">
          <a:extLst>
            <a:ext uri="{FF2B5EF4-FFF2-40B4-BE49-F238E27FC236}">
              <a16:creationId xmlns:a16="http://schemas.microsoft.com/office/drawing/2014/main" id="{00000000-0008-0000-0700-0000B8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93621</xdr:rowOff>
    </xdr:from>
    <xdr:to>
      <xdr:col>85</xdr:col>
      <xdr:colOff>126364</xdr:colOff>
      <xdr:row>99</xdr:row>
      <xdr:rowOff>102846</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6317595" y="15524121"/>
          <a:ext cx="1269" cy="15522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106673</xdr:rowOff>
    </xdr:from>
    <xdr:ext cx="534377" cy="259045"/>
    <xdr:sp macro="" textlink="">
      <xdr:nvSpPr>
        <xdr:cNvPr id="698" name="公債費最小値テキスト">
          <a:extLst>
            <a:ext uri="{FF2B5EF4-FFF2-40B4-BE49-F238E27FC236}">
              <a16:creationId xmlns:a16="http://schemas.microsoft.com/office/drawing/2014/main" id="{00000000-0008-0000-0700-0000BA020000}"/>
            </a:ext>
          </a:extLst>
        </xdr:cNvPr>
        <xdr:cNvSpPr txBox="1"/>
      </xdr:nvSpPr>
      <xdr:spPr>
        <a:xfrm>
          <a:off x="16370300" y="17080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102846</xdr:rowOff>
    </xdr:from>
    <xdr:to>
      <xdr:col>86</xdr:col>
      <xdr:colOff>25400</xdr:colOff>
      <xdr:row>99</xdr:row>
      <xdr:rowOff>102846</xdr:rowOff>
    </xdr:to>
    <xdr:cxnSp macro="">
      <xdr:nvCxnSpPr>
        <xdr:cNvPr id="699" name="直線コネクタ 698">
          <a:extLst>
            <a:ext uri="{FF2B5EF4-FFF2-40B4-BE49-F238E27FC236}">
              <a16:creationId xmlns:a16="http://schemas.microsoft.com/office/drawing/2014/main" id="{00000000-0008-0000-0700-0000BB020000}"/>
            </a:ext>
          </a:extLst>
        </xdr:cNvPr>
        <xdr:cNvCxnSpPr/>
      </xdr:nvCxnSpPr>
      <xdr:spPr>
        <a:xfrm>
          <a:off x="16230600" y="170763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40298</xdr:rowOff>
    </xdr:from>
    <xdr:ext cx="599010" cy="259045"/>
    <xdr:sp macro="" textlink="">
      <xdr:nvSpPr>
        <xdr:cNvPr id="700" name="公債費最大値テキスト">
          <a:extLst>
            <a:ext uri="{FF2B5EF4-FFF2-40B4-BE49-F238E27FC236}">
              <a16:creationId xmlns:a16="http://schemas.microsoft.com/office/drawing/2014/main" id="{00000000-0008-0000-0700-0000BC020000}"/>
            </a:ext>
          </a:extLst>
        </xdr:cNvPr>
        <xdr:cNvSpPr txBox="1"/>
      </xdr:nvSpPr>
      <xdr:spPr>
        <a:xfrm>
          <a:off x="16370300" y="15299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114,822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93621</xdr:rowOff>
    </xdr:from>
    <xdr:to>
      <xdr:col>86</xdr:col>
      <xdr:colOff>25400</xdr:colOff>
      <xdr:row>90</xdr:row>
      <xdr:rowOff>93621</xdr:rowOff>
    </xdr:to>
    <xdr:cxnSp macro="">
      <xdr:nvCxnSpPr>
        <xdr:cNvPr id="701" name="直線コネクタ 700">
          <a:extLst>
            <a:ext uri="{FF2B5EF4-FFF2-40B4-BE49-F238E27FC236}">
              <a16:creationId xmlns:a16="http://schemas.microsoft.com/office/drawing/2014/main" id="{00000000-0008-0000-0700-0000BD020000}"/>
            </a:ext>
          </a:extLst>
        </xdr:cNvPr>
        <xdr:cNvCxnSpPr/>
      </xdr:nvCxnSpPr>
      <xdr:spPr>
        <a:xfrm>
          <a:off x="16230600" y="15524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133609</xdr:rowOff>
    </xdr:from>
    <xdr:to>
      <xdr:col>85</xdr:col>
      <xdr:colOff>127000</xdr:colOff>
      <xdr:row>96</xdr:row>
      <xdr:rowOff>146803</xdr:rowOff>
    </xdr:to>
    <xdr:cxnSp macro="">
      <xdr:nvCxnSpPr>
        <xdr:cNvPr id="702" name="直線コネクタ 701">
          <a:extLst>
            <a:ext uri="{FF2B5EF4-FFF2-40B4-BE49-F238E27FC236}">
              <a16:creationId xmlns:a16="http://schemas.microsoft.com/office/drawing/2014/main" id="{00000000-0008-0000-0700-0000BE020000}"/>
            </a:ext>
          </a:extLst>
        </xdr:cNvPr>
        <xdr:cNvCxnSpPr/>
      </xdr:nvCxnSpPr>
      <xdr:spPr>
        <a:xfrm>
          <a:off x="15481300" y="16592809"/>
          <a:ext cx="838200" cy="13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149071</xdr:rowOff>
    </xdr:from>
    <xdr:ext cx="534377" cy="259045"/>
    <xdr:sp macro="" textlink="">
      <xdr:nvSpPr>
        <xdr:cNvPr id="703" name="公債費平均値テキスト">
          <a:extLst>
            <a:ext uri="{FF2B5EF4-FFF2-40B4-BE49-F238E27FC236}">
              <a16:creationId xmlns:a16="http://schemas.microsoft.com/office/drawing/2014/main" id="{00000000-0008-0000-0700-0000BF020000}"/>
            </a:ext>
          </a:extLst>
        </xdr:cNvPr>
        <xdr:cNvSpPr txBox="1"/>
      </xdr:nvSpPr>
      <xdr:spPr>
        <a:xfrm>
          <a:off x="16370300" y="162653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126194</xdr:rowOff>
    </xdr:from>
    <xdr:to>
      <xdr:col>85</xdr:col>
      <xdr:colOff>177800</xdr:colOff>
      <xdr:row>96</xdr:row>
      <xdr:rowOff>56344</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6268700" y="16413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133609</xdr:rowOff>
    </xdr:from>
    <xdr:to>
      <xdr:col>81</xdr:col>
      <xdr:colOff>50800</xdr:colOff>
      <xdr:row>97</xdr:row>
      <xdr:rowOff>53060</xdr:rowOff>
    </xdr:to>
    <xdr:cxnSp macro="">
      <xdr:nvCxnSpPr>
        <xdr:cNvPr id="705" name="直線コネクタ 704">
          <a:extLst>
            <a:ext uri="{FF2B5EF4-FFF2-40B4-BE49-F238E27FC236}">
              <a16:creationId xmlns:a16="http://schemas.microsoft.com/office/drawing/2014/main" id="{00000000-0008-0000-0700-0000C1020000}"/>
            </a:ext>
          </a:extLst>
        </xdr:cNvPr>
        <xdr:cNvCxnSpPr/>
      </xdr:nvCxnSpPr>
      <xdr:spPr>
        <a:xfrm flipV="1">
          <a:off x="14592300" y="16592809"/>
          <a:ext cx="889000" cy="909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124594</xdr:rowOff>
    </xdr:from>
    <xdr:to>
      <xdr:col>81</xdr:col>
      <xdr:colOff>101600</xdr:colOff>
      <xdr:row>96</xdr:row>
      <xdr:rowOff>54744</xdr:rowOff>
    </xdr:to>
    <xdr:sp macro="" textlink="">
      <xdr:nvSpPr>
        <xdr:cNvPr id="706" name="フローチャート: 判断 705">
          <a:extLst>
            <a:ext uri="{FF2B5EF4-FFF2-40B4-BE49-F238E27FC236}">
              <a16:creationId xmlns:a16="http://schemas.microsoft.com/office/drawing/2014/main" id="{00000000-0008-0000-0700-0000C2020000}"/>
            </a:ext>
          </a:extLst>
        </xdr:cNvPr>
        <xdr:cNvSpPr/>
      </xdr:nvSpPr>
      <xdr:spPr>
        <a:xfrm>
          <a:off x="15430500" y="16412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71271</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5214111" y="16187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53060</xdr:rowOff>
    </xdr:from>
    <xdr:to>
      <xdr:col>76</xdr:col>
      <xdr:colOff>114300</xdr:colOff>
      <xdr:row>97</xdr:row>
      <xdr:rowOff>98160</xdr:rowOff>
    </xdr:to>
    <xdr:cxnSp macro="">
      <xdr:nvCxnSpPr>
        <xdr:cNvPr id="708" name="直線コネクタ 707">
          <a:extLst>
            <a:ext uri="{FF2B5EF4-FFF2-40B4-BE49-F238E27FC236}">
              <a16:creationId xmlns:a16="http://schemas.microsoft.com/office/drawing/2014/main" id="{00000000-0008-0000-0700-0000C4020000}"/>
            </a:ext>
          </a:extLst>
        </xdr:cNvPr>
        <xdr:cNvCxnSpPr/>
      </xdr:nvCxnSpPr>
      <xdr:spPr>
        <a:xfrm flipV="1">
          <a:off x="13703300" y="16683710"/>
          <a:ext cx="889000" cy="45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142963</xdr:rowOff>
    </xdr:from>
    <xdr:to>
      <xdr:col>76</xdr:col>
      <xdr:colOff>165100</xdr:colOff>
      <xdr:row>96</xdr:row>
      <xdr:rowOff>73113</xdr:rowOff>
    </xdr:to>
    <xdr:sp macro="" textlink="">
      <xdr:nvSpPr>
        <xdr:cNvPr id="709" name="フローチャート: 判断 708">
          <a:extLst>
            <a:ext uri="{FF2B5EF4-FFF2-40B4-BE49-F238E27FC236}">
              <a16:creationId xmlns:a16="http://schemas.microsoft.com/office/drawing/2014/main" id="{00000000-0008-0000-0700-0000C5020000}"/>
            </a:ext>
          </a:extLst>
        </xdr:cNvPr>
        <xdr:cNvSpPr/>
      </xdr:nvSpPr>
      <xdr:spPr>
        <a:xfrm>
          <a:off x="14541500" y="16430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89640</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4325111" y="16205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55297</xdr:rowOff>
    </xdr:from>
    <xdr:to>
      <xdr:col>71</xdr:col>
      <xdr:colOff>177800</xdr:colOff>
      <xdr:row>97</xdr:row>
      <xdr:rowOff>98160</xdr:rowOff>
    </xdr:to>
    <xdr:cxnSp macro="">
      <xdr:nvCxnSpPr>
        <xdr:cNvPr id="711" name="直線コネクタ 710">
          <a:extLst>
            <a:ext uri="{FF2B5EF4-FFF2-40B4-BE49-F238E27FC236}">
              <a16:creationId xmlns:a16="http://schemas.microsoft.com/office/drawing/2014/main" id="{00000000-0008-0000-0700-0000C7020000}"/>
            </a:ext>
          </a:extLst>
        </xdr:cNvPr>
        <xdr:cNvCxnSpPr/>
      </xdr:nvCxnSpPr>
      <xdr:spPr>
        <a:xfrm>
          <a:off x="12814300" y="16685947"/>
          <a:ext cx="889000" cy="42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150459</xdr:rowOff>
    </xdr:from>
    <xdr:to>
      <xdr:col>72</xdr:col>
      <xdr:colOff>38100</xdr:colOff>
      <xdr:row>96</xdr:row>
      <xdr:rowOff>80609</xdr:rowOff>
    </xdr:to>
    <xdr:sp macro="" textlink="">
      <xdr:nvSpPr>
        <xdr:cNvPr id="712" name="フローチャート: 判断 711">
          <a:extLst>
            <a:ext uri="{FF2B5EF4-FFF2-40B4-BE49-F238E27FC236}">
              <a16:creationId xmlns:a16="http://schemas.microsoft.com/office/drawing/2014/main" id="{00000000-0008-0000-0700-0000C8020000}"/>
            </a:ext>
          </a:extLst>
        </xdr:cNvPr>
        <xdr:cNvSpPr/>
      </xdr:nvSpPr>
      <xdr:spPr>
        <a:xfrm>
          <a:off x="13652500" y="164382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97136</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3436111" y="16213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164599</xdr:rowOff>
    </xdr:from>
    <xdr:to>
      <xdr:col>67</xdr:col>
      <xdr:colOff>101600</xdr:colOff>
      <xdr:row>96</xdr:row>
      <xdr:rowOff>94749</xdr:rowOff>
    </xdr:to>
    <xdr:sp macro="" textlink="">
      <xdr:nvSpPr>
        <xdr:cNvPr id="714" name="フローチャート: 判断 713">
          <a:extLst>
            <a:ext uri="{FF2B5EF4-FFF2-40B4-BE49-F238E27FC236}">
              <a16:creationId xmlns:a16="http://schemas.microsoft.com/office/drawing/2014/main" id="{00000000-0008-0000-0700-0000CA020000}"/>
            </a:ext>
          </a:extLst>
        </xdr:cNvPr>
        <xdr:cNvSpPr/>
      </xdr:nvSpPr>
      <xdr:spPr>
        <a:xfrm>
          <a:off x="12763500" y="16452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111276</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2547111" y="16227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96003</xdr:rowOff>
    </xdr:from>
    <xdr:to>
      <xdr:col>85</xdr:col>
      <xdr:colOff>177800</xdr:colOff>
      <xdr:row>97</xdr:row>
      <xdr:rowOff>26153</xdr:rowOff>
    </xdr:to>
    <xdr:sp macro="" textlink="">
      <xdr:nvSpPr>
        <xdr:cNvPr id="721" name="楕円 720">
          <a:extLst>
            <a:ext uri="{FF2B5EF4-FFF2-40B4-BE49-F238E27FC236}">
              <a16:creationId xmlns:a16="http://schemas.microsoft.com/office/drawing/2014/main" id="{00000000-0008-0000-0700-0000D1020000}"/>
            </a:ext>
          </a:extLst>
        </xdr:cNvPr>
        <xdr:cNvSpPr/>
      </xdr:nvSpPr>
      <xdr:spPr>
        <a:xfrm>
          <a:off x="16268700" y="165552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74430</xdr:rowOff>
    </xdr:from>
    <xdr:ext cx="534377" cy="259045"/>
    <xdr:sp macro="" textlink="">
      <xdr:nvSpPr>
        <xdr:cNvPr id="722" name="公債費該当値テキスト">
          <a:extLst>
            <a:ext uri="{FF2B5EF4-FFF2-40B4-BE49-F238E27FC236}">
              <a16:creationId xmlns:a16="http://schemas.microsoft.com/office/drawing/2014/main" id="{00000000-0008-0000-0700-0000D2020000}"/>
            </a:ext>
          </a:extLst>
        </xdr:cNvPr>
        <xdr:cNvSpPr txBox="1"/>
      </xdr:nvSpPr>
      <xdr:spPr>
        <a:xfrm>
          <a:off x="16370300" y="165336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82809</xdr:rowOff>
    </xdr:from>
    <xdr:to>
      <xdr:col>81</xdr:col>
      <xdr:colOff>101600</xdr:colOff>
      <xdr:row>97</xdr:row>
      <xdr:rowOff>12959</xdr:rowOff>
    </xdr:to>
    <xdr:sp macro="" textlink="">
      <xdr:nvSpPr>
        <xdr:cNvPr id="723" name="楕円 722">
          <a:extLst>
            <a:ext uri="{FF2B5EF4-FFF2-40B4-BE49-F238E27FC236}">
              <a16:creationId xmlns:a16="http://schemas.microsoft.com/office/drawing/2014/main" id="{00000000-0008-0000-0700-0000D3020000}"/>
            </a:ext>
          </a:extLst>
        </xdr:cNvPr>
        <xdr:cNvSpPr/>
      </xdr:nvSpPr>
      <xdr:spPr>
        <a:xfrm>
          <a:off x="15430500" y="16542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4086</xdr:rowOff>
    </xdr:from>
    <xdr:ext cx="534377" cy="259045"/>
    <xdr:sp macro="" textlink="">
      <xdr:nvSpPr>
        <xdr:cNvPr id="724" name="テキスト ボックス 723">
          <a:extLst>
            <a:ext uri="{FF2B5EF4-FFF2-40B4-BE49-F238E27FC236}">
              <a16:creationId xmlns:a16="http://schemas.microsoft.com/office/drawing/2014/main" id="{00000000-0008-0000-0700-0000D4020000}"/>
            </a:ext>
          </a:extLst>
        </xdr:cNvPr>
        <xdr:cNvSpPr txBox="1"/>
      </xdr:nvSpPr>
      <xdr:spPr>
        <a:xfrm>
          <a:off x="15214111" y="166347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2260</xdr:rowOff>
    </xdr:from>
    <xdr:to>
      <xdr:col>76</xdr:col>
      <xdr:colOff>165100</xdr:colOff>
      <xdr:row>97</xdr:row>
      <xdr:rowOff>103860</xdr:rowOff>
    </xdr:to>
    <xdr:sp macro="" textlink="">
      <xdr:nvSpPr>
        <xdr:cNvPr id="725" name="楕円 724">
          <a:extLst>
            <a:ext uri="{FF2B5EF4-FFF2-40B4-BE49-F238E27FC236}">
              <a16:creationId xmlns:a16="http://schemas.microsoft.com/office/drawing/2014/main" id="{00000000-0008-0000-0700-0000D5020000}"/>
            </a:ext>
          </a:extLst>
        </xdr:cNvPr>
        <xdr:cNvSpPr/>
      </xdr:nvSpPr>
      <xdr:spPr>
        <a:xfrm>
          <a:off x="14541500" y="16632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94987</xdr:rowOff>
    </xdr:from>
    <xdr:ext cx="534377" cy="259045"/>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4325111" y="167256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47360</xdr:rowOff>
    </xdr:from>
    <xdr:to>
      <xdr:col>72</xdr:col>
      <xdr:colOff>38100</xdr:colOff>
      <xdr:row>97</xdr:row>
      <xdr:rowOff>148960</xdr:rowOff>
    </xdr:to>
    <xdr:sp macro="" textlink="">
      <xdr:nvSpPr>
        <xdr:cNvPr id="727" name="楕円 726">
          <a:extLst>
            <a:ext uri="{FF2B5EF4-FFF2-40B4-BE49-F238E27FC236}">
              <a16:creationId xmlns:a16="http://schemas.microsoft.com/office/drawing/2014/main" id="{00000000-0008-0000-0700-0000D7020000}"/>
            </a:ext>
          </a:extLst>
        </xdr:cNvPr>
        <xdr:cNvSpPr/>
      </xdr:nvSpPr>
      <xdr:spPr>
        <a:xfrm>
          <a:off x="13652500" y="16678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140087</xdr:rowOff>
    </xdr:from>
    <xdr:ext cx="534377" cy="259045"/>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3436111" y="167707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4497</xdr:rowOff>
    </xdr:from>
    <xdr:to>
      <xdr:col>67</xdr:col>
      <xdr:colOff>101600</xdr:colOff>
      <xdr:row>97</xdr:row>
      <xdr:rowOff>106097</xdr:rowOff>
    </xdr:to>
    <xdr:sp macro="" textlink="">
      <xdr:nvSpPr>
        <xdr:cNvPr id="729" name="楕円 728">
          <a:extLst>
            <a:ext uri="{FF2B5EF4-FFF2-40B4-BE49-F238E27FC236}">
              <a16:creationId xmlns:a16="http://schemas.microsoft.com/office/drawing/2014/main" id="{00000000-0008-0000-0700-0000D9020000}"/>
            </a:ext>
          </a:extLst>
        </xdr:cNvPr>
        <xdr:cNvSpPr/>
      </xdr:nvSpPr>
      <xdr:spPr>
        <a:xfrm>
          <a:off x="12763500" y="166351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97224</xdr:rowOff>
    </xdr:from>
    <xdr:ext cx="534377" cy="259045"/>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2547111" y="16727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4" name="正方形/長方形 733">
          <a:extLst>
            <a:ext uri="{FF2B5EF4-FFF2-40B4-BE49-F238E27FC236}">
              <a16:creationId xmlns:a16="http://schemas.microsoft.com/office/drawing/2014/main" id="{00000000-0008-0000-0700-0000DE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5" name="正方形/長方形 734">
          <a:extLst>
            <a:ext uri="{FF2B5EF4-FFF2-40B4-BE49-F238E27FC236}">
              <a16:creationId xmlns:a16="http://schemas.microsoft.com/office/drawing/2014/main" id="{00000000-0008-0000-0700-0000DF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6" name="正方形/長方形 735">
          <a:extLst>
            <a:ext uri="{FF2B5EF4-FFF2-40B4-BE49-F238E27FC236}">
              <a16:creationId xmlns:a16="http://schemas.microsoft.com/office/drawing/2014/main" id="{00000000-0008-0000-0700-0000E0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7" name="正方形/長方形 736">
          <a:extLst>
            <a:ext uri="{FF2B5EF4-FFF2-40B4-BE49-F238E27FC236}">
              <a16:creationId xmlns:a16="http://schemas.microsoft.com/office/drawing/2014/main" id="{00000000-0008-0000-0700-0000E1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8" name="正方形/長方形 737">
          <a:extLst>
            <a:ext uri="{FF2B5EF4-FFF2-40B4-BE49-F238E27FC236}">
              <a16:creationId xmlns:a16="http://schemas.microsoft.com/office/drawing/2014/main" id="{00000000-0008-0000-0700-0000E2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38299</xdr:rowOff>
    </xdr:from>
    <xdr:ext cx="467179"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17820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55" name="諸支出金グラフ枠">
          <a:extLst>
            <a:ext uri="{FF2B5EF4-FFF2-40B4-BE49-F238E27FC236}">
              <a16:creationId xmlns:a16="http://schemas.microsoft.com/office/drawing/2014/main" id="{00000000-0008-0000-0700-0000F3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25073</xdr:rowOff>
    </xdr:from>
    <xdr:to>
      <xdr:col>116</xdr:col>
      <xdr:colOff>62864</xdr:colOff>
      <xdr:row>39</xdr:row>
      <xdr:rowOff>98878</xdr:rowOff>
    </xdr:to>
    <xdr:cxnSp macro="">
      <xdr:nvCxnSpPr>
        <xdr:cNvPr id="756" name="直線コネクタ 755">
          <a:extLst>
            <a:ext uri="{FF2B5EF4-FFF2-40B4-BE49-F238E27FC236}">
              <a16:creationId xmlns:a16="http://schemas.microsoft.com/office/drawing/2014/main" id="{00000000-0008-0000-0700-0000F4020000}"/>
            </a:ext>
          </a:extLst>
        </xdr:cNvPr>
        <xdr:cNvCxnSpPr/>
      </xdr:nvCxnSpPr>
      <xdr:spPr>
        <a:xfrm flipV="1">
          <a:off x="22159595" y="5340023"/>
          <a:ext cx="1269" cy="14454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105499</xdr:rowOff>
    </xdr:from>
    <xdr:ext cx="249299" cy="259045"/>
    <xdr:sp macro="" textlink="">
      <xdr:nvSpPr>
        <xdr:cNvPr id="757" name="諸支出金最小値テキスト">
          <a:extLst>
            <a:ext uri="{FF2B5EF4-FFF2-40B4-BE49-F238E27FC236}">
              <a16:creationId xmlns:a16="http://schemas.microsoft.com/office/drawing/2014/main" id="{00000000-0008-0000-0700-0000F5020000}"/>
            </a:ext>
          </a:extLst>
        </xdr:cNvPr>
        <xdr:cNvSpPr txBox="1"/>
      </xdr:nvSpPr>
      <xdr:spPr>
        <a:xfrm>
          <a:off x="22212300" y="67920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58" name="直線コネクタ 757">
          <a:extLst>
            <a:ext uri="{FF2B5EF4-FFF2-40B4-BE49-F238E27FC236}">
              <a16:creationId xmlns:a16="http://schemas.microsoft.com/office/drawing/2014/main" id="{00000000-0008-0000-0700-0000F6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143200</xdr:rowOff>
    </xdr:from>
    <xdr:ext cx="469744" cy="259045"/>
    <xdr:sp macro="" textlink="">
      <xdr:nvSpPr>
        <xdr:cNvPr id="759" name="諸支出金最大値テキスト">
          <a:extLst>
            <a:ext uri="{FF2B5EF4-FFF2-40B4-BE49-F238E27FC236}">
              <a16:creationId xmlns:a16="http://schemas.microsoft.com/office/drawing/2014/main" id="{00000000-0008-0000-0700-0000F7020000}"/>
            </a:ext>
          </a:extLst>
        </xdr:cNvPr>
        <xdr:cNvSpPr txBox="1"/>
      </xdr:nvSpPr>
      <xdr:spPr>
        <a:xfrm>
          <a:off x="22212300" y="51152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4,426</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25073</xdr:rowOff>
    </xdr:from>
    <xdr:to>
      <xdr:col>116</xdr:col>
      <xdr:colOff>152400</xdr:colOff>
      <xdr:row>31</xdr:row>
      <xdr:rowOff>25073</xdr:rowOff>
    </xdr:to>
    <xdr:cxnSp macro="">
      <xdr:nvCxnSpPr>
        <xdr:cNvPr id="760" name="直線コネクタ 759">
          <a:extLst>
            <a:ext uri="{FF2B5EF4-FFF2-40B4-BE49-F238E27FC236}">
              <a16:creationId xmlns:a16="http://schemas.microsoft.com/office/drawing/2014/main" id="{00000000-0008-0000-0700-0000F8020000}"/>
            </a:ext>
          </a:extLst>
        </xdr:cNvPr>
        <xdr:cNvCxnSpPr/>
      </xdr:nvCxnSpPr>
      <xdr:spPr>
        <a:xfrm>
          <a:off x="22072600" y="53400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61" name="直線コネクタ 760">
          <a:extLst>
            <a:ext uri="{FF2B5EF4-FFF2-40B4-BE49-F238E27FC236}">
              <a16:creationId xmlns:a16="http://schemas.microsoft.com/office/drawing/2014/main" id="{00000000-0008-0000-0700-0000F9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22950</xdr:rowOff>
    </xdr:from>
    <xdr:ext cx="378565" cy="259045"/>
    <xdr:sp macro="" textlink="">
      <xdr:nvSpPr>
        <xdr:cNvPr id="762" name="諸支出金平均値テキスト">
          <a:extLst>
            <a:ext uri="{FF2B5EF4-FFF2-40B4-BE49-F238E27FC236}">
              <a16:creationId xmlns:a16="http://schemas.microsoft.com/office/drawing/2014/main" id="{00000000-0008-0000-0700-0000FA020000}"/>
            </a:ext>
          </a:extLst>
        </xdr:cNvPr>
        <xdr:cNvSpPr txBox="1"/>
      </xdr:nvSpPr>
      <xdr:spPr>
        <a:xfrm>
          <a:off x="22212300" y="653805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73</xdr:rowOff>
    </xdr:from>
    <xdr:to>
      <xdr:col>116</xdr:col>
      <xdr:colOff>114300</xdr:colOff>
      <xdr:row>39</xdr:row>
      <xdr:rowOff>101673</xdr:rowOff>
    </xdr:to>
    <xdr:sp macro="" textlink="">
      <xdr:nvSpPr>
        <xdr:cNvPr id="763" name="フローチャート: 判断 762">
          <a:extLst>
            <a:ext uri="{FF2B5EF4-FFF2-40B4-BE49-F238E27FC236}">
              <a16:creationId xmlns:a16="http://schemas.microsoft.com/office/drawing/2014/main" id="{00000000-0008-0000-0700-0000FB020000}"/>
            </a:ext>
          </a:extLst>
        </xdr:cNvPr>
        <xdr:cNvSpPr/>
      </xdr:nvSpPr>
      <xdr:spPr>
        <a:xfrm>
          <a:off x="22110700" y="6686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64" name="直線コネクタ 763">
          <a:extLst>
            <a:ext uri="{FF2B5EF4-FFF2-40B4-BE49-F238E27FC236}">
              <a16:creationId xmlns:a16="http://schemas.microsoft.com/office/drawing/2014/main" id="{00000000-0008-0000-0700-0000FC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146703</xdr:rowOff>
    </xdr:from>
    <xdr:to>
      <xdr:col>112</xdr:col>
      <xdr:colOff>38100</xdr:colOff>
      <xdr:row>39</xdr:row>
      <xdr:rowOff>76853</xdr:rowOff>
    </xdr:to>
    <xdr:sp macro="" textlink="">
      <xdr:nvSpPr>
        <xdr:cNvPr id="765" name="フローチャート: 判断 764">
          <a:extLst>
            <a:ext uri="{FF2B5EF4-FFF2-40B4-BE49-F238E27FC236}">
              <a16:creationId xmlns:a16="http://schemas.microsoft.com/office/drawing/2014/main" id="{00000000-0008-0000-0700-0000FD020000}"/>
            </a:ext>
          </a:extLst>
        </xdr:cNvPr>
        <xdr:cNvSpPr/>
      </xdr:nvSpPr>
      <xdr:spPr>
        <a:xfrm>
          <a:off x="21272500" y="6661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93380</xdr:rowOff>
    </xdr:from>
    <xdr:ext cx="378565"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1134017" y="643703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67" name="直線コネクタ 766">
          <a:extLst>
            <a:ext uri="{FF2B5EF4-FFF2-40B4-BE49-F238E27FC236}">
              <a16:creationId xmlns:a16="http://schemas.microsoft.com/office/drawing/2014/main" id="{00000000-0008-0000-0700-0000FF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18687</xdr:rowOff>
    </xdr:from>
    <xdr:to>
      <xdr:col>107</xdr:col>
      <xdr:colOff>101600</xdr:colOff>
      <xdr:row>39</xdr:row>
      <xdr:rowOff>120287</xdr:rowOff>
    </xdr:to>
    <xdr:sp macro="" textlink="">
      <xdr:nvSpPr>
        <xdr:cNvPr id="768" name="フローチャート: 判断 767">
          <a:extLst>
            <a:ext uri="{FF2B5EF4-FFF2-40B4-BE49-F238E27FC236}">
              <a16:creationId xmlns:a16="http://schemas.microsoft.com/office/drawing/2014/main" id="{00000000-0008-0000-0700-000000030000}"/>
            </a:ext>
          </a:extLst>
        </xdr:cNvPr>
        <xdr:cNvSpPr/>
      </xdr:nvSpPr>
      <xdr:spPr>
        <a:xfrm>
          <a:off x="20383500" y="6705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136814</xdr:rowOff>
    </xdr:from>
    <xdr:ext cx="313932"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20277333" y="648046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70" name="直線コネクタ 769">
          <a:extLst>
            <a:ext uri="{FF2B5EF4-FFF2-40B4-BE49-F238E27FC236}">
              <a16:creationId xmlns:a16="http://schemas.microsoft.com/office/drawing/2014/main" id="{00000000-0008-0000-0700-00000203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33710</xdr:rowOff>
    </xdr:from>
    <xdr:to>
      <xdr:col>102</xdr:col>
      <xdr:colOff>165100</xdr:colOff>
      <xdr:row>39</xdr:row>
      <xdr:rowOff>135310</xdr:rowOff>
    </xdr:to>
    <xdr:sp macro="" textlink="">
      <xdr:nvSpPr>
        <xdr:cNvPr id="771" name="フローチャート: 判断 770">
          <a:extLst>
            <a:ext uri="{FF2B5EF4-FFF2-40B4-BE49-F238E27FC236}">
              <a16:creationId xmlns:a16="http://schemas.microsoft.com/office/drawing/2014/main" id="{00000000-0008-0000-0700-000003030000}"/>
            </a:ext>
          </a:extLst>
        </xdr:cNvPr>
        <xdr:cNvSpPr/>
      </xdr:nvSpPr>
      <xdr:spPr>
        <a:xfrm>
          <a:off x="19494500" y="672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151837</xdr:rowOff>
    </xdr:from>
    <xdr:ext cx="313932"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9388333" y="649548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5624</xdr:rowOff>
    </xdr:from>
    <xdr:to>
      <xdr:col>98</xdr:col>
      <xdr:colOff>38100</xdr:colOff>
      <xdr:row>39</xdr:row>
      <xdr:rowOff>107224</xdr:rowOff>
    </xdr:to>
    <xdr:sp macro="" textlink="">
      <xdr:nvSpPr>
        <xdr:cNvPr id="773" name="フローチャート: 判断 772">
          <a:extLst>
            <a:ext uri="{FF2B5EF4-FFF2-40B4-BE49-F238E27FC236}">
              <a16:creationId xmlns:a16="http://schemas.microsoft.com/office/drawing/2014/main" id="{00000000-0008-0000-0700-000005030000}"/>
            </a:ext>
          </a:extLst>
        </xdr:cNvPr>
        <xdr:cNvSpPr/>
      </xdr:nvSpPr>
      <xdr:spPr>
        <a:xfrm>
          <a:off x="18605500" y="6692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123751</xdr:rowOff>
    </xdr:from>
    <xdr:ext cx="378565"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467017" y="646740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80" name="楕円 779">
          <a:extLst>
            <a:ext uri="{FF2B5EF4-FFF2-40B4-BE49-F238E27FC236}">
              <a16:creationId xmlns:a16="http://schemas.microsoft.com/office/drawing/2014/main" id="{00000000-0008-0000-0700-00000C03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149949</xdr:rowOff>
    </xdr:from>
    <xdr:ext cx="249299" cy="259045"/>
    <xdr:sp macro="" textlink="">
      <xdr:nvSpPr>
        <xdr:cNvPr id="781" name="諸支出金該当値テキスト">
          <a:extLst>
            <a:ext uri="{FF2B5EF4-FFF2-40B4-BE49-F238E27FC236}">
              <a16:creationId xmlns:a16="http://schemas.microsoft.com/office/drawing/2014/main" id="{00000000-0008-0000-0700-00000D030000}"/>
            </a:ext>
          </a:extLst>
        </xdr:cNvPr>
        <xdr:cNvSpPr txBox="1"/>
      </xdr:nvSpPr>
      <xdr:spPr>
        <a:xfrm>
          <a:off x="22212300" y="66650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82" name="楕円 781">
          <a:extLst>
            <a:ext uri="{FF2B5EF4-FFF2-40B4-BE49-F238E27FC236}">
              <a16:creationId xmlns:a16="http://schemas.microsoft.com/office/drawing/2014/main" id="{00000000-0008-0000-0700-00000E03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84" name="楕円 783">
          <a:extLst>
            <a:ext uri="{FF2B5EF4-FFF2-40B4-BE49-F238E27FC236}">
              <a16:creationId xmlns:a16="http://schemas.microsoft.com/office/drawing/2014/main" id="{00000000-0008-0000-0700-000010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85" name="テキスト ボックス 784">
          <a:extLst>
            <a:ext uri="{FF2B5EF4-FFF2-40B4-BE49-F238E27FC236}">
              <a16:creationId xmlns:a16="http://schemas.microsoft.com/office/drawing/2014/main" id="{00000000-0008-0000-0700-000011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86" name="楕円 785">
          <a:extLst>
            <a:ext uri="{FF2B5EF4-FFF2-40B4-BE49-F238E27FC236}">
              <a16:creationId xmlns:a16="http://schemas.microsoft.com/office/drawing/2014/main" id="{00000000-0008-0000-0700-000012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87" name="テキスト ボックス 786">
          <a:extLst>
            <a:ext uri="{FF2B5EF4-FFF2-40B4-BE49-F238E27FC236}">
              <a16:creationId xmlns:a16="http://schemas.microsoft.com/office/drawing/2014/main" id="{00000000-0008-0000-0700-000013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88" name="楕円 787">
          <a:extLst>
            <a:ext uri="{FF2B5EF4-FFF2-40B4-BE49-F238E27FC236}">
              <a16:creationId xmlns:a16="http://schemas.microsoft.com/office/drawing/2014/main" id="{00000000-0008-0000-0700-000014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89" name="テキスト ボックス 788">
          <a:extLst>
            <a:ext uri="{FF2B5EF4-FFF2-40B4-BE49-F238E27FC236}">
              <a16:creationId xmlns:a16="http://schemas.microsoft.com/office/drawing/2014/main" id="{00000000-0008-0000-0700-000015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91" name="正方形/長方形 790">
          <a:extLst>
            <a:ext uri="{FF2B5EF4-FFF2-40B4-BE49-F238E27FC236}">
              <a16:creationId xmlns:a16="http://schemas.microsoft.com/office/drawing/2014/main" id="{00000000-0008-0000-0700-000017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92" name="正方形/長方形 791">
          <a:extLst>
            <a:ext uri="{FF2B5EF4-FFF2-40B4-BE49-F238E27FC236}">
              <a16:creationId xmlns:a16="http://schemas.microsoft.com/office/drawing/2014/main" id="{00000000-0008-0000-0700-000018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93" name="正方形/長方形 792">
          <a:extLst>
            <a:ext uri="{FF2B5EF4-FFF2-40B4-BE49-F238E27FC236}">
              <a16:creationId xmlns:a16="http://schemas.microsoft.com/office/drawing/2014/main" id="{00000000-0008-0000-0700-000019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94" name="正方形/長方形 793">
          <a:extLst>
            <a:ext uri="{FF2B5EF4-FFF2-40B4-BE49-F238E27FC236}">
              <a16:creationId xmlns:a16="http://schemas.microsoft.com/office/drawing/2014/main" id="{00000000-0008-0000-0700-00001A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95" name="正方形/長方形 794">
          <a:extLst>
            <a:ext uri="{FF2B5EF4-FFF2-40B4-BE49-F238E27FC236}">
              <a16:creationId xmlns:a16="http://schemas.microsoft.com/office/drawing/2014/main" id="{00000000-0008-0000-0700-00001B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6" name="正方形/長方形 795">
          <a:extLst>
            <a:ext uri="{FF2B5EF4-FFF2-40B4-BE49-F238E27FC236}">
              <a16:creationId xmlns:a16="http://schemas.microsoft.com/office/drawing/2014/main" id="{00000000-0008-0000-0700-00001C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7" name="正方形/長方形 796">
          <a:extLst>
            <a:ext uri="{FF2B5EF4-FFF2-40B4-BE49-F238E27FC236}">
              <a16:creationId xmlns:a16="http://schemas.microsoft.com/office/drawing/2014/main" id="{00000000-0008-0000-0700-00001D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4" name="前年度繰上充用金グラフ枠">
          <a:extLst>
            <a:ext uri="{FF2B5EF4-FFF2-40B4-BE49-F238E27FC236}">
              <a16:creationId xmlns:a16="http://schemas.microsoft.com/office/drawing/2014/main" id="{00000000-0008-0000-0700-000024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805" name="直線コネクタ 804">
          <a:extLst>
            <a:ext uri="{FF2B5EF4-FFF2-40B4-BE49-F238E27FC236}">
              <a16:creationId xmlns:a16="http://schemas.microsoft.com/office/drawing/2014/main" id="{00000000-0008-0000-0700-000025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806" name="前年度繰上充用金最小値テキスト">
          <a:extLst>
            <a:ext uri="{FF2B5EF4-FFF2-40B4-BE49-F238E27FC236}">
              <a16:creationId xmlns:a16="http://schemas.microsoft.com/office/drawing/2014/main" id="{00000000-0008-0000-0700-000026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7" name="直線コネクタ 806">
          <a:extLst>
            <a:ext uri="{FF2B5EF4-FFF2-40B4-BE49-F238E27FC236}">
              <a16:creationId xmlns:a16="http://schemas.microsoft.com/office/drawing/2014/main" id="{00000000-0008-0000-0700-000027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8" name="前年度繰上充用金最大値テキスト">
          <a:extLst>
            <a:ext uri="{FF2B5EF4-FFF2-40B4-BE49-F238E27FC236}">
              <a16:creationId xmlns:a16="http://schemas.microsoft.com/office/drawing/2014/main" id="{00000000-0008-0000-0700-000028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9" name="直線コネクタ 808">
          <a:extLst>
            <a:ext uri="{FF2B5EF4-FFF2-40B4-BE49-F238E27FC236}">
              <a16:creationId xmlns:a16="http://schemas.microsoft.com/office/drawing/2014/main" id="{00000000-0008-0000-0700-000029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10" name="直線コネクタ 809">
          <a:extLst>
            <a:ext uri="{FF2B5EF4-FFF2-40B4-BE49-F238E27FC236}">
              <a16:creationId xmlns:a16="http://schemas.microsoft.com/office/drawing/2014/main" id="{00000000-0008-0000-0700-00002A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11" name="前年度繰上充用金平均値テキスト">
          <a:extLst>
            <a:ext uri="{FF2B5EF4-FFF2-40B4-BE49-F238E27FC236}">
              <a16:creationId xmlns:a16="http://schemas.microsoft.com/office/drawing/2014/main" id="{00000000-0008-0000-0700-00002B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2" name="フローチャート: 判断 811">
          <a:extLst>
            <a:ext uri="{FF2B5EF4-FFF2-40B4-BE49-F238E27FC236}">
              <a16:creationId xmlns:a16="http://schemas.microsoft.com/office/drawing/2014/main" id="{00000000-0008-0000-0700-00002C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13" name="直線コネクタ 812">
          <a:extLst>
            <a:ext uri="{FF2B5EF4-FFF2-40B4-BE49-F238E27FC236}">
              <a16:creationId xmlns:a16="http://schemas.microsoft.com/office/drawing/2014/main" id="{00000000-0008-0000-0700-00002D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14" name="フローチャート: 判断 813">
          <a:extLst>
            <a:ext uri="{FF2B5EF4-FFF2-40B4-BE49-F238E27FC236}">
              <a16:creationId xmlns:a16="http://schemas.microsoft.com/office/drawing/2014/main" id="{00000000-0008-0000-0700-00002E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16" name="直線コネクタ 815">
          <a:extLst>
            <a:ext uri="{FF2B5EF4-FFF2-40B4-BE49-F238E27FC236}">
              <a16:creationId xmlns:a16="http://schemas.microsoft.com/office/drawing/2014/main" id="{00000000-0008-0000-0700-000030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7" name="フローチャート: 判断 816">
          <a:extLst>
            <a:ext uri="{FF2B5EF4-FFF2-40B4-BE49-F238E27FC236}">
              <a16:creationId xmlns:a16="http://schemas.microsoft.com/office/drawing/2014/main" id="{00000000-0008-0000-0700-000031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9" name="直線コネクタ 818">
          <a:extLst>
            <a:ext uri="{FF2B5EF4-FFF2-40B4-BE49-F238E27FC236}">
              <a16:creationId xmlns:a16="http://schemas.microsoft.com/office/drawing/2014/main" id="{00000000-0008-0000-0700-000033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20" name="フローチャート: 判断 819">
          <a:extLst>
            <a:ext uri="{FF2B5EF4-FFF2-40B4-BE49-F238E27FC236}">
              <a16:creationId xmlns:a16="http://schemas.microsoft.com/office/drawing/2014/main" id="{00000000-0008-0000-0700-000034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2" name="フローチャート: 判断 821">
          <a:extLst>
            <a:ext uri="{FF2B5EF4-FFF2-40B4-BE49-F238E27FC236}">
              <a16:creationId xmlns:a16="http://schemas.microsoft.com/office/drawing/2014/main" id="{00000000-0008-0000-0700-000036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9" name="楕円 828">
          <a:extLst>
            <a:ext uri="{FF2B5EF4-FFF2-40B4-BE49-F238E27FC236}">
              <a16:creationId xmlns:a16="http://schemas.microsoft.com/office/drawing/2014/main" id="{00000000-0008-0000-0700-00003D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30" name="前年度繰上充用金該当値テキスト">
          <a:extLst>
            <a:ext uri="{FF2B5EF4-FFF2-40B4-BE49-F238E27FC236}">
              <a16:creationId xmlns:a16="http://schemas.microsoft.com/office/drawing/2014/main" id="{00000000-0008-0000-0700-00003E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31" name="楕円 830">
          <a:extLst>
            <a:ext uri="{FF2B5EF4-FFF2-40B4-BE49-F238E27FC236}">
              <a16:creationId xmlns:a16="http://schemas.microsoft.com/office/drawing/2014/main" id="{00000000-0008-0000-0700-00003F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32" name="テキスト ボックス 831">
          <a:extLst>
            <a:ext uri="{FF2B5EF4-FFF2-40B4-BE49-F238E27FC236}">
              <a16:creationId xmlns:a16="http://schemas.microsoft.com/office/drawing/2014/main" id="{00000000-0008-0000-0700-000040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33" name="楕円 832">
          <a:extLst>
            <a:ext uri="{FF2B5EF4-FFF2-40B4-BE49-F238E27FC236}">
              <a16:creationId xmlns:a16="http://schemas.microsoft.com/office/drawing/2014/main" id="{00000000-0008-0000-0700-000041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34" name="テキスト ボックス 833">
          <a:extLst>
            <a:ext uri="{FF2B5EF4-FFF2-40B4-BE49-F238E27FC236}">
              <a16:creationId xmlns:a16="http://schemas.microsoft.com/office/drawing/2014/main" id="{00000000-0008-0000-0700-000042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35" name="楕円 834">
          <a:extLst>
            <a:ext uri="{FF2B5EF4-FFF2-40B4-BE49-F238E27FC236}">
              <a16:creationId xmlns:a16="http://schemas.microsoft.com/office/drawing/2014/main" id="{00000000-0008-0000-0700-000043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36" name="テキスト ボックス 835">
          <a:extLst>
            <a:ext uri="{FF2B5EF4-FFF2-40B4-BE49-F238E27FC236}">
              <a16:creationId xmlns:a16="http://schemas.microsoft.com/office/drawing/2014/main" id="{00000000-0008-0000-0700-000044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7" name="楕円 836">
          <a:extLst>
            <a:ext uri="{FF2B5EF4-FFF2-40B4-BE49-F238E27FC236}">
              <a16:creationId xmlns:a16="http://schemas.microsoft.com/office/drawing/2014/main" id="{00000000-0008-0000-0700-000045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8" name="テキスト ボックス 837">
          <a:extLst>
            <a:ext uri="{FF2B5EF4-FFF2-40B4-BE49-F238E27FC236}">
              <a16:creationId xmlns:a16="http://schemas.microsoft.com/office/drawing/2014/main" id="{00000000-0008-0000-0700-000046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9" name="正方形/長方形 838">
          <a:extLst>
            <a:ext uri="{FF2B5EF4-FFF2-40B4-BE49-F238E27FC236}">
              <a16:creationId xmlns:a16="http://schemas.microsoft.com/office/drawing/2014/main" id="{00000000-0008-0000-0700-000047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40" name="正方形/長方形 839">
          <a:extLst>
            <a:ext uri="{FF2B5EF4-FFF2-40B4-BE49-F238E27FC236}">
              <a16:creationId xmlns:a16="http://schemas.microsoft.com/office/drawing/2014/main" id="{00000000-0008-0000-0700-000048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41" name="テキスト ボックス 840">
          <a:extLst>
            <a:ext uri="{FF2B5EF4-FFF2-40B4-BE49-F238E27FC236}">
              <a16:creationId xmlns:a16="http://schemas.microsoft.com/office/drawing/2014/main" id="{00000000-0008-0000-0700-000049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総務費は</a:t>
          </a:r>
          <a:r>
            <a:rPr kumimoji="1" lang="ja-JP" altLang="en-US" sz="1100">
              <a:solidFill>
                <a:schemeClr val="dk1"/>
              </a:solidFill>
              <a:effectLst/>
              <a:latin typeface="+mn-lt"/>
              <a:ea typeface="+mn-ea"/>
              <a:cs typeface="+mn-cs"/>
            </a:rPr>
            <a:t>庁舎大規模改修</a:t>
          </a:r>
          <a:r>
            <a:rPr kumimoji="1" lang="ja-JP" altLang="ja-JP" sz="1100">
              <a:solidFill>
                <a:schemeClr val="dk1"/>
              </a:solidFill>
              <a:effectLst/>
              <a:latin typeface="+mn-lt"/>
              <a:ea typeface="+mn-ea"/>
              <a:cs typeface="+mn-cs"/>
            </a:rPr>
            <a:t>事業及びふるさと寄附関係の手数料、委託料が増加している。</a:t>
          </a:r>
          <a:endParaRPr kumimoji="1" lang="en-US" altLang="ja-JP"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民生費は各種給付金をはじめとした扶助費の</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が続いている。</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教育費は小学校工事費のが増加している。</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衛生費は焼却施設整備事業工事費が増加している。</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消防費が減少したのは広域消防負担金や消防車両購入費の減少によるものである。</a:t>
          </a:r>
          <a:endParaRPr kumimoji="1" lang="en-US" altLang="ja-JP" sz="1100">
            <a:solidFill>
              <a:schemeClr val="dk1"/>
            </a:solidFill>
            <a:effectLst/>
            <a:latin typeface="+mn-lt"/>
            <a:ea typeface="+mn-ea"/>
            <a:cs typeface="+mn-cs"/>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福岡県大川市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平成</a:t>
          </a:r>
          <a:r>
            <a:rPr kumimoji="1" lang="en-US" altLang="ja-JP" sz="1100">
              <a:solidFill>
                <a:schemeClr val="dk1"/>
              </a:solidFill>
              <a:effectLst/>
              <a:latin typeface="+mn-lt"/>
              <a:ea typeface="+mn-ea"/>
              <a:cs typeface="+mn-cs"/>
            </a:rPr>
            <a:t>24</a:t>
          </a:r>
          <a:r>
            <a:rPr kumimoji="1" lang="ja-JP" altLang="ja-JP" sz="1100">
              <a:solidFill>
                <a:schemeClr val="dk1"/>
              </a:solidFill>
              <a:effectLst/>
              <a:latin typeface="+mn-lt"/>
              <a:ea typeface="+mn-ea"/>
              <a:cs typeface="+mn-cs"/>
            </a:rPr>
            <a:t>年度以降は財政調整基金を取り崩しながらの財政運営となり、実質収支額は下げ止まりの状態が続いてきたところだが、令和</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年度以降は普通交付税の追加交付という外的要因により実質収支額と単年度収支が改善</a:t>
          </a:r>
          <a:r>
            <a:rPr kumimoji="1" lang="ja-JP" altLang="en-US" sz="1100">
              <a:solidFill>
                <a:schemeClr val="dk1"/>
              </a:solidFill>
              <a:effectLst/>
              <a:latin typeface="+mn-lt"/>
              <a:ea typeface="+mn-ea"/>
              <a:cs typeface="+mn-cs"/>
            </a:rPr>
            <a:t>し</a:t>
          </a:r>
          <a:r>
            <a:rPr kumimoji="1" lang="ja-JP" altLang="ja-JP"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6</a:t>
          </a:r>
          <a:r>
            <a:rPr kumimoji="1" lang="ja-JP" altLang="en-US" sz="1100">
              <a:solidFill>
                <a:schemeClr val="dk1"/>
              </a:solidFill>
              <a:effectLst/>
              <a:latin typeface="+mn-lt"/>
              <a:ea typeface="+mn-ea"/>
              <a:cs typeface="+mn-cs"/>
            </a:rPr>
            <a:t>年度も</a:t>
          </a:r>
          <a:r>
            <a:rPr kumimoji="1" lang="ja-JP" altLang="ja-JP" sz="1100">
              <a:solidFill>
                <a:schemeClr val="dk1"/>
              </a:solidFill>
              <a:effectLst/>
              <a:latin typeface="+mn-lt"/>
              <a:ea typeface="+mn-ea"/>
              <a:cs typeface="+mn-cs"/>
            </a:rPr>
            <a:t>基金残高</a:t>
          </a:r>
          <a:r>
            <a:rPr kumimoji="1" lang="ja-JP" altLang="en-US" sz="1100">
              <a:solidFill>
                <a:schemeClr val="dk1"/>
              </a:solidFill>
              <a:effectLst/>
              <a:latin typeface="+mn-lt"/>
              <a:ea typeface="+mn-ea"/>
              <a:cs typeface="+mn-cs"/>
            </a:rPr>
            <a:t>が</a:t>
          </a:r>
          <a:r>
            <a:rPr kumimoji="1" lang="ja-JP" altLang="ja-JP" sz="1100">
              <a:solidFill>
                <a:schemeClr val="dk1"/>
              </a:solidFill>
              <a:effectLst/>
              <a:latin typeface="+mn-lt"/>
              <a:ea typeface="+mn-ea"/>
              <a:cs typeface="+mn-cs"/>
            </a:rPr>
            <a:t>増加した。</a:t>
          </a:r>
          <a:endParaRPr lang="ja-JP" altLang="ja-JP" sz="1400">
            <a:effectLst/>
          </a:endParaRPr>
        </a:p>
        <a:p>
          <a:r>
            <a:rPr kumimoji="1" lang="ja-JP" altLang="ja-JP" sz="1100">
              <a:solidFill>
                <a:schemeClr val="dk1"/>
              </a:solidFill>
              <a:effectLst/>
              <a:latin typeface="+mn-lt"/>
              <a:ea typeface="+mn-ea"/>
              <a:cs typeface="+mn-cs"/>
            </a:rPr>
            <a:t>なお令和</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年度に基金残高が増となっているのは、久留米広域ふるさと振興基金廃止に伴う分配金を積立てたことが要因である。</a:t>
          </a:r>
          <a:endParaRPr lang="ja-JP" altLang="ja-JP" sz="1400">
            <a:effectLst/>
          </a:endParaRPr>
        </a:p>
        <a:p>
          <a:r>
            <a:rPr kumimoji="1" lang="ja-JP" altLang="ja-JP" sz="1100">
              <a:solidFill>
                <a:schemeClr val="dk1"/>
              </a:solidFill>
              <a:effectLst/>
              <a:latin typeface="+mn-lt"/>
              <a:ea typeface="+mn-ea"/>
              <a:cs typeface="+mn-cs"/>
            </a:rPr>
            <a:t>引き続き歳入歳出両面で自主財源の確保・経常経費削減に努める。</a:t>
          </a:r>
          <a:endParaRPr lang="ja-JP" altLang="ja-JP" sz="1400">
            <a:effectLst/>
          </a:endParaRPr>
        </a:p>
        <a:p>
          <a:endParaRPr kumimoji="1" lang="ja-JP" altLang="en-US"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福岡県大川市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国民健康保険事業については医療費の増大及び保険税収入の減少により平成</a:t>
          </a:r>
          <a:r>
            <a:rPr kumimoji="1" lang="en-US" altLang="ja-JP" sz="1100">
              <a:solidFill>
                <a:schemeClr val="dk1"/>
              </a:solidFill>
              <a:effectLst/>
              <a:latin typeface="+mn-lt"/>
              <a:ea typeface="+mn-ea"/>
              <a:cs typeface="+mn-cs"/>
            </a:rPr>
            <a:t>24</a:t>
          </a:r>
          <a:r>
            <a:rPr kumimoji="1" lang="ja-JP" altLang="ja-JP" sz="1100">
              <a:solidFill>
                <a:schemeClr val="dk1"/>
              </a:solidFill>
              <a:effectLst/>
              <a:latin typeface="+mn-lt"/>
              <a:ea typeface="+mn-ea"/>
              <a:cs typeface="+mn-cs"/>
            </a:rPr>
            <a:t>年度から令和</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年度まで赤字運営が続き、繰上充用を行ってきたところである。</a:t>
          </a:r>
          <a:endParaRPr lang="ja-JP" altLang="ja-JP" sz="1400">
            <a:effectLst/>
          </a:endParaRPr>
        </a:p>
        <a:p>
          <a:r>
            <a:rPr kumimoji="1" lang="ja-JP" altLang="ja-JP"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年度からは赤字解消補填に係る繰出しを行っており、令和</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年度においては赤字額はゼロとなった。</a:t>
          </a:r>
          <a:endParaRPr lang="ja-JP" altLang="ja-JP" sz="1400">
            <a:effectLst/>
          </a:endParaRPr>
        </a:p>
        <a:p>
          <a:r>
            <a:rPr kumimoji="1" lang="ja-JP" altLang="ja-JP" sz="1100">
              <a:solidFill>
                <a:schemeClr val="dk1"/>
              </a:solidFill>
              <a:effectLst/>
              <a:latin typeface="+mn-lt"/>
              <a:ea typeface="+mn-ea"/>
              <a:cs typeface="+mn-cs"/>
            </a:rPr>
            <a:t>引き続き給付の適正化等、収支改善に向けた取り組みが必要である。</a:t>
          </a:r>
          <a:endParaRPr lang="ja-JP" altLang="ja-JP" sz="1400">
            <a:effectLst/>
          </a:endParaRPr>
        </a:p>
        <a:p>
          <a:r>
            <a:rPr kumimoji="1" lang="ja-JP" altLang="ja-JP" sz="1100">
              <a:solidFill>
                <a:schemeClr val="dk1"/>
              </a:solidFill>
              <a:effectLst/>
              <a:latin typeface="+mn-lt"/>
              <a:ea typeface="+mn-ea"/>
              <a:cs typeface="+mn-cs"/>
            </a:rPr>
            <a:t>なお介護サービス事業については、令和</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年度末をもって廃止した。</a:t>
          </a:r>
          <a:endParaRPr lang="ja-JP" altLang="ja-JP" sz="1400">
            <a:effectLst/>
          </a:endParaRP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8" name="凡例9">
          <a:extLst>
            <a:ext uri="{FF2B5EF4-FFF2-40B4-BE49-F238E27FC236}">
              <a16:creationId xmlns:a16="http://schemas.microsoft.com/office/drawing/2014/main" id="{00000000-0008-0000-0900-000012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9" name="凡例10">
          <a:extLst>
            <a:ext uri="{FF2B5EF4-FFF2-40B4-BE49-F238E27FC236}">
              <a16:creationId xmlns:a16="http://schemas.microsoft.com/office/drawing/2014/main" id="{00000000-0008-0000-0900-000013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福岡県大川市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b="0" i="0" baseline="0">
              <a:solidFill>
                <a:schemeClr val="dk1"/>
              </a:solidFill>
              <a:effectLst/>
              <a:latin typeface="+mn-lt"/>
              <a:ea typeface="+mn-ea"/>
              <a:cs typeface="+mn-cs"/>
            </a:rPr>
            <a:t>令和</a:t>
          </a:r>
          <a:r>
            <a:rPr kumimoji="1" lang="en-US" altLang="ja-JP" sz="1100" b="0" i="0" baseline="0">
              <a:solidFill>
                <a:schemeClr val="dk1"/>
              </a:solidFill>
              <a:effectLst/>
              <a:latin typeface="+mn-lt"/>
              <a:ea typeface="+mn-ea"/>
              <a:cs typeface="+mn-cs"/>
            </a:rPr>
            <a:t>6</a:t>
          </a:r>
          <a:r>
            <a:rPr kumimoji="1" lang="ja-JP" altLang="ja-JP" sz="1100" b="0" i="0" baseline="0">
              <a:solidFill>
                <a:schemeClr val="dk1"/>
              </a:solidFill>
              <a:effectLst/>
              <a:latin typeface="+mn-lt"/>
              <a:ea typeface="+mn-ea"/>
              <a:cs typeface="+mn-cs"/>
            </a:rPr>
            <a:t>年度は市営住宅建設事業（</a:t>
          </a:r>
          <a:r>
            <a:rPr kumimoji="1" lang="en-US" altLang="ja-JP" sz="1100" b="0" i="0" baseline="0">
              <a:solidFill>
                <a:schemeClr val="dk1"/>
              </a:solidFill>
              <a:effectLst/>
              <a:latin typeface="+mn-lt"/>
              <a:ea typeface="+mn-ea"/>
              <a:cs typeface="+mn-cs"/>
            </a:rPr>
            <a:t>H11</a:t>
          </a:r>
          <a:r>
            <a:rPr kumimoji="1" lang="ja-JP" altLang="ja-JP" sz="1100" b="0" i="0" baseline="0">
              <a:solidFill>
                <a:schemeClr val="dk1"/>
              </a:solidFill>
              <a:effectLst/>
              <a:latin typeface="+mn-lt"/>
              <a:ea typeface="+mn-ea"/>
              <a:cs typeface="+mn-cs"/>
            </a:rPr>
            <a:t>）や臨時財政対策債（</a:t>
          </a:r>
          <a:r>
            <a:rPr kumimoji="1" lang="en-US" altLang="ja-JP" sz="1100" b="0" i="0" baseline="0">
              <a:solidFill>
                <a:schemeClr val="dk1"/>
              </a:solidFill>
              <a:effectLst/>
              <a:latin typeface="+mn-lt"/>
              <a:ea typeface="+mn-ea"/>
              <a:cs typeface="+mn-cs"/>
            </a:rPr>
            <a:t>H17</a:t>
          </a:r>
          <a:r>
            <a:rPr kumimoji="1" lang="ja-JP" altLang="ja-JP" sz="1100" b="0" i="0" baseline="0">
              <a:solidFill>
                <a:schemeClr val="dk1"/>
              </a:solidFill>
              <a:effectLst/>
              <a:latin typeface="+mn-lt"/>
              <a:ea typeface="+mn-ea"/>
              <a:cs typeface="+mn-cs"/>
            </a:rPr>
            <a:t>）の償還が完了したため、元利償還金が減少した。</a:t>
          </a:r>
          <a:endParaRPr lang="ja-JP" altLang="ja-JP">
            <a:effectLst/>
          </a:endParaRPr>
        </a:p>
        <a:p>
          <a:pPr eaLnBrk="1" fontAlgn="auto" latinLnBrk="0" hangingPunct="1"/>
          <a:r>
            <a:rPr kumimoji="1" lang="ja-JP" altLang="ja-JP" sz="1100" b="0" i="0" baseline="0">
              <a:solidFill>
                <a:schemeClr val="dk1"/>
              </a:solidFill>
              <a:effectLst/>
              <a:latin typeface="+mn-lt"/>
              <a:ea typeface="+mn-ea"/>
              <a:cs typeface="+mn-cs"/>
            </a:rPr>
            <a:t>地方債の新規発行抑制の取組を継続し、公債費の削減に努める。</a:t>
          </a:r>
          <a:endParaRPr lang="ja-JP" altLang="ja-JP">
            <a:effectLst/>
          </a:endParaRP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基金活用に向けて、積立に努めていく。</a:t>
          </a:r>
          <a:endParaRPr lang="ja-JP" altLang="ja-JP" sz="1000">
            <a:effectLst/>
          </a:endParaRPr>
        </a:p>
        <a:p>
          <a:endParaRPr kumimoji="1" lang="ja-JP" altLang="en-US" sz="10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福岡県大川市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将来負担額については借入抑制等に努めたことで、地方債現在高が減少し、充当可能財源等については充当可能基金が増加し、令和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年度の将来負担額の分子は大きく減少した。</a:t>
          </a:r>
          <a:endParaRPr lang="ja-JP" altLang="ja-JP" sz="1400">
            <a:effectLst/>
          </a:endParaRPr>
        </a:p>
        <a:p>
          <a:r>
            <a:rPr kumimoji="1" lang="ja-JP" altLang="ja-JP" sz="1100">
              <a:solidFill>
                <a:schemeClr val="dk1"/>
              </a:solidFill>
              <a:effectLst/>
              <a:latin typeface="+mn-lt"/>
              <a:ea typeface="+mn-ea"/>
              <a:cs typeface="+mn-cs"/>
            </a:rPr>
            <a:t>なお充当可能基金の増加は、ふるさと基金への積立によるものである。</a:t>
          </a:r>
          <a:endParaRPr lang="ja-JP" altLang="ja-JP" sz="1400">
            <a:effectLst/>
          </a:endParaRPr>
        </a:p>
        <a:p>
          <a:r>
            <a:rPr kumimoji="1" lang="ja-JP" altLang="ja-JP" sz="1100">
              <a:solidFill>
                <a:schemeClr val="dk1"/>
              </a:solidFill>
              <a:effectLst/>
              <a:latin typeface="+mn-lt"/>
              <a:ea typeface="+mn-ea"/>
              <a:cs typeface="+mn-cs"/>
            </a:rPr>
            <a:t>地方債の新規発行抑制、基金積立に努める</a:t>
          </a:r>
          <a:endParaRPr kumimoji="1" lang="en-US" altLang="ja-JP" sz="1100">
            <a:solidFill>
              <a:schemeClr val="dk1"/>
            </a:solidFill>
            <a:effectLst/>
            <a:latin typeface="+mn-lt"/>
            <a:ea typeface="+mn-ea"/>
            <a:cs typeface="+mn-cs"/>
          </a:endParaRPr>
        </a:p>
        <a:p>
          <a:endParaRPr kumimoji="1" lang="ja-JP" altLang="en-US"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福岡県大川市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年度の基金残高は、普通会計で</a:t>
          </a:r>
          <a:r>
            <a:rPr kumimoji="1" lang="en-US" altLang="ja-JP" sz="1100">
              <a:solidFill>
                <a:schemeClr val="dk1"/>
              </a:solidFill>
              <a:effectLst/>
              <a:latin typeface="+mn-lt"/>
              <a:ea typeface="+mn-ea"/>
              <a:cs typeface="+mn-cs"/>
            </a:rPr>
            <a:t>66.4</a:t>
          </a:r>
          <a:r>
            <a:rPr kumimoji="1" lang="ja-JP" altLang="ja-JP" sz="1100">
              <a:solidFill>
                <a:schemeClr val="dk1"/>
              </a:solidFill>
              <a:effectLst/>
              <a:latin typeface="+mn-lt"/>
              <a:ea typeface="+mn-ea"/>
              <a:cs typeface="+mn-cs"/>
            </a:rPr>
            <a:t>億円となっており、前年度から大きく増加となっている。</a:t>
          </a:r>
          <a:endParaRPr lang="ja-JP" altLang="ja-JP" sz="1400">
            <a:effectLst/>
          </a:endParaRPr>
        </a:p>
        <a:p>
          <a:r>
            <a:rPr kumimoji="1" lang="ja-JP" altLang="ja-JP" sz="1100">
              <a:solidFill>
                <a:schemeClr val="dk1"/>
              </a:solidFill>
              <a:effectLst/>
              <a:latin typeface="+mn-lt"/>
              <a:ea typeface="+mn-ea"/>
              <a:cs typeface="+mn-cs"/>
            </a:rPr>
            <a:t>・普通交付税の増分を減債基金に積み立てたほか、ふるさと寄付の増分を基金に積み立てたことによるものである。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chemeClr val="dk1"/>
              </a:solidFill>
              <a:effectLst/>
              <a:latin typeface="+mn-lt"/>
              <a:ea typeface="+mn-ea"/>
              <a:cs typeface="+mn-cs"/>
            </a:rPr>
            <a:t>ふるさと基金については、寄付額は増加傾向にあるものの、充当予定の事業も増加しており、残高は将来的に減少する見込みである。　　　　　　　　　　　　　　　　　　</a:t>
          </a:r>
          <a:endParaRPr lang="ja-JP" altLang="ja-JP" sz="1400">
            <a:effectLst/>
          </a:endParaRPr>
        </a:p>
        <a:p>
          <a:r>
            <a:rPr kumimoji="1" lang="ja-JP" altLang="ja-JP" sz="1100">
              <a:solidFill>
                <a:schemeClr val="dk1"/>
              </a:solidFill>
              <a:effectLst/>
              <a:latin typeface="+mn-lt"/>
              <a:ea typeface="+mn-ea"/>
              <a:cs typeface="+mn-cs"/>
            </a:rPr>
            <a:t>災害への備え等、一定の基金残高を確保する必要があるため、基金積立が可能となるよう、単年度収支の黒字化に取り組む。</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ふるさと基金：学力の向上に資する事業、移住・定住促進事業、高齢者支援事業、子育て支援事業、産業振興に資する事業　等　　　　　　　　　　　　　　　　　　　　　　　　　　　　　　　　　　　　　　　　　　　　　　　　　　　　　古賀メロディーとインテリアのまちづくり基金：古賀メロディーを生かした街並みづくり、景観整備を推進する事業　等　　　　　　　　　　　　　　　　　　　　　　　　　　　　　　　　　　　ごみ対策基金：ごみ減量化・リサイクル推進に関する事業、ごみ減量化・リサイクル推進に関する市民活動　等　　　　　　　　　　　　　　　　　　　　　　　　　　　地域福祉基金：在宅福祉を推進する事業、ボランティア活動の推進に関する事業、地域福祉の振興に係る調査及び研究事業　等　　　　　　　　　　　　　　　　　　　　　　　　　　　　　　　　　　　　　　　　　　　　　公共施設整備基金：公共施設の建設及び整備</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ふるさと基金：ふるさと納税による寄付金を原資に約</a:t>
          </a:r>
          <a:r>
            <a:rPr kumimoji="1" lang="en-US" altLang="ja-JP" sz="1100">
              <a:solidFill>
                <a:schemeClr val="dk1"/>
              </a:solidFill>
              <a:effectLst/>
              <a:latin typeface="+mn-lt"/>
              <a:ea typeface="+mn-ea"/>
              <a:cs typeface="+mn-cs"/>
            </a:rPr>
            <a:t>11.5</a:t>
          </a:r>
          <a:r>
            <a:rPr kumimoji="1" lang="ja-JP" altLang="ja-JP" sz="1100">
              <a:solidFill>
                <a:schemeClr val="dk1"/>
              </a:solidFill>
              <a:effectLst/>
              <a:latin typeface="+mn-lt"/>
              <a:ea typeface="+mn-ea"/>
              <a:cs typeface="+mn-cs"/>
            </a:rPr>
            <a:t>億円の積立を行ったほか、子育て支援に関する経費等に充当するため、</a:t>
          </a:r>
          <a:r>
            <a:rPr kumimoji="1" lang="en-US" altLang="ja-JP" sz="1100">
              <a:solidFill>
                <a:schemeClr val="dk1"/>
              </a:solidFill>
              <a:effectLst/>
              <a:latin typeface="+mn-lt"/>
              <a:ea typeface="+mn-ea"/>
              <a:cs typeface="+mn-cs"/>
            </a:rPr>
            <a:t>6.1</a:t>
          </a:r>
          <a:r>
            <a:rPr kumimoji="1" lang="ja-JP" altLang="ja-JP" sz="1100">
              <a:solidFill>
                <a:schemeClr val="dk1"/>
              </a:solidFill>
              <a:effectLst/>
              <a:latin typeface="+mn-lt"/>
              <a:ea typeface="+mn-ea"/>
              <a:cs typeface="+mn-cs"/>
            </a:rPr>
            <a:t>億円の取崩しを行った。 </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chemeClr val="dk1"/>
              </a:solidFill>
              <a:effectLst/>
              <a:latin typeface="+mn-lt"/>
              <a:ea typeface="+mn-ea"/>
              <a:cs typeface="+mn-cs"/>
            </a:rPr>
            <a:t>ふるさと基金：寄付額は増加傾向にあるが、充当予定の事業も増加しており、残高は将来的に減少する見込みである。</a:t>
          </a:r>
          <a:endParaRPr lang="ja-JP" altLang="ja-JP" sz="1400">
            <a:effectLst/>
          </a:endParaRPr>
        </a:p>
        <a:p>
          <a:r>
            <a:rPr kumimoji="1" lang="ja-JP" altLang="ja-JP" sz="1100">
              <a:solidFill>
                <a:schemeClr val="dk1"/>
              </a:solidFill>
              <a:effectLst/>
              <a:latin typeface="+mn-lt"/>
              <a:ea typeface="+mn-ea"/>
              <a:cs typeface="+mn-cs"/>
            </a:rPr>
            <a:t>その他：宿泊税交付金基金や森林環境譲与税基金については、その目的に沿って積立と取崩を行っていく方針である。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年度においては</a:t>
          </a:r>
          <a:r>
            <a:rPr kumimoji="1" lang="ja-JP" altLang="en-US" sz="1100">
              <a:solidFill>
                <a:schemeClr val="dk1"/>
              </a:solidFill>
              <a:effectLst/>
              <a:latin typeface="+mn-lt"/>
              <a:ea typeface="+mn-ea"/>
              <a:cs typeface="+mn-cs"/>
            </a:rPr>
            <a:t>繰入れ</a:t>
          </a:r>
          <a:r>
            <a:rPr kumimoji="1" lang="ja-JP" altLang="ja-JP" sz="1100">
              <a:solidFill>
                <a:schemeClr val="dk1"/>
              </a:solidFill>
              <a:effectLst/>
              <a:latin typeface="+mn-lt"/>
              <a:ea typeface="+mn-ea"/>
              <a:cs typeface="+mn-cs"/>
            </a:rPr>
            <a:t>を行い、基金残額</a:t>
          </a:r>
          <a:r>
            <a:rPr kumimoji="1" lang="en-US" altLang="ja-JP" sz="1100">
              <a:solidFill>
                <a:schemeClr val="dk1"/>
              </a:solidFill>
              <a:effectLst/>
              <a:latin typeface="+mn-lt"/>
              <a:ea typeface="+mn-ea"/>
              <a:cs typeface="+mn-cs"/>
            </a:rPr>
            <a:t>31.3</a:t>
          </a:r>
          <a:r>
            <a:rPr kumimoji="1" lang="ja-JP" altLang="ja-JP" sz="1100">
              <a:solidFill>
                <a:schemeClr val="dk1"/>
              </a:solidFill>
              <a:effectLst/>
              <a:latin typeface="+mn-lt"/>
              <a:ea typeface="+mn-ea"/>
              <a:cs typeface="+mn-cs"/>
            </a:rPr>
            <a:t>億円となっている。</a:t>
          </a:r>
          <a:endParaRPr lang="ja-JP" altLang="ja-JP" sz="1400">
            <a:effectLst/>
          </a:endParaRPr>
        </a:p>
        <a:p>
          <a:r>
            <a:rPr kumimoji="1" lang="ja-JP" altLang="ja-JP"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年度以降は、取崩し</a:t>
          </a:r>
          <a:r>
            <a:rPr kumimoji="1" lang="ja-JP" altLang="en-US" sz="1100">
              <a:solidFill>
                <a:schemeClr val="dk1"/>
              </a:solidFill>
              <a:effectLst/>
              <a:latin typeface="+mn-lt"/>
              <a:ea typeface="+mn-ea"/>
              <a:cs typeface="+mn-cs"/>
            </a:rPr>
            <a:t>を</a:t>
          </a:r>
          <a:r>
            <a:rPr kumimoji="1" lang="ja-JP" altLang="ja-JP" sz="1100">
              <a:solidFill>
                <a:schemeClr val="dk1"/>
              </a:solidFill>
              <a:effectLst/>
              <a:latin typeface="+mn-lt"/>
              <a:ea typeface="+mn-ea"/>
              <a:cs typeface="+mn-cs"/>
            </a:rPr>
            <a:t>行っていな</a:t>
          </a:r>
          <a:r>
            <a:rPr kumimoji="1" lang="ja-JP" altLang="en-US" sz="1100">
              <a:solidFill>
                <a:schemeClr val="dk1"/>
              </a:solidFill>
              <a:effectLst/>
              <a:latin typeface="+mn-lt"/>
              <a:ea typeface="+mn-ea"/>
              <a:cs typeface="+mn-cs"/>
            </a:rPr>
            <a:t>かったが、令和６年度は取崩しを行っている。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災害への備え等、一定の基金残高を確保する必要があるため、基金積立が可能となるよう、単年度収支の黒字化に取り組む。</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年度は普通交付税の再算定（臨時財政対策債償還基金費）分を積立て、基金残高は</a:t>
          </a:r>
          <a:r>
            <a:rPr kumimoji="1" lang="en-US" altLang="ja-JP" sz="1100">
              <a:solidFill>
                <a:schemeClr val="dk1"/>
              </a:solidFill>
              <a:effectLst/>
              <a:latin typeface="+mn-lt"/>
              <a:ea typeface="+mn-ea"/>
              <a:cs typeface="+mn-cs"/>
            </a:rPr>
            <a:t>2.7</a:t>
          </a:r>
          <a:r>
            <a:rPr kumimoji="1" lang="ja-JP" altLang="ja-JP" sz="1100">
              <a:solidFill>
                <a:schemeClr val="dk1"/>
              </a:solidFill>
              <a:effectLst/>
              <a:latin typeface="+mn-lt"/>
              <a:ea typeface="+mn-ea"/>
              <a:cs typeface="+mn-cs"/>
            </a:rPr>
            <a:t>億円となっている。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地方債の償還計画を踏まえ、必要な時に積立等を行う。</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15655E27-98F5-4AEC-A57A-51A901A709E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20E1FEA5-E3D0-4694-B443-50F2832B2CE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E6504C67-BA07-4977-A3ED-0057A3CA283B}"/>
            </a:ext>
          </a:extLst>
        </xdr:cNvPr>
        <xdr:cNvSpPr/>
      </xdr:nvSpPr>
      <xdr:spPr>
        <a:xfrm>
          <a:off x="355600" y="63500"/>
          <a:ext cx="12700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DFDB65D4-B235-4E8A-A1E7-D2016E546099}"/>
            </a:ext>
          </a:extLst>
        </xdr:cNvPr>
        <xdr:cNvSpPr/>
      </xdr:nvSpPr>
      <xdr:spPr>
        <a:xfrm>
          <a:off x="17030700" y="171450"/>
          <a:ext cx="39306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D53E3393-A54C-413F-B435-9E3598FB2B11}"/>
            </a:ext>
          </a:extLst>
        </xdr:cNvPr>
        <xdr:cNvSpPr/>
      </xdr:nvSpPr>
      <xdr:spPr>
        <a:xfrm>
          <a:off x="17056100" y="168275"/>
          <a:ext cx="3886200" cy="1746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7CF2AB15-1E83-4D9E-87F0-C652020E9E00}"/>
            </a:ext>
          </a:extLst>
        </xdr:cNvPr>
        <xdr:cNvSpPr/>
      </xdr:nvSpPr>
      <xdr:spPr>
        <a:xfrm>
          <a:off x="17081500" y="174625"/>
          <a:ext cx="3829050" cy="1397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福岡県大川市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E1B2590D-C2AB-4531-860F-E5B4B9B69B8D}"/>
            </a:ext>
          </a:extLst>
        </xdr:cNvPr>
        <xdr:cNvSpPr/>
      </xdr:nvSpPr>
      <xdr:spPr>
        <a:xfrm>
          <a:off x="14236700" y="171450"/>
          <a:ext cx="26606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668A7F6D-6610-49A1-8DA2-929032BDDD05}"/>
            </a:ext>
          </a:extLst>
        </xdr:cNvPr>
        <xdr:cNvSpPr/>
      </xdr:nvSpPr>
      <xdr:spPr>
        <a:xfrm>
          <a:off x="14262100" y="168275"/>
          <a:ext cx="2616200" cy="1746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B98A6A48-EA4C-44B1-8504-9790038BDDB4}"/>
            </a:ext>
          </a:extLst>
        </xdr:cNvPr>
        <xdr:cNvSpPr/>
      </xdr:nvSpPr>
      <xdr:spPr>
        <a:xfrm>
          <a:off x="14287500" y="174625"/>
          <a:ext cx="2559050" cy="1524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6A5EF97D-BC1C-45B3-AA9C-71B73E6BF13D}"/>
            </a:ext>
          </a:extLst>
        </xdr:cNvPr>
        <xdr:cNvSpPr/>
      </xdr:nvSpPr>
      <xdr:spPr>
        <a:xfrm>
          <a:off x="482600" y="365125"/>
          <a:ext cx="10096500" cy="16256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E7ED6368-B53A-47BB-A203-77714CDC8837}"/>
            </a:ext>
          </a:extLst>
        </xdr:cNvPr>
        <xdr:cNvSpPr/>
      </xdr:nvSpPr>
      <xdr:spPr>
        <a:xfrm>
          <a:off x="609600" y="396875"/>
          <a:ext cx="13970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036BEC90-71F1-4CAE-B3DD-D2FF52EE928A}"/>
            </a:ext>
          </a:extLst>
        </xdr:cNvPr>
        <xdr:cNvSpPr/>
      </xdr:nvSpPr>
      <xdr:spPr>
        <a:xfrm>
          <a:off x="1943100" y="396875"/>
          <a:ext cx="13335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31,147
30,636
33.62
20,038,362
19,611,359
215,613
8,755,241
14,407,754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D0E53F26-401F-4D36-9BAF-4C0FF8438FF5}"/>
            </a:ext>
          </a:extLst>
        </xdr:cNvPr>
        <xdr:cNvSpPr/>
      </xdr:nvSpPr>
      <xdr:spPr>
        <a:xfrm>
          <a:off x="3276600" y="396875"/>
          <a:ext cx="15240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FF4F8F75-F37C-4FED-927D-C85D56E59DF6}"/>
            </a:ext>
          </a:extLst>
        </xdr:cNvPr>
        <xdr:cNvSpPr/>
      </xdr:nvSpPr>
      <xdr:spPr>
        <a:xfrm>
          <a:off x="4800600" y="415925"/>
          <a:ext cx="2032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D477D7A1-5479-4D8A-8ADC-7D6B3E759F5E}"/>
            </a:ext>
          </a:extLst>
        </xdr:cNvPr>
        <xdr:cNvSpPr/>
      </xdr:nvSpPr>
      <xdr:spPr>
        <a:xfrm>
          <a:off x="6832600" y="415925"/>
          <a:ext cx="1270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10.8
30.7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4DCB9847-66EB-4A1D-BCD9-B1D8EE6B17F2}"/>
            </a:ext>
          </a:extLst>
        </xdr:cNvPr>
        <xdr:cNvSpPr/>
      </xdr:nvSpPr>
      <xdr:spPr>
        <a:xfrm>
          <a:off x="8166100" y="428625"/>
          <a:ext cx="635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24862829-AEA2-40FD-BEB4-C27A92CE32D9}"/>
            </a:ext>
          </a:extLst>
        </xdr:cNvPr>
        <xdr:cNvSpPr/>
      </xdr:nvSpPr>
      <xdr:spPr>
        <a:xfrm>
          <a:off x="4800600" y="1038225"/>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88F32E8A-E2AC-45E1-8968-B2B6C114D116}"/>
            </a:ext>
          </a:extLst>
        </xdr:cNvPr>
        <xdr:cNvSpPr/>
      </xdr:nvSpPr>
      <xdr:spPr>
        <a:xfrm>
          <a:off x="6896100" y="1038225"/>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9D0DB9FC-956A-4658-94DD-DD28662889C4}"/>
            </a:ext>
          </a:extLst>
        </xdr:cNvPr>
        <xdr:cNvSpPr/>
      </xdr:nvSpPr>
      <xdr:spPr>
        <a:xfrm>
          <a:off x="11074400" y="365125"/>
          <a:ext cx="1524000" cy="11176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A8262BF1-3099-4CE5-95AD-B7BB31F63493}"/>
            </a:ext>
          </a:extLst>
        </xdr:cNvPr>
        <xdr:cNvSpPr/>
      </xdr:nvSpPr>
      <xdr:spPr>
        <a:xfrm>
          <a:off x="11334750" y="428625"/>
          <a:ext cx="1333500" cy="101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B5721AEF-61CD-4A03-BD2F-DDC8C45AD518}"/>
            </a:ext>
          </a:extLst>
        </xdr:cNvPr>
        <xdr:cNvSpPr/>
      </xdr:nvSpPr>
      <xdr:spPr>
        <a:xfrm>
          <a:off x="11334750" y="542925"/>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27E00194-9B1A-4DE1-9B1B-853332C08597}"/>
            </a:ext>
          </a:extLst>
        </xdr:cNvPr>
        <xdr:cNvSpPr/>
      </xdr:nvSpPr>
      <xdr:spPr>
        <a:xfrm>
          <a:off x="11334750" y="885825"/>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E3B0B135-155D-4AA3-9947-9A1428F939B4}"/>
            </a:ext>
          </a:extLst>
        </xdr:cNvPr>
        <xdr:cNvCxnSpPr/>
      </xdr:nvCxnSpPr>
      <xdr:spPr>
        <a:xfrm flipH="1">
          <a:off x="11156950" y="517525"/>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7A509275-40A5-4029-9B42-1F4585122FEA}"/>
            </a:ext>
          </a:extLst>
        </xdr:cNvPr>
        <xdr:cNvSpPr/>
      </xdr:nvSpPr>
      <xdr:spPr>
        <a:xfrm>
          <a:off x="11210925" y="479425"/>
          <a:ext cx="101600" cy="349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D9E58251-00C7-4413-97B4-4B460545D90E}"/>
            </a:ext>
          </a:extLst>
        </xdr:cNvPr>
        <xdr:cNvSpPr/>
      </xdr:nvSpPr>
      <xdr:spPr>
        <a:xfrm>
          <a:off x="11210925" y="631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4BA33B7A-AE7D-41CD-9302-DAC7084B2B2E}"/>
            </a:ext>
          </a:extLst>
        </xdr:cNvPr>
        <xdr:cNvCxnSpPr/>
      </xdr:nvCxnSpPr>
      <xdr:spPr>
        <a:xfrm>
          <a:off x="11255375" y="8858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C9D29C81-994B-460E-8C26-7727EE1CB9FF}"/>
            </a:ext>
          </a:extLst>
        </xdr:cNvPr>
        <xdr:cNvCxnSpPr/>
      </xdr:nvCxnSpPr>
      <xdr:spPr>
        <a:xfrm>
          <a:off x="11176000" y="885825"/>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CE42C040-81A5-40B9-924D-4594D314F4FB}"/>
            </a:ext>
          </a:extLst>
        </xdr:cNvPr>
        <xdr:cNvCxnSpPr/>
      </xdr:nvCxnSpPr>
      <xdr:spPr>
        <a:xfrm flipV="1">
          <a:off x="11255375" y="112395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A27C3739-32D3-4706-8364-0EBA4B5C5338}"/>
            </a:ext>
          </a:extLst>
        </xdr:cNvPr>
        <xdr:cNvCxnSpPr/>
      </xdr:nvCxnSpPr>
      <xdr:spPr>
        <a:xfrm>
          <a:off x="11176000" y="1266825"/>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EF7A8C52-943F-4B39-8CCB-731F87B94B8D}"/>
            </a:ext>
          </a:extLst>
        </xdr:cNvPr>
        <xdr:cNvSpPr txBox="1"/>
      </xdr:nvSpPr>
      <xdr:spPr>
        <a:xfrm>
          <a:off x="419100" y="209232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5E4EC188-3051-486A-919D-DD2093F47831}"/>
            </a:ext>
          </a:extLst>
        </xdr:cNvPr>
        <xdr:cNvSpPr txBox="1"/>
      </xdr:nvSpPr>
      <xdr:spPr>
        <a:xfrm>
          <a:off x="419100" y="233362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7C5CEC15-618A-4499-812A-9D31F6BFCB19}"/>
            </a:ext>
          </a:extLst>
        </xdr:cNvPr>
        <xdr:cNvSpPr txBox="1"/>
      </xdr:nvSpPr>
      <xdr:spPr>
        <a:xfrm>
          <a:off x="419100" y="25749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7CF96C9D-B9AD-4913-9729-B3B240EF71AA}"/>
            </a:ext>
          </a:extLst>
        </xdr:cNvPr>
        <xdr:cNvSpPr txBox="1"/>
      </xdr:nvSpPr>
      <xdr:spPr>
        <a:xfrm>
          <a:off x="419100" y="28162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9333C8C5-1D9D-458D-BC24-D463FAFDDABC}"/>
            </a:ext>
          </a:extLst>
        </xdr:cNvPr>
        <xdr:cNvSpPr txBox="1"/>
      </xdr:nvSpPr>
      <xdr:spPr>
        <a:xfrm>
          <a:off x="419100" y="305752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2C9E0D94-0F8D-4C3F-892C-E3AC497D9952}"/>
            </a:ext>
          </a:extLst>
        </xdr:cNvPr>
        <xdr:cNvSpPr/>
      </xdr:nvSpPr>
      <xdr:spPr>
        <a:xfrm>
          <a:off x="1270000" y="3578225"/>
          <a:ext cx="4241800" cy="2222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BBC3D5B1-EC77-4347-849D-F491859CABE9}"/>
            </a:ext>
          </a:extLst>
        </xdr:cNvPr>
        <xdr:cNvSpPr/>
      </xdr:nvSpPr>
      <xdr:spPr>
        <a:xfrm>
          <a:off x="1986139" y="3853117"/>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E23CAFB8-4FA0-4F50-A50A-7D1F59A7BA13}"/>
            </a:ext>
          </a:extLst>
        </xdr:cNvPr>
        <xdr:cNvSpPr/>
      </xdr:nvSpPr>
      <xdr:spPr>
        <a:xfrm>
          <a:off x="3827139" y="3836446"/>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[ 68.7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3E8836FA-B638-4698-9F98-861F7C3FBAD5}"/>
            </a:ext>
          </a:extLst>
        </xdr:cNvPr>
        <xdr:cNvSpPr/>
      </xdr:nvSpPr>
      <xdr:spPr>
        <a:xfrm>
          <a:off x="5461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B6C3B873-4084-4A63-886F-53768672CD6B}"/>
            </a:ext>
          </a:extLst>
        </xdr:cNvPr>
        <xdr:cNvSpPr/>
      </xdr:nvSpPr>
      <xdr:spPr>
        <a:xfrm>
          <a:off x="5461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23E1114A-F21B-4D39-A1D2-4C17EC53F009}"/>
            </a:ext>
          </a:extLst>
        </xdr:cNvPr>
        <xdr:cNvSpPr/>
      </xdr:nvSpPr>
      <xdr:spPr>
        <a:xfrm>
          <a:off x="6985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B6FD4F9D-5293-43AA-A9E8-C98F2D579726}"/>
            </a:ext>
          </a:extLst>
        </xdr:cNvPr>
        <xdr:cNvSpPr/>
      </xdr:nvSpPr>
      <xdr:spPr>
        <a:xfrm>
          <a:off x="6985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AD62117C-C700-4D65-A075-CEC6DB7F0296}"/>
            </a:ext>
          </a:extLst>
        </xdr:cNvPr>
        <xdr:cNvSpPr/>
      </xdr:nvSpPr>
      <xdr:spPr>
        <a:xfrm>
          <a:off x="8636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769FEDCA-B516-42EC-BEB5-1FA606597B36}"/>
            </a:ext>
          </a:extLst>
        </xdr:cNvPr>
        <xdr:cNvSpPr/>
      </xdr:nvSpPr>
      <xdr:spPr>
        <a:xfrm>
          <a:off x="8636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DF5B8F12-F64C-4DD8-B932-4026AACFBB9F}"/>
            </a:ext>
          </a:extLst>
        </xdr:cNvPr>
        <xdr:cNvSpPr/>
      </xdr:nvSpPr>
      <xdr:spPr>
        <a:xfrm>
          <a:off x="1270000" y="4181475"/>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278B4AD6-9A29-42FD-9C0C-BB23A3C06D41}"/>
            </a:ext>
          </a:extLst>
        </xdr:cNvPr>
        <xdr:cNvSpPr/>
      </xdr:nvSpPr>
      <xdr:spPr>
        <a:xfrm>
          <a:off x="5778500" y="4181475"/>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4CD053AB-FFE4-4C9F-8DF1-484CE0B533FD}"/>
            </a:ext>
          </a:extLst>
        </xdr:cNvPr>
        <xdr:cNvSpPr/>
      </xdr:nvSpPr>
      <xdr:spPr>
        <a:xfrm>
          <a:off x="5778500" y="4244975"/>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4FBFD8A2-E218-46A3-BC5D-33AF532C7DFA}"/>
            </a:ext>
          </a:extLst>
        </xdr:cNvPr>
        <xdr:cNvSpPr txBox="1"/>
      </xdr:nvSpPr>
      <xdr:spPr>
        <a:xfrm>
          <a:off x="5854700" y="4473575"/>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a:solidFill>
                <a:schemeClr val="dk1"/>
              </a:solidFill>
              <a:effectLst/>
              <a:latin typeface="+mn-lt"/>
              <a:ea typeface="+mn-ea"/>
              <a:cs typeface="+mn-cs"/>
            </a:rPr>
            <a:t>有形固定資産減価償却率については、中学校の統廃合を行うなど施設保有量の削減に取り組んできた効果もあり、</a:t>
          </a:r>
          <a:r>
            <a:rPr kumimoji="1" lang="en-US" altLang="ja-JP" sz="1100">
              <a:solidFill>
                <a:schemeClr val="dk1"/>
              </a:solidFill>
              <a:effectLst/>
              <a:latin typeface="+mn-lt"/>
              <a:ea typeface="+mn-ea"/>
              <a:cs typeface="+mn-cs"/>
            </a:rPr>
            <a:t>R2</a:t>
          </a:r>
          <a:r>
            <a:rPr kumimoji="1" lang="ja-JP" altLang="en-US" sz="1100">
              <a:solidFill>
                <a:schemeClr val="dk1"/>
              </a:solidFill>
              <a:effectLst/>
              <a:latin typeface="+mn-lt"/>
              <a:ea typeface="+mn-ea"/>
              <a:cs typeface="+mn-cs"/>
            </a:rPr>
            <a:t>からの</a:t>
          </a:r>
          <a:r>
            <a:rPr kumimoji="1" lang="en-US" altLang="ja-JP" sz="1100">
              <a:solidFill>
                <a:schemeClr val="dk1"/>
              </a:solidFill>
              <a:effectLst/>
              <a:latin typeface="+mn-lt"/>
              <a:ea typeface="+mn-ea"/>
              <a:cs typeface="+mn-cs"/>
            </a:rPr>
            <a:t>5</a:t>
          </a:r>
          <a:r>
            <a:rPr kumimoji="1" lang="ja-JP" altLang="en-US" sz="1100">
              <a:solidFill>
                <a:schemeClr val="dk1"/>
              </a:solidFill>
              <a:effectLst/>
              <a:latin typeface="+mn-lt"/>
              <a:ea typeface="+mn-ea"/>
              <a:cs typeface="+mn-cs"/>
            </a:rPr>
            <a:t>年間における中長期的な伸び率は類似団体に比べて低く抑制できている。 しかし、</a:t>
          </a:r>
          <a:r>
            <a:rPr kumimoji="1" lang="en-US" altLang="ja-JP" sz="1100">
              <a:solidFill>
                <a:schemeClr val="dk1"/>
              </a:solidFill>
              <a:effectLst/>
              <a:latin typeface="+mn-lt"/>
              <a:ea typeface="+mn-ea"/>
              <a:cs typeface="+mn-cs"/>
            </a:rPr>
            <a:t>R5</a:t>
          </a:r>
          <a:r>
            <a:rPr kumimoji="1" lang="ja-JP" altLang="en-US" sz="1100">
              <a:solidFill>
                <a:schemeClr val="dk1"/>
              </a:solidFill>
              <a:effectLst/>
              <a:latin typeface="+mn-lt"/>
              <a:ea typeface="+mn-ea"/>
              <a:cs typeface="+mn-cs"/>
            </a:rPr>
            <a:t>から</a:t>
          </a:r>
          <a:r>
            <a:rPr kumimoji="1" lang="en-US" altLang="ja-JP" sz="1100">
              <a:solidFill>
                <a:schemeClr val="dk1"/>
              </a:solidFill>
              <a:effectLst/>
              <a:latin typeface="+mn-lt"/>
              <a:ea typeface="+mn-ea"/>
              <a:cs typeface="+mn-cs"/>
            </a:rPr>
            <a:t>R6</a:t>
          </a:r>
          <a:r>
            <a:rPr kumimoji="1" lang="ja-JP" altLang="en-US" sz="1100">
              <a:solidFill>
                <a:schemeClr val="dk1"/>
              </a:solidFill>
              <a:effectLst/>
              <a:latin typeface="+mn-lt"/>
              <a:ea typeface="+mn-ea"/>
              <a:cs typeface="+mn-cs"/>
            </a:rPr>
            <a:t>の</a:t>
          </a:r>
          <a:r>
            <a:rPr kumimoji="1" lang="en-US" altLang="ja-JP" sz="1100">
              <a:solidFill>
                <a:schemeClr val="dk1"/>
              </a:solidFill>
              <a:effectLst/>
              <a:latin typeface="+mn-lt"/>
              <a:ea typeface="+mn-ea"/>
              <a:cs typeface="+mn-cs"/>
            </a:rPr>
            <a:t>1</a:t>
          </a:r>
          <a:r>
            <a:rPr kumimoji="1" lang="ja-JP" altLang="en-US" sz="1100">
              <a:solidFill>
                <a:schemeClr val="dk1"/>
              </a:solidFill>
              <a:effectLst/>
              <a:latin typeface="+mn-lt"/>
              <a:ea typeface="+mn-ea"/>
              <a:cs typeface="+mn-cs"/>
            </a:rPr>
            <a:t>年間においては類似団体を上回る上昇幅となった。</a:t>
          </a:r>
        </a:p>
        <a:p>
          <a:pPr eaLnBrk="1" fontAlgn="auto" latinLnBrk="0" hangingPunct="1"/>
          <a:r>
            <a:rPr kumimoji="1" lang="ja-JP" altLang="en-US" sz="1100">
              <a:solidFill>
                <a:schemeClr val="dk1"/>
              </a:solidFill>
              <a:effectLst/>
              <a:latin typeface="+mn-lt"/>
              <a:ea typeface="+mn-ea"/>
              <a:cs typeface="+mn-cs"/>
            </a:rPr>
            <a:t>引き続き、各公共施設の個別施設計画や「大川市公共施設等総合管理計画」に基づき、施設の効率的な長寿命化対策や更なる保有量削減の取り組みを進める必要がある。</a:t>
          </a:r>
          <a:endParaRPr lang="ja-JP" altLang="ja-JP">
            <a:effectLst/>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3401B270-C1DD-4C24-A209-33C37DF61DA7}"/>
            </a:ext>
          </a:extLst>
        </xdr:cNvPr>
        <xdr:cNvSpPr txBox="1"/>
      </xdr:nvSpPr>
      <xdr:spPr>
        <a:xfrm>
          <a:off x="1231900" y="39909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4844C8CA-D8DA-49D6-9F58-3BD43A13CA9B}"/>
            </a:ext>
          </a:extLst>
        </xdr:cNvPr>
        <xdr:cNvCxnSpPr/>
      </xdr:nvCxnSpPr>
      <xdr:spPr>
        <a:xfrm>
          <a:off x="1270000" y="6340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id="{5F499FF8-71DB-4EC5-9060-272324E03C65}"/>
            </a:ext>
          </a:extLst>
        </xdr:cNvPr>
        <xdr:cNvSpPr txBox="1"/>
      </xdr:nvSpPr>
      <xdr:spPr>
        <a:xfrm>
          <a:off x="795811" y="624667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52" name="直線コネクタ 51">
          <a:extLst>
            <a:ext uri="{FF2B5EF4-FFF2-40B4-BE49-F238E27FC236}">
              <a16:creationId xmlns:a16="http://schemas.microsoft.com/office/drawing/2014/main" id="{4589672C-FD95-4710-9DAA-3487A8066698}"/>
            </a:ext>
          </a:extLst>
        </xdr:cNvPr>
        <xdr:cNvCxnSpPr/>
      </xdr:nvCxnSpPr>
      <xdr:spPr>
        <a:xfrm>
          <a:off x="1270000" y="603204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53" name="テキスト ボックス 52">
          <a:extLst>
            <a:ext uri="{FF2B5EF4-FFF2-40B4-BE49-F238E27FC236}">
              <a16:creationId xmlns:a16="http://schemas.microsoft.com/office/drawing/2014/main" id="{346E8B64-ED99-4D06-88F5-28FE260FA4DF}"/>
            </a:ext>
          </a:extLst>
        </xdr:cNvPr>
        <xdr:cNvSpPr txBox="1"/>
      </xdr:nvSpPr>
      <xdr:spPr>
        <a:xfrm>
          <a:off x="847106" y="593824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54" name="直線コネクタ 53">
          <a:extLst>
            <a:ext uri="{FF2B5EF4-FFF2-40B4-BE49-F238E27FC236}">
              <a16:creationId xmlns:a16="http://schemas.microsoft.com/office/drawing/2014/main" id="{761EB680-5629-400E-B10A-4AA9AC6236C4}"/>
            </a:ext>
          </a:extLst>
        </xdr:cNvPr>
        <xdr:cNvCxnSpPr/>
      </xdr:nvCxnSpPr>
      <xdr:spPr>
        <a:xfrm>
          <a:off x="1270000" y="572361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55" name="テキスト ボックス 54">
          <a:extLst>
            <a:ext uri="{FF2B5EF4-FFF2-40B4-BE49-F238E27FC236}">
              <a16:creationId xmlns:a16="http://schemas.microsoft.com/office/drawing/2014/main" id="{9901DC5F-80CB-48B3-ABEF-BD2F2757785D}"/>
            </a:ext>
          </a:extLst>
        </xdr:cNvPr>
        <xdr:cNvSpPr txBox="1"/>
      </xdr:nvSpPr>
      <xdr:spPr>
        <a:xfrm>
          <a:off x="847106" y="562981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56" name="直線コネクタ 55">
          <a:extLst>
            <a:ext uri="{FF2B5EF4-FFF2-40B4-BE49-F238E27FC236}">
              <a16:creationId xmlns:a16="http://schemas.microsoft.com/office/drawing/2014/main" id="{2147C3CA-23DA-46AD-AB2E-A4296EFC2386}"/>
            </a:ext>
          </a:extLst>
        </xdr:cNvPr>
        <xdr:cNvCxnSpPr/>
      </xdr:nvCxnSpPr>
      <xdr:spPr>
        <a:xfrm>
          <a:off x="1270000" y="5415189"/>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57" name="テキスト ボックス 56">
          <a:extLst>
            <a:ext uri="{FF2B5EF4-FFF2-40B4-BE49-F238E27FC236}">
              <a16:creationId xmlns:a16="http://schemas.microsoft.com/office/drawing/2014/main" id="{20C37ABD-6D3F-4C37-9817-C10989C50F64}"/>
            </a:ext>
          </a:extLst>
        </xdr:cNvPr>
        <xdr:cNvSpPr txBox="1"/>
      </xdr:nvSpPr>
      <xdr:spPr>
        <a:xfrm>
          <a:off x="847106" y="5321388"/>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58" name="直線コネクタ 57">
          <a:extLst>
            <a:ext uri="{FF2B5EF4-FFF2-40B4-BE49-F238E27FC236}">
              <a16:creationId xmlns:a16="http://schemas.microsoft.com/office/drawing/2014/main" id="{0302F369-DEA8-4E91-A9AA-2E466ED52177}"/>
            </a:ext>
          </a:extLst>
        </xdr:cNvPr>
        <xdr:cNvCxnSpPr/>
      </xdr:nvCxnSpPr>
      <xdr:spPr>
        <a:xfrm>
          <a:off x="1270000" y="5106761"/>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59" name="テキスト ボックス 58">
          <a:extLst>
            <a:ext uri="{FF2B5EF4-FFF2-40B4-BE49-F238E27FC236}">
              <a16:creationId xmlns:a16="http://schemas.microsoft.com/office/drawing/2014/main" id="{310582E3-8788-42DA-8D66-8286381C175A}"/>
            </a:ext>
          </a:extLst>
        </xdr:cNvPr>
        <xdr:cNvSpPr txBox="1"/>
      </xdr:nvSpPr>
      <xdr:spPr>
        <a:xfrm>
          <a:off x="847106" y="5012960"/>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60" name="直線コネクタ 59">
          <a:extLst>
            <a:ext uri="{FF2B5EF4-FFF2-40B4-BE49-F238E27FC236}">
              <a16:creationId xmlns:a16="http://schemas.microsoft.com/office/drawing/2014/main" id="{E4FA7C6F-C115-4CF3-9D98-2CBC67E99DFF}"/>
            </a:ext>
          </a:extLst>
        </xdr:cNvPr>
        <xdr:cNvCxnSpPr/>
      </xdr:nvCxnSpPr>
      <xdr:spPr>
        <a:xfrm>
          <a:off x="1270000" y="479833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1" name="テキスト ボックス 60">
          <a:extLst>
            <a:ext uri="{FF2B5EF4-FFF2-40B4-BE49-F238E27FC236}">
              <a16:creationId xmlns:a16="http://schemas.microsoft.com/office/drawing/2014/main" id="{3C60F929-FC2F-424A-BB58-122D517316B4}"/>
            </a:ext>
          </a:extLst>
        </xdr:cNvPr>
        <xdr:cNvSpPr txBox="1"/>
      </xdr:nvSpPr>
      <xdr:spPr>
        <a:xfrm>
          <a:off x="847106" y="470453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62" name="直線コネクタ 61">
          <a:extLst>
            <a:ext uri="{FF2B5EF4-FFF2-40B4-BE49-F238E27FC236}">
              <a16:creationId xmlns:a16="http://schemas.microsoft.com/office/drawing/2014/main" id="{670684D0-94EA-4E84-97E1-7F52868499E3}"/>
            </a:ext>
          </a:extLst>
        </xdr:cNvPr>
        <xdr:cNvCxnSpPr/>
      </xdr:nvCxnSpPr>
      <xdr:spPr>
        <a:xfrm>
          <a:off x="1270000" y="448990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63" name="テキスト ボックス 62">
          <a:extLst>
            <a:ext uri="{FF2B5EF4-FFF2-40B4-BE49-F238E27FC236}">
              <a16:creationId xmlns:a16="http://schemas.microsoft.com/office/drawing/2014/main" id="{F9804B15-125B-4DB0-947B-32F63008B645}"/>
            </a:ext>
          </a:extLst>
        </xdr:cNvPr>
        <xdr:cNvSpPr txBox="1"/>
      </xdr:nvSpPr>
      <xdr:spPr>
        <a:xfrm>
          <a:off x="847106" y="439610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4" name="直線コネクタ 63">
          <a:extLst>
            <a:ext uri="{FF2B5EF4-FFF2-40B4-BE49-F238E27FC236}">
              <a16:creationId xmlns:a16="http://schemas.microsoft.com/office/drawing/2014/main" id="{7F009ABB-F222-48DE-8EB1-33F2A1D80480}"/>
            </a:ext>
          </a:extLst>
        </xdr:cNvPr>
        <xdr:cNvCxnSpPr/>
      </xdr:nvCxnSpPr>
      <xdr:spPr>
        <a:xfrm>
          <a:off x="1270000" y="4181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5" name="テキスト ボックス 64">
          <a:extLst>
            <a:ext uri="{FF2B5EF4-FFF2-40B4-BE49-F238E27FC236}">
              <a16:creationId xmlns:a16="http://schemas.microsoft.com/office/drawing/2014/main" id="{BF6EC442-203A-4249-9481-13EC2CEFEE8E}"/>
            </a:ext>
          </a:extLst>
        </xdr:cNvPr>
        <xdr:cNvSpPr txBox="1"/>
      </xdr:nvSpPr>
      <xdr:spPr>
        <a:xfrm>
          <a:off x="847106" y="40876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6" name="有形固定資産減価償却率グラフ枠">
          <a:extLst>
            <a:ext uri="{FF2B5EF4-FFF2-40B4-BE49-F238E27FC236}">
              <a16:creationId xmlns:a16="http://schemas.microsoft.com/office/drawing/2014/main" id="{A40247F3-12E2-4E96-A483-46CD9AB50A04}"/>
            </a:ext>
          </a:extLst>
        </xdr:cNvPr>
        <xdr:cNvSpPr/>
      </xdr:nvSpPr>
      <xdr:spPr>
        <a:xfrm>
          <a:off x="1270000" y="4181475"/>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130901</xdr:rowOff>
    </xdr:from>
    <xdr:to>
      <xdr:col>23</xdr:col>
      <xdr:colOff>85090</xdr:colOff>
      <xdr:row>34</xdr:row>
      <xdr:rowOff>153398</xdr:rowOff>
    </xdr:to>
    <xdr:cxnSp macro="">
      <xdr:nvCxnSpPr>
        <xdr:cNvPr id="67" name="直線コネクタ 66">
          <a:extLst>
            <a:ext uri="{FF2B5EF4-FFF2-40B4-BE49-F238E27FC236}">
              <a16:creationId xmlns:a16="http://schemas.microsoft.com/office/drawing/2014/main" id="{6633B493-E916-48C3-80F3-F57F435A4C28}"/>
            </a:ext>
          </a:extLst>
        </xdr:cNvPr>
        <xdr:cNvCxnSpPr/>
      </xdr:nvCxnSpPr>
      <xdr:spPr>
        <a:xfrm flipV="1">
          <a:off x="4760595" y="4588601"/>
          <a:ext cx="1270" cy="13940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157225</xdr:rowOff>
    </xdr:from>
    <xdr:ext cx="405111" cy="259045"/>
    <xdr:sp macro="" textlink="">
      <xdr:nvSpPr>
        <xdr:cNvPr id="68" name="有形固定資産減価償却率最小値テキスト">
          <a:extLst>
            <a:ext uri="{FF2B5EF4-FFF2-40B4-BE49-F238E27FC236}">
              <a16:creationId xmlns:a16="http://schemas.microsoft.com/office/drawing/2014/main" id="{B78134E6-78F9-46CB-8673-E06735542208}"/>
            </a:ext>
          </a:extLst>
        </xdr:cNvPr>
        <xdr:cNvSpPr txBox="1"/>
      </xdr:nvSpPr>
      <xdr:spPr>
        <a:xfrm>
          <a:off x="4813300" y="59865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153398</xdr:rowOff>
    </xdr:from>
    <xdr:to>
      <xdr:col>23</xdr:col>
      <xdr:colOff>174625</xdr:colOff>
      <xdr:row>34</xdr:row>
      <xdr:rowOff>153398</xdr:rowOff>
    </xdr:to>
    <xdr:cxnSp macro="">
      <xdr:nvCxnSpPr>
        <xdr:cNvPr id="69" name="直線コネクタ 68">
          <a:extLst>
            <a:ext uri="{FF2B5EF4-FFF2-40B4-BE49-F238E27FC236}">
              <a16:creationId xmlns:a16="http://schemas.microsoft.com/office/drawing/2014/main" id="{D4DDCCF7-685F-4B73-A69B-E8240F328AEB}"/>
            </a:ext>
          </a:extLst>
        </xdr:cNvPr>
        <xdr:cNvCxnSpPr/>
      </xdr:nvCxnSpPr>
      <xdr:spPr>
        <a:xfrm>
          <a:off x="4673600" y="59826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77578</xdr:rowOff>
    </xdr:from>
    <xdr:ext cx="405111" cy="259045"/>
    <xdr:sp macro="" textlink="">
      <xdr:nvSpPr>
        <xdr:cNvPr id="70" name="有形固定資産減価償却率最大値テキスト">
          <a:extLst>
            <a:ext uri="{FF2B5EF4-FFF2-40B4-BE49-F238E27FC236}">
              <a16:creationId xmlns:a16="http://schemas.microsoft.com/office/drawing/2014/main" id="{B5BFC4D5-B8C3-4C4C-B4D4-82197EE2E08A}"/>
            </a:ext>
          </a:extLst>
        </xdr:cNvPr>
        <xdr:cNvSpPr txBox="1"/>
      </xdr:nvSpPr>
      <xdr:spPr>
        <a:xfrm>
          <a:off x="4813300" y="43638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130901</xdr:rowOff>
    </xdr:from>
    <xdr:to>
      <xdr:col>23</xdr:col>
      <xdr:colOff>174625</xdr:colOff>
      <xdr:row>26</xdr:row>
      <xdr:rowOff>130901</xdr:rowOff>
    </xdr:to>
    <xdr:cxnSp macro="">
      <xdr:nvCxnSpPr>
        <xdr:cNvPr id="71" name="直線コネクタ 70">
          <a:extLst>
            <a:ext uri="{FF2B5EF4-FFF2-40B4-BE49-F238E27FC236}">
              <a16:creationId xmlns:a16="http://schemas.microsoft.com/office/drawing/2014/main" id="{97C4F681-793B-4D4D-BC73-83DC124F89BA}"/>
            </a:ext>
          </a:extLst>
        </xdr:cNvPr>
        <xdr:cNvCxnSpPr/>
      </xdr:nvCxnSpPr>
      <xdr:spPr>
        <a:xfrm>
          <a:off x="4673600" y="45886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13715</xdr:rowOff>
    </xdr:from>
    <xdr:ext cx="405111" cy="259045"/>
    <xdr:sp macro="" textlink="">
      <xdr:nvSpPr>
        <xdr:cNvPr id="72" name="有形固定資産減価償却率平均値テキスト">
          <a:extLst>
            <a:ext uri="{FF2B5EF4-FFF2-40B4-BE49-F238E27FC236}">
              <a16:creationId xmlns:a16="http://schemas.microsoft.com/office/drawing/2014/main" id="{81A3D747-0A47-48C2-9713-864B436D97C2}"/>
            </a:ext>
          </a:extLst>
        </xdr:cNvPr>
        <xdr:cNvSpPr txBox="1"/>
      </xdr:nvSpPr>
      <xdr:spPr>
        <a:xfrm>
          <a:off x="4813300" y="515721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162288</xdr:rowOff>
    </xdr:from>
    <xdr:to>
      <xdr:col>23</xdr:col>
      <xdr:colOff>136525</xdr:colOff>
      <xdr:row>31</xdr:row>
      <xdr:rowOff>92438</xdr:rowOff>
    </xdr:to>
    <xdr:sp macro="" textlink="">
      <xdr:nvSpPr>
        <xdr:cNvPr id="73" name="フローチャート: 判断 72">
          <a:extLst>
            <a:ext uri="{FF2B5EF4-FFF2-40B4-BE49-F238E27FC236}">
              <a16:creationId xmlns:a16="http://schemas.microsoft.com/office/drawing/2014/main" id="{EB0BBC0D-A4C8-4097-900F-B4B2456DE2AF}"/>
            </a:ext>
          </a:extLst>
        </xdr:cNvPr>
        <xdr:cNvSpPr/>
      </xdr:nvSpPr>
      <xdr:spPr>
        <a:xfrm>
          <a:off x="4711700" y="5305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125276</xdr:rowOff>
    </xdr:from>
    <xdr:to>
      <xdr:col>19</xdr:col>
      <xdr:colOff>187325</xdr:colOff>
      <xdr:row>31</xdr:row>
      <xdr:rowOff>55426</xdr:rowOff>
    </xdr:to>
    <xdr:sp macro="" textlink="">
      <xdr:nvSpPr>
        <xdr:cNvPr id="74" name="フローチャート: 判断 73">
          <a:extLst>
            <a:ext uri="{FF2B5EF4-FFF2-40B4-BE49-F238E27FC236}">
              <a16:creationId xmlns:a16="http://schemas.microsoft.com/office/drawing/2014/main" id="{75ABCE2D-1E94-4D16-944B-050904D85B36}"/>
            </a:ext>
          </a:extLst>
        </xdr:cNvPr>
        <xdr:cNvSpPr/>
      </xdr:nvSpPr>
      <xdr:spPr>
        <a:xfrm>
          <a:off x="4000500" y="5268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75928</xdr:rowOff>
    </xdr:from>
    <xdr:to>
      <xdr:col>15</xdr:col>
      <xdr:colOff>187325</xdr:colOff>
      <xdr:row>31</xdr:row>
      <xdr:rowOff>6078</xdr:rowOff>
    </xdr:to>
    <xdr:sp macro="" textlink="">
      <xdr:nvSpPr>
        <xdr:cNvPr id="75" name="フローチャート: 判断 74">
          <a:extLst>
            <a:ext uri="{FF2B5EF4-FFF2-40B4-BE49-F238E27FC236}">
              <a16:creationId xmlns:a16="http://schemas.microsoft.com/office/drawing/2014/main" id="{76AAAA84-E37A-4492-AFC2-EA95F0CDE26C}"/>
            </a:ext>
          </a:extLst>
        </xdr:cNvPr>
        <xdr:cNvSpPr/>
      </xdr:nvSpPr>
      <xdr:spPr>
        <a:xfrm>
          <a:off x="3238500" y="5219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11158</xdr:rowOff>
    </xdr:from>
    <xdr:to>
      <xdr:col>11</xdr:col>
      <xdr:colOff>187325</xdr:colOff>
      <xdr:row>30</xdr:row>
      <xdr:rowOff>112758</xdr:rowOff>
    </xdr:to>
    <xdr:sp macro="" textlink="">
      <xdr:nvSpPr>
        <xdr:cNvPr id="76" name="フローチャート: 判断 75">
          <a:extLst>
            <a:ext uri="{FF2B5EF4-FFF2-40B4-BE49-F238E27FC236}">
              <a16:creationId xmlns:a16="http://schemas.microsoft.com/office/drawing/2014/main" id="{62EB0516-D3BD-4B97-A13F-529BA60E4EF6}"/>
            </a:ext>
          </a:extLst>
        </xdr:cNvPr>
        <xdr:cNvSpPr/>
      </xdr:nvSpPr>
      <xdr:spPr>
        <a:xfrm>
          <a:off x="2476500" y="5154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145597</xdr:rowOff>
    </xdr:from>
    <xdr:to>
      <xdr:col>7</xdr:col>
      <xdr:colOff>187325</xdr:colOff>
      <xdr:row>30</xdr:row>
      <xdr:rowOff>75747</xdr:rowOff>
    </xdr:to>
    <xdr:sp macro="" textlink="">
      <xdr:nvSpPr>
        <xdr:cNvPr id="77" name="フローチャート: 判断 76">
          <a:extLst>
            <a:ext uri="{FF2B5EF4-FFF2-40B4-BE49-F238E27FC236}">
              <a16:creationId xmlns:a16="http://schemas.microsoft.com/office/drawing/2014/main" id="{02F05174-4954-4A9D-84E8-FCB1AD804A41}"/>
            </a:ext>
          </a:extLst>
        </xdr:cNvPr>
        <xdr:cNvSpPr/>
      </xdr:nvSpPr>
      <xdr:spPr>
        <a:xfrm>
          <a:off x="1714500" y="5117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EC9E968B-03B2-4C76-917C-BACD4D1B1E28}"/>
            </a:ext>
          </a:extLst>
        </xdr:cNvPr>
        <xdr:cNvSpPr txBox="1"/>
      </xdr:nvSpPr>
      <xdr:spPr>
        <a:xfrm>
          <a:off x="45847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384B4E26-D438-40FD-9EFE-E07B43117D05}"/>
            </a:ext>
          </a:extLst>
        </xdr:cNvPr>
        <xdr:cNvSpPr txBox="1"/>
      </xdr:nvSpPr>
      <xdr:spPr>
        <a:xfrm>
          <a:off x="3873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8B923FCD-223D-4140-9993-7B34042F7C96}"/>
            </a:ext>
          </a:extLst>
        </xdr:cNvPr>
        <xdr:cNvSpPr txBox="1"/>
      </xdr:nvSpPr>
      <xdr:spPr>
        <a:xfrm>
          <a:off x="3111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1" name="テキスト ボックス 80">
          <a:extLst>
            <a:ext uri="{FF2B5EF4-FFF2-40B4-BE49-F238E27FC236}">
              <a16:creationId xmlns:a16="http://schemas.microsoft.com/office/drawing/2014/main" id="{237671EA-C550-4A04-8EC0-C2AFBE72E2AC}"/>
            </a:ext>
          </a:extLst>
        </xdr:cNvPr>
        <xdr:cNvSpPr txBox="1"/>
      </xdr:nvSpPr>
      <xdr:spPr>
        <a:xfrm>
          <a:off x="2349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6FA316A9-B703-4532-B0E3-0DF2A6CC21A5}"/>
            </a:ext>
          </a:extLst>
        </xdr:cNvPr>
        <xdr:cNvSpPr txBox="1"/>
      </xdr:nvSpPr>
      <xdr:spPr>
        <a:xfrm>
          <a:off x="1587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9344</xdr:rowOff>
    </xdr:from>
    <xdr:to>
      <xdr:col>23</xdr:col>
      <xdr:colOff>136525</xdr:colOff>
      <xdr:row>31</xdr:row>
      <xdr:rowOff>110944</xdr:rowOff>
    </xdr:to>
    <xdr:sp macro="" textlink="">
      <xdr:nvSpPr>
        <xdr:cNvPr id="83" name="楕円 82">
          <a:extLst>
            <a:ext uri="{FF2B5EF4-FFF2-40B4-BE49-F238E27FC236}">
              <a16:creationId xmlns:a16="http://schemas.microsoft.com/office/drawing/2014/main" id="{AE0FECC9-EFF0-4982-9F45-CB45092680BA}"/>
            </a:ext>
          </a:extLst>
        </xdr:cNvPr>
        <xdr:cNvSpPr/>
      </xdr:nvSpPr>
      <xdr:spPr>
        <a:xfrm>
          <a:off x="4711700" y="5324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159221</xdr:rowOff>
    </xdr:from>
    <xdr:ext cx="405111" cy="259045"/>
    <xdr:sp macro="" textlink="">
      <xdr:nvSpPr>
        <xdr:cNvPr id="84" name="有形固定資産減価償却率該当値テキスト">
          <a:extLst>
            <a:ext uri="{FF2B5EF4-FFF2-40B4-BE49-F238E27FC236}">
              <a16:creationId xmlns:a16="http://schemas.microsoft.com/office/drawing/2014/main" id="{7489AEAF-A856-4093-BF53-BB7AC3D93AA5}"/>
            </a:ext>
          </a:extLst>
        </xdr:cNvPr>
        <xdr:cNvSpPr txBox="1"/>
      </xdr:nvSpPr>
      <xdr:spPr>
        <a:xfrm>
          <a:off x="4813300" y="53027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128361</xdr:rowOff>
    </xdr:from>
    <xdr:to>
      <xdr:col>19</xdr:col>
      <xdr:colOff>187325</xdr:colOff>
      <xdr:row>31</xdr:row>
      <xdr:rowOff>58511</xdr:rowOff>
    </xdr:to>
    <xdr:sp macro="" textlink="">
      <xdr:nvSpPr>
        <xdr:cNvPr id="85" name="楕円 84">
          <a:extLst>
            <a:ext uri="{FF2B5EF4-FFF2-40B4-BE49-F238E27FC236}">
              <a16:creationId xmlns:a16="http://schemas.microsoft.com/office/drawing/2014/main" id="{D05B39E9-98A4-423D-9E24-21B38B8BA8D3}"/>
            </a:ext>
          </a:extLst>
        </xdr:cNvPr>
        <xdr:cNvSpPr/>
      </xdr:nvSpPr>
      <xdr:spPr>
        <a:xfrm>
          <a:off x="4000500" y="5271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7711</xdr:rowOff>
    </xdr:from>
    <xdr:to>
      <xdr:col>23</xdr:col>
      <xdr:colOff>85725</xdr:colOff>
      <xdr:row>31</xdr:row>
      <xdr:rowOff>60144</xdr:rowOff>
    </xdr:to>
    <xdr:cxnSp macro="">
      <xdr:nvCxnSpPr>
        <xdr:cNvPr id="86" name="直線コネクタ 85">
          <a:extLst>
            <a:ext uri="{FF2B5EF4-FFF2-40B4-BE49-F238E27FC236}">
              <a16:creationId xmlns:a16="http://schemas.microsoft.com/office/drawing/2014/main" id="{1AA9DF86-160B-440F-A88A-39D07C30177A}"/>
            </a:ext>
          </a:extLst>
        </xdr:cNvPr>
        <xdr:cNvCxnSpPr/>
      </xdr:nvCxnSpPr>
      <xdr:spPr>
        <a:xfrm>
          <a:off x="4051300" y="5322661"/>
          <a:ext cx="711200" cy="52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85181</xdr:rowOff>
    </xdr:from>
    <xdr:to>
      <xdr:col>15</xdr:col>
      <xdr:colOff>187325</xdr:colOff>
      <xdr:row>31</xdr:row>
      <xdr:rowOff>15331</xdr:rowOff>
    </xdr:to>
    <xdr:sp macro="" textlink="">
      <xdr:nvSpPr>
        <xdr:cNvPr id="87" name="楕円 86">
          <a:extLst>
            <a:ext uri="{FF2B5EF4-FFF2-40B4-BE49-F238E27FC236}">
              <a16:creationId xmlns:a16="http://schemas.microsoft.com/office/drawing/2014/main" id="{BCB3D478-993F-455B-9117-D5872E6B0A89}"/>
            </a:ext>
          </a:extLst>
        </xdr:cNvPr>
        <xdr:cNvSpPr/>
      </xdr:nvSpPr>
      <xdr:spPr>
        <a:xfrm>
          <a:off x="3238500" y="5228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135981</xdr:rowOff>
    </xdr:from>
    <xdr:to>
      <xdr:col>19</xdr:col>
      <xdr:colOff>136525</xdr:colOff>
      <xdr:row>31</xdr:row>
      <xdr:rowOff>7711</xdr:rowOff>
    </xdr:to>
    <xdr:cxnSp macro="">
      <xdr:nvCxnSpPr>
        <xdr:cNvPr id="88" name="直線コネクタ 87">
          <a:extLst>
            <a:ext uri="{FF2B5EF4-FFF2-40B4-BE49-F238E27FC236}">
              <a16:creationId xmlns:a16="http://schemas.microsoft.com/office/drawing/2014/main" id="{AEAE120D-7881-406C-A771-51FB66A74804}"/>
            </a:ext>
          </a:extLst>
        </xdr:cNvPr>
        <xdr:cNvCxnSpPr/>
      </xdr:nvCxnSpPr>
      <xdr:spPr>
        <a:xfrm>
          <a:off x="3289300" y="5279481"/>
          <a:ext cx="76200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60506</xdr:rowOff>
    </xdr:from>
    <xdr:to>
      <xdr:col>11</xdr:col>
      <xdr:colOff>187325</xdr:colOff>
      <xdr:row>30</xdr:row>
      <xdr:rowOff>162106</xdr:rowOff>
    </xdr:to>
    <xdr:sp macro="" textlink="">
      <xdr:nvSpPr>
        <xdr:cNvPr id="89" name="楕円 88">
          <a:extLst>
            <a:ext uri="{FF2B5EF4-FFF2-40B4-BE49-F238E27FC236}">
              <a16:creationId xmlns:a16="http://schemas.microsoft.com/office/drawing/2014/main" id="{BFD8B5A8-D151-408D-B03A-38C4E4EA140B}"/>
            </a:ext>
          </a:extLst>
        </xdr:cNvPr>
        <xdr:cNvSpPr/>
      </xdr:nvSpPr>
      <xdr:spPr>
        <a:xfrm>
          <a:off x="2476500" y="5204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111306</xdr:rowOff>
    </xdr:from>
    <xdr:to>
      <xdr:col>15</xdr:col>
      <xdr:colOff>136525</xdr:colOff>
      <xdr:row>30</xdr:row>
      <xdr:rowOff>135981</xdr:rowOff>
    </xdr:to>
    <xdr:cxnSp macro="">
      <xdr:nvCxnSpPr>
        <xdr:cNvPr id="90" name="直線コネクタ 89">
          <a:extLst>
            <a:ext uri="{FF2B5EF4-FFF2-40B4-BE49-F238E27FC236}">
              <a16:creationId xmlns:a16="http://schemas.microsoft.com/office/drawing/2014/main" id="{0E542B64-1252-43BA-8CDB-E6B8EF029D7D}"/>
            </a:ext>
          </a:extLst>
        </xdr:cNvPr>
        <xdr:cNvCxnSpPr/>
      </xdr:nvCxnSpPr>
      <xdr:spPr>
        <a:xfrm>
          <a:off x="2527300" y="5254806"/>
          <a:ext cx="762000" cy="24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72844</xdr:rowOff>
    </xdr:from>
    <xdr:to>
      <xdr:col>7</xdr:col>
      <xdr:colOff>187325</xdr:colOff>
      <xdr:row>31</xdr:row>
      <xdr:rowOff>2994</xdr:rowOff>
    </xdr:to>
    <xdr:sp macro="" textlink="">
      <xdr:nvSpPr>
        <xdr:cNvPr id="91" name="楕円 90">
          <a:extLst>
            <a:ext uri="{FF2B5EF4-FFF2-40B4-BE49-F238E27FC236}">
              <a16:creationId xmlns:a16="http://schemas.microsoft.com/office/drawing/2014/main" id="{A5814EB7-5519-40FC-BA5C-D91DC52863C9}"/>
            </a:ext>
          </a:extLst>
        </xdr:cNvPr>
        <xdr:cNvSpPr/>
      </xdr:nvSpPr>
      <xdr:spPr>
        <a:xfrm>
          <a:off x="1714500" y="5216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111306</xdr:rowOff>
    </xdr:from>
    <xdr:to>
      <xdr:col>11</xdr:col>
      <xdr:colOff>136525</xdr:colOff>
      <xdr:row>30</xdr:row>
      <xdr:rowOff>123644</xdr:rowOff>
    </xdr:to>
    <xdr:cxnSp macro="">
      <xdr:nvCxnSpPr>
        <xdr:cNvPr id="92" name="直線コネクタ 91">
          <a:extLst>
            <a:ext uri="{FF2B5EF4-FFF2-40B4-BE49-F238E27FC236}">
              <a16:creationId xmlns:a16="http://schemas.microsoft.com/office/drawing/2014/main" id="{12E1846E-DEBD-44F7-AC7C-AC02CB03159F}"/>
            </a:ext>
          </a:extLst>
        </xdr:cNvPr>
        <xdr:cNvCxnSpPr/>
      </xdr:nvCxnSpPr>
      <xdr:spPr>
        <a:xfrm flipV="1">
          <a:off x="1765300" y="5254806"/>
          <a:ext cx="762000" cy="12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71953</xdr:rowOff>
    </xdr:from>
    <xdr:ext cx="405111" cy="259045"/>
    <xdr:sp macro="" textlink="">
      <xdr:nvSpPr>
        <xdr:cNvPr id="93" name="n_1aveValue有形固定資産減価償却率">
          <a:extLst>
            <a:ext uri="{FF2B5EF4-FFF2-40B4-BE49-F238E27FC236}">
              <a16:creationId xmlns:a16="http://schemas.microsoft.com/office/drawing/2014/main" id="{EBBDDCAC-285A-4AEA-8968-06B6A0100367}"/>
            </a:ext>
          </a:extLst>
        </xdr:cNvPr>
        <xdr:cNvSpPr txBox="1"/>
      </xdr:nvSpPr>
      <xdr:spPr>
        <a:xfrm>
          <a:off x="3836044" y="50440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22605</xdr:rowOff>
    </xdr:from>
    <xdr:ext cx="405111" cy="259045"/>
    <xdr:sp macro="" textlink="">
      <xdr:nvSpPr>
        <xdr:cNvPr id="94" name="n_2aveValue有形固定資産減価償却率">
          <a:extLst>
            <a:ext uri="{FF2B5EF4-FFF2-40B4-BE49-F238E27FC236}">
              <a16:creationId xmlns:a16="http://schemas.microsoft.com/office/drawing/2014/main" id="{33021863-B239-4726-9BEB-F10814D26955}"/>
            </a:ext>
          </a:extLst>
        </xdr:cNvPr>
        <xdr:cNvSpPr txBox="1"/>
      </xdr:nvSpPr>
      <xdr:spPr>
        <a:xfrm>
          <a:off x="3086744" y="49946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129285</xdr:rowOff>
    </xdr:from>
    <xdr:ext cx="405111" cy="259045"/>
    <xdr:sp macro="" textlink="">
      <xdr:nvSpPr>
        <xdr:cNvPr id="95" name="n_3aveValue有形固定資産減価償却率">
          <a:extLst>
            <a:ext uri="{FF2B5EF4-FFF2-40B4-BE49-F238E27FC236}">
              <a16:creationId xmlns:a16="http://schemas.microsoft.com/office/drawing/2014/main" id="{104C3E6A-15DC-49C9-9262-69F9D715C4F9}"/>
            </a:ext>
          </a:extLst>
        </xdr:cNvPr>
        <xdr:cNvSpPr txBox="1"/>
      </xdr:nvSpPr>
      <xdr:spPr>
        <a:xfrm>
          <a:off x="2324744" y="49298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92274</xdr:rowOff>
    </xdr:from>
    <xdr:ext cx="405111" cy="259045"/>
    <xdr:sp macro="" textlink="">
      <xdr:nvSpPr>
        <xdr:cNvPr id="96" name="n_4aveValue有形固定資産減価償却率">
          <a:extLst>
            <a:ext uri="{FF2B5EF4-FFF2-40B4-BE49-F238E27FC236}">
              <a16:creationId xmlns:a16="http://schemas.microsoft.com/office/drawing/2014/main" id="{0524598E-01E8-4566-AF79-EFE09EFD7B0E}"/>
            </a:ext>
          </a:extLst>
        </xdr:cNvPr>
        <xdr:cNvSpPr txBox="1"/>
      </xdr:nvSpPr>
      <xdr:spPr>
        <a:xfrm>
          <a:off x="1562744" y="48928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31</xdr:row>
      <xdr:rowOff>49638</xdr:rowOff>
    </xdr:from>
    <xdr:ext cx="405111" cy="259045"/>
    <xdr:sp macro="" textlink="">
      <xdr:nvSpPr>
        <xdr:cNvPr id="97" name="n_1mainValue有形固定資産減価償却率">
          <a:extLst>
            <a:ext uri="{FF2B5EF4-FFF2-40B4-BE49-F238E27FC236}">
              <a16:creationId xmlns:a16="http://schemas.microsoft.com/office/drawing/2014/main" id="{B92C7627-12DA-435C-AC31-F234EA1F6BFF}"/>
            </a:ext>
          </a:extLst>
        </xdr:cNvPr>
        <xdr:cNvSpPr txBox="1"/>
      </xdr:nvSpPr>
      <xdr:spPr>
        <a:xfrm>
          <a:off x="3836044" y="53645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6458</xdr:rowOff>
    </xdr:from>
    <xdr:ext cx="405111" cy="259045"/>
    <xdr:sp macro="" textlink="">
      <xdr:nvSpPr>
        <xdr:cNvPr id="98" name="n_2mainValue有形固定資産減価償却率">
          <a:extLst>
            <a:ext uri="{FF2B5EF4-FFF2-40B4-BE49-F238E27FC236}">
              <a16:creationId xmlns:a16="http://schemas.microsoft.com/office/drawing/2014/main" id="{3A206570-543F-40BD-A524-B03071FB1BE8}"/>
            </a:ext>
          </a:extLst>
        </xdr:cNvPr>
        <xdr:cNvSpPr txBox="1"/>
      </xdr:nvSpPr>
      <xdr:spPr>
        <a:xfrm>
          <a:off x="3086744" y="53214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153233</xdr:rowOff>
    </xdr:from>
    <xdr:ext cx="405111" cy="259045"/>
    <xdr:sp macro="" textlink="">
      <xdr:nvSpPr>
        <xdr:cNvPr id="99" name="n_3mainValue有形固定資産減価償却率">
          <a:extLst>
            <a:ext uri="{FF2B5EF4-FFF2-40B4-BE49-F238E27FC236}">
              <a16:creationId xmlns:a16="http://schemas.microsoft.com/office/drawing/2014/main" id="{A189E125-560A-4E16-A36A-406626E6685C}"/>
            </a:ext>
          </a:extLst>
        </xdr:cNvPr>
        <xdr:cNvSpPr txBox="1"/>
      </xdr:nvSpPr>
      <xdr:spPr>
        <a:xfrm>
          <a:off x="2324744" y="52967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165571</xdr:rowOff>
    </xdr:from>
    <xdr:ext cx="405111" cy="259045"/>
    <xdr:sp macro="" textlink="">
      <xdr:nvSpPr>
        <xdr:cNvPr id="100" name="n_4mainValue有形固定資産減価償却率">
          <a:extLst>
            <a:ext uri="{FF2B5EF4-FFF2-40B4-BE49-F238E27FC236}">
              <a16:creationId xmlns:a16="http://schemas.microsoft.com/office/drawing/2014/main" id="{33DE3975-3A0E-48BE-99C5-2245AAFC2219}"/>
            </a:ext>
          </a:extLst>
        </xdr:cNvPr>
        <xdr:cNvSpPr txBox="1"/>
      </xdr:nvSpPr>
      <xdr:spPr>
        <a:xfrm>
          <a:off x="1562744" y="53090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1" name="正方形/長方形 100">
          <a:extLst>
            <a:ext uri="{FF2B5EF4-FFF2-40B4-BE49-F238E27FC236}">
              <a16:creationId xmlns:a16="http://schemas.microsoft.com/office/drawing/2014/main" id="{D31474A5-903B-4242-84DA-340D1F66B630}"/>
            </a:ext>
          </a:extLst>
        </xdr:cNvPr>
        <xdr:cNvSpPr/>
      </xdr:nvSpPr>
      <xdr:spPr>
        <a:xfrm>
          <a:off x="11303000" y="3578225"/>
          <a:ext cx="4241800" cy="2222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2" name="正方形/長方形 101">
          <a:extLst>
            <a:ext uri="{FF2B5EF4-FFF2-40B4-BE49-F238E27FC236}">
              <a16:creationId xmlns:a16="http://schemas.microsoft.com/office/drawing/2014/main" id="{A7256275-6044-4324-BEFC-48F6022CB988}"/>
            </a:ext>
          </a:extLst>
        </xdr:cNvPr>
        <xdr:cNvSpPr/>
      </xdr:nvSpPr>
      <xdr:spPr>
        <a:xfrm>
          <a:off x="12373243" y="3853117"/>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3" name="正方形/長方形 102">
          <a:extLst>
            <a:ext uri="{FF2B5EF4-FFF2-40B4-BE49-F238E27FC236}">
              <a16:creationId xmlns:a16="http://schemas.microsoft.com/office/drawing/2014/main" id="{788D42FC-6C0D-4C28-90EC-A106073A3413}"/>
            </a:ext>
          </a:extLst>
        </xdr:cNvPr>
        <xdr:cNvSpPr/>
      </xdr:nvSpPr>
      <xdr:spPr>
        <a:xfrm>
          <a:off x="13818140" y="3836446"/>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[ 569.0</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4" name="正方形/長方形 103">
          <a:extLst>
            <a:ext uri="{FF2B5EF4-FFF2-40B4-BE49-F238E27FC236}">
              <a16:creationId xmlns:a16="http://schemas.microsoft.com/office/drawing/2014/main" id="{5B9C838F-A108-457A-810C-667B28BFCF56}"/>
            </a:ext>
          </a:extLst>
        </xdr:cNvPr>
        <xdr:cNvSpPr/>
      </xdr:nvSpPr>
      <xdr:spPr>
        <a:xfrm>
          <a:off x="15494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5" name="正方形/長方形 104">
          <a:extLst>
            <a:ext uri="{FF2B5EF4-FFF2-40B4-BE49-F238E27FC236}">
              <a16:creationId xmlns:a16="http://schemas.microsoft.com/office/drawing/2014/main" id="{78C1DD43-6D0B-41D4-9819-69ADE805C608}"/>
            </a:ext>
          </a:extLst>
        </xdr:cNvPr>
        <xdr:cNvSpPr/>
      </xdr:nvSpPr>
      <xdr:spPr>
        <a:xfrm>
          <a:off x="15494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6" name="正方形/長方形 105">
          <a:extLst>
            <a:ext uri="{FF2B5EF4-FFF2-40B4-BE49-F238E27FC236}">
              <a16:creationId xmlns:a16="http://schemas.microsoft.com/office/drawing/2014/main" id="{801BCF28-064A-4218-9D8A-2C21C1E7EC8D}"/>
            </a:ext>
          </a:extLst>
        </xdr:cNvPr>
        <xdr:cNvSpPr/>
      </xdr:nvSpPr>
      <xdr:spPr>
        <a:xfrm>
          <a:off x="17018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7" name="正方形/長方形 106">
          <a:extLst>
            <a:ext uri="{FF2B5EF4-FFF2-40B4-BE49-F238E27FC236}">
              <a16:creationId xmlns:a16="http://schemas.microsoft.com/office/drawing/2014/main" id="{234D5280-9A66-4839-BBB4-B004CC088716}"/>
            </a:ext>
          </a:extLst>
        </xdr:cNvPr>
        <xdr:cNvSpPr/>
      </xdr:nvSpPr>
      <xdr:spPr>
        <a:xfrm>
          <a:off x="17018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8" name="正方形/長方形 107">
          <a:extLst>
            <a:ext uri="{FF2B5EF4-FFF2-40B4-BE49-F238E27FC236}">
              <a16:creationId xmlns:a16="http://schemas.microsoft.com/office/drawing/2014/main" id="{A1DB1845-6291-4779-A084-F5AF716DFA8F}"/>
            </a:ext>
          </a:extLst>
        </xdr:cNvPr>
        <xdr:cNvSpPr/>
      </xdr:nvSpPr>
      <xdr:spPr>
        <a:xfrm>
          <a:off x="18669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9" name="正方形/長方形 108">
          <a:extLst>
            <a:ext uri="{FF2B5EF4-FFF2-40B4-BE49-F238E27FC236}">
              <a16:creationId xmlns:a16="http://schemas.microsoft.com/office/drawing/2014/main" id="{69192EDB-EE1D-4708-9584-02C6108549D7}"/>
            </a:ext>
          </a:extLst>
        </xdr:cNvPr>
        <xdr:cNvSpPr/>
      </xdr:nvSpPr>
      <xdr:spPr>
        <a:xfrm>
          <a:off x="18669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0" name="正方形/長方形 109">
          <a:extLst>
            <a:ext uri="{FF2B5EF4-FFF2-40B4-BE49-F238E27FC236}">
              <a16:creationId xmlns:a16="http://schemas.microsoft.com/office/drawing/2014/main" id="{7FE4D2ED-F606-4B68-BFD4-842F8020176B}"/>
            </a:ext>
          </a:extLst>
        </xdr:cNvPr>
        <xdr:cNvSpPr/>
      </xdr:nvSpPr>
      <xdr:spPr>
        <a:xfrm>
          <a:off x="11303000" y="4181475"/>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1" name="正方形/長方形 110">
          <a:extLst>
            <a:ext uri="{FF2B5EF4-FFF2-40B4-BE49-F238E27FC236}">
              <a16:creationId xmlns:a16="http://schemas.microsoft.com/office/drawing/2014/main" id="{C2DA542D-1D3C-4A28-9C55-00E4B2CC8F20}"/>
            </a:ext>
          </a:extLst>
        </xdr:cNvPr>
        <xdr:cNvSpPr/>
      </xdr:nvSpPr>
      <xdr:spPr>
        <a:xfrm>
          <a:off x="15811500" y="4181475"/>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2" name="正方形/長方形 111">
          <a:extLst>
            <a:ext uri="{FF2B5EF4-FFF2-40B4-BE49-F238E27FC236}">
              <a16:creationId xmlns:a16="http://schemas.microsoft.com/office/drawing/2014/main" id="{0EDF66C3-6770-4E82-82E5-4A2048E0C07A}"/>
            </a:ext>
          </a:extLst>
        </xdr:cNvPr>
        <xdr:cNvSpPr/>
      </xdr:nvSpPr>
      <xdr:spPr>
        <a:xfrm>
          <a:off x="15811500" y="4244975"/>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3" name="テキスト ボックス 112">
          <a:extLst>
            <a:ext uri="{FF2B5EF4-FFF2-40B4-BE49-F238E27FC236}">
              <a16:creationId xmlns:a16="http://schemas.microsoft.com/office/drawing/2014/main" id="{BEEEA9F3-3D22-4BFB-B514-018C97EB1570}"/>
            </a:ext>
          </a:extLst>
        </xdr:cNvPr>
        <xdr:cNvSpPr txBox="1"/>
      </xdr:nvSpPr>
      <xdr:spPr>
        <a:xfrm>
          <a:off x="15887700" y="4473575"/>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地方債現在高は新規発行額の抑制に努めたため、減少が継続している。</a:t>
          </a:r>
        </a:p>
        <a:p>
          <a:r>
            <a:rPr kumimoji="1" lang="ja-JP" altLang="en-US" sz="1100">
              <a:solidFill>
                <a:schemeClr val="dk1"/>
              </a:solidFill>
              <a:effectLst/>
              <a:latin typeface="+mn-lt"/>
              <a:ea typeface="+mn-ea"/>
              <a:cs typeface="+mn-cs"/>
            </a:rPr>
            <a:t>なお、令和</a:t>
          </a:r>
          <a:r>
            <a:rPr kumimoji="1" lang="en-US" altLang="ja-JP" sz="1100">
              <a:solidFill>
                <a:schemeClr val="dk1"/>
              </a:solidFill>
              <a:effectLst/>
              <a:latin typeface="+mn-lt"/>
              <a:ea typeface="+mn-ea"/>
              <a:cs typeface="+mn-cs"/>
            </a:rPr>
            <a:t>6</a:t>
          </a:r>
          <a:r>
            <a:rPr kumimoji="1" lang="ja-JP" altLang="en-US" sz="1100">
              <a:solidFill>
                <a:schemeClr val="dk1"/>
              </a:solidFill>
              <a:effectLst/>
              <a:latin typeface="+mn-lt"/>
              <a:ea typeface="+mn-ea"/>
              <a:cs typeface="+mn-cs"/>
            </a:rPr>
            <a:t>年度においても地方交付税の追加交付及びふるさと寄附金の増の影響により、充当可能財源である基金現在高が増加したため、債務償還比率は類似団体平均に迫る水準まで改善している。</a:t>
          </a:r>
        </a:p>
        <a:p>
          <a:r>
            <a:rPr kumimoji="1" lang="ja-JP" altLang="en-US" sz="1100">
              <a:solidFill>
                <a:schemeClr val="dk1"/>
              </a:solidFill>
              <a:effectLst/>
              <a:latin typeface="+mn-lt"/>
              <a:ea typeface="+mn-ea"/>
              <a:cs typeface="+mn-cs"/>
            </a:rPr>
            <a:t>しかし、依然として類似団体と比較して高い状態にあるため、引き続き地方債の新規発行抑制に努めるとともに、基金積立や基金の維持が可能となるよう経費削減を図る必要がある。</a:t>
          </a:r>
          <a:endParaRPr lang="ja-JP" altLang="ja-JP">
            <a:effectLst/>
          </a:endParaRPr>
        </a:p>
      </xdr:txBody>
    </xdr:sp>
    <xdr:clientData/>
  </xdr:twoCellAnchor>
  <xdr:oneCellAnchor>
    <xdr:from>
      <xdr:col>57</xdr:col>
      <xdr:colOff>111125</xdr:colOff>
      <xdr:row>23</xdr:row>
      <xdr:rowOff>47625</xdr:rowOff>
    </xdr:from>
    <xdr:ext cx="349839" cy="225703"/>
    <xdr:sp macro="" textlink="">
      <xdr:nvSpPr>
        <xdr:cNvPr id="114" name="テキスト ボックス 113">
          <a:extLst>
            <a:ext uri="{FF2B5EF4-FFF2-40B4-BE49-F238E27FC236}">
              <a16:creationId xmlns:a16="http://schemas.microsoft.com/office/drawing/2014/main" id="{685DD962-422E-40DD-B43C-AA8349CE5B8B}"/>
            </a:ext>
          </a:extLst>
        </xdr:cNvPr>
        <xdr:cNvSpPr txBox="1"/>
      </xdr:nvSpPr>
      <xdr:spPr>
        <a:xfrm>
          <a:off x="11264900" y="39909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5" name="直線コネクタ 114">
          <a:extLst>
            <a:ext uri="{FF2B5EF4-FFF2-40B4-BE49-F238E27FC236}">
              <a16:creationId xmlns:a16="http://schemas.microsoft.com/office/drawing/2014/main" id="{84F8C749-5D97-4100-A174-3EFE9EF15AED}"/>
            </a:ext>
          </a:extLst>
        </xdr:cNvPr>
        <xdr:cNvCxnSpPr/>
      </xdr:nvCxnSpPr>
      <xdr:spPr>
        <a:xfrm>
          <a:off x="11303000" y="6340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6" name="テキスト ボックス 115">
          <a:extLst>
            <a:ext uri="{FF2B5EF4-FFF2-40B4-BE49-F238E27FC236}">
              <a16:creationId xmlns:a16="http://schemas.microsoft.com/office/drawing/2014/main" id="{5E9E076D-DD6F-4FDF-851A-47D43344B1FD}"/>
            </a:ext>
          </a:extLst>
        </xdr:cNvPr>
        <xdr:cNvSpPr txBox="1"/>
      </xdr:nvSpPr>
      <xdr:spPr>
        <a:xfrm>
          <a:off x="10756676" y="624667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69850</xdr:rowOff>
    </xdr:from>
    <xdr:to>
      <xdr:col>80</xdr:col>
      <xdr:colOff>9525</xdr:colOff>
      <xdr:row>35</xdr:row>
      <xdr:rowOff>69850</xdr:rowOff>
    </xdr:to>
    <xdr:cxnSp macro="">
      <xdr:nvCxnSpPr>
        <xdr:cNvPr id="117" name="直線コネクタ 116">
          <a:extLst>
            <a:ext uri="{FF2B5EF4-FFF2-40B4-BE49-F238E27FC236}">
              <a16:creationId xmlns:a16="http://schemas.microsoft.com/office/drawing/2014/main" id="{B9953600-E46B-4B8B-B3FB-CA3B9BD5E6C7}"/>
            </a:ext>
          </a:extLst>
        </xdr:cNvPr>
        <xdr:cNvCxnSpPr/>
      </xdr:nvCxnSpPr>
      <xdr:spPr>
        <a:xfrm>
          <a:off x="11303000" y="6070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147499</xdr:rowOff>
    </xdr:from>
    <xdr:ext cx="482824" cy="225703"/>
    <xdr:sp macro="" textlink="">
      <xdr:nvSpPr>
        <xdr:cNvPr id="118" name="テキスト ボックス 117">
          <a:extLst>
            <a:ext uri="{FF2B5EF4-FFF2-40B4-BE49-F238E27FC236}">
              <a16:creationId xmlns:a16="http://schemas.microsoft.com/office/drawing/2014/main" id="{70D78EBC-22CF-4137-974A-D2CB4EBBF68E}"/>
            </a:ext>
          </a:extLst>
        </xdr:cNvPr>
        <xdr:cNvSpPr txBox="1"/>
      </xdr:nvSpPr>
      <xdr:spPr>
        <a:xfrm>
          <a:off x="10756676" y="59767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142875</xdr:rowOff>
    </xdr:from>
    <xdr:to>
      <xdr:col>80</xdr:col>
      <xdr:colOff>9525</xdr:colOff>
      <xdr:row>33</xdr:row>
      <xdr:rowOff>142875</xdr:rowOff>
    </xdr:to>
    <xdr:cxnSp macro="">
      <xdr:nvCxnSpPr>
        <xdr:cNvPr id="119" name="直線コネクタ 118">
          <a:extLst>
            <a:ext uri="{FF2B5EF4-FFF2-40B4-BE49-F238E27FC236}">
              <a16:creationId xmlns:a16="http://schemas.microsoft.com/office/drawing/2014/main" id="{84F5DF0B-9645-4210-8594-14A489B9BCA8}"/>
            </a:ext>
          </a:extLst>
        </xdr:cNvPr>
        <xdr:cNvCxnSpPr/>
      </xdr:nvCxnSpPr>
      <xdr:spPr>
        <a:xfrm>
          <a:off x="11303000" y="580072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33</xdr:row>
      <xdr:rowOff>49074</xdr:rowOff>
    </xdr:from>
    <xdr:ext cx="482824" cy="225703"/>
    <xdr:sp macro="" textlink="">
      <xdr:nvSpPr>
        <xdr:cNvPr id="120" name="テキスト ボックス 119">
          <a:extLst>
            <a:ext uri="{FF2B5EF4-FFF2-40B4-BE49-F238E27FC236}">
              <a16:creationId xmlns:a16="http://schemas.microsoft.com/office/drawing/2014/main" id="{65FBCCAE-560F-4AE9-9BF9-A31F69BCAF19}"/>
            </a:ext>
          </a:extLst>
        </xdr:cNvPr>
        <xdr:cNvSpPr txBox="1"/>
      </xdr:nvSpPr>
      <xdr:spPr>
        <a:xfrm>
          <a:off x="10756676" y="570692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44450</xdr:rowOff>
    </xdr:from>
    <xdr:to>
      <xdr:col>80</xdr:col>
      <xdr:colOff>9525</xdr:colOff>
      <xdr:row>32</xdr:row>
      <xdr:rowOff>44450</xdr:rowOff>
    </xdr:to>
    <xdr:cxnSp macro="">
      <xdr:nvCxnSpPr>
        <xdr:cNvPr id="121" name="直線コネクタ 120">
          <a:extLst>
            <a:ext uri="{FF2B5EF4-FFF2-40B4-BE49-F238E27FC236}">
              <a16:creationId xmlns:a16="http://schemas.microsoft.com/office/drawing/2014/main" id="{1A92FB9C-E47B-4912-898A-D3219B795DF6}"/>
            </a:ext>
          </a:extLst>
        </xdr:cNvPr>
        <xdr:cNvCxnSpPr/>
      </xdr:nvCxnSpPr>
      <xdr:spPr>
        <a:xfrm>
          <a:off x="11303000" y="553085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122099</xdr:rowOff>
    </xdr:from>
    <xdr:ext cx="410689" cy="225703"/>
    <xdr:sp macro="" textlink="">
      <xdr:nvSpPr>
        <xdr:cNvPr id="122" name="テキスト ボックス 121">
          <a:extLst>
            <a:ext uri="{FF2B5EF4-FFF2-40B4-BE49-F238E27FC236}">
              <a16:creationId xmlns:a16="http://schemas.microsoft.com/office/drawing/2014/main" id="{DFD80EAF-0851-4BF7-88E7-56AF0996F841}"/>
            </a:ext>
          </a:extLst>
        </xdr:cNvPr>
        <xdr:cNvSpPr txBox="1"/>
      </xdr:nvSpPr>
      <xdr:spPr>
        <a:xfrm>
          <a:off x="10828811" y="543704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3" name="直線コネクタ 122">
          <a:extLst>
            <a:ext uri="{FF2B5EF4-FFF2-40B4-BE49-F238E27FC236}">
              <a16:creationId xmlns:a16="http://schemas.microsoft.com/office/drawing/2014/main" id="{B7E38EC6-B79F-4A85-98EF-F9C716CA44C7}"/>
            </a:ext>
          </a:extLst>
        </xdr:cNvPr>
        <xdr:cNvCxnSpPr/>
      </xdr:nvCxnSpPr>
      <xdr:spPr>
        <a:xfrm>
          <a:off x="11303000" y="52609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4" name="テキスト ボックス 123">
          <a:extLst>
            <a:ext uri="{FF2B5EF4-FFF2-40B4-BE49-F238E27FC236}">
              <a16:creationId xmlns:a16="http://schemas.microsoft.com/office/drawing/2014/main" id="{3C254548-D24E-496A-814E-32F79D000733}"/>
            </a:ext>
          </a:extLst>
        </xdr:cNvPr>
        <xdr:cNvSpPr txBox="1"/>
      </xdr:nvSpPr>
      <xdr:spPr>
        <a:xfrm>
          <a:off x="10828811" y="516717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19050</xdr:rowOff>
    </xdr:from>
    <xdr:to>
      <xdr:col>80</xdr:col>
      <xdr:colOff>9525</xdr:colOff>
      <xdr:row>29</xdr:row>
      <xdr:rowOff>19050</xdr:rowOff>
    </xdr:to>
    <xdr:cxnSp macro="">
      <xdr:nvCxnSpPr>
        <xdr:cNvPr id="125" name="直線コネクタ 124">
          <a:extLst>
            <a:ext uri="{FF2B5EF4-FFF2-40B4-BE49-F238E27FC236}">
              <a16:creationId xmlns:a16="http://schemas.microsoft.com/office/drawing/2014/main" id="{A73D1482-6B11-4D3E-8576-14BBFB4B2EEC}"/>
            </a:ext>
          </a:extLst>
        </xdr:cNvPr>
        <xdr:cNvCxnSpPr/>
      </xdr:nvCxnSpPr>
      <xdr:spPr>
        <a:xfrm>
          <a:off x="11303000" y="49911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96699</xdr:rowOff>
    </xdr:from>
    <xdr:ext cx="410689" cy="225703"/>
    <xdr:sp macro="" textlink="">
      <xdr:nvSpPr>
        <xdr:cNvPr id="126" name="テキスト ボックス 125">
          <a:extLst>
            <a:ext uri="{FF2B5EF4-FFF2-40B4-BE49-F238E27FC236}">
              <a16:creationId xmlns:a16="http://schemas.microsoft.com/office/drawing/2014/main" id="{972814CB-0EE8-4622-A593-8749486BE4E1}"/>
            </a:ext>
          </a:extLst>
        </xdr:cNvPr>
        <xdr:cNvSpPr txBox="1"/>
      </xdr:nvSpPr>
      <xdr:spPr>
        <a:xfrm>
          <a:off x="10828811" y="48972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92075</xdr:rowOff>
    </xdr:from>
    <xdr:to>
      <xdr:col>80</xdr:col>
      <xdr:colOff>9525</xdr:colOff>
      <xdr:row>27</xdr:row>
      <xdr:rowOff>92075</xdr:rowOff>
    </xdr:to>
    <xdr:cxnSp macro="">
      <xdr:nvCxnSpPr>
        <xdr:cNvPr id="127" name="直線コネクタ 126">
          <a:extLst>
            <a:ext uri="{FF2B5EF4-FFF2-40B4-BE49-F238E27FC236}">
              <a16:creationId xmlns:a16="http://schemas.microsoft.com/office/drawing/2014/main" id="{43ABC4C6-37A0-4DF7-9329-58DD0834ED26}"/>
            </a:ext>
          </a:extLst>
        </xdr:cNvPr>
        <xdr:cNvCxnSpPr/>
      </xdr:nvCxnSpPr>
      <xdr:spPr>
        <a:xfrm>
          <a:off x="11303000" y="472122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26</xdr:row>
      <xdr:rowOff>169724</xdr:rowOff>
    </xdr:from>
    <xdr:ext cx="410689" cy="225703"/>
    <xdr:sp macro="" textlink="">
      <xdr:nvSpPr>
        <xdr:cNvPr id="128" name="テキスト ボックス 127">
          <a:extLst>
            <a:ext uri="{FF2B5EF4-FFF2-40B4-BE49-F238E27FC236}">
              <a16:creationId xmlns:a16="http://schemas.microsoft.com/office/drawing/2014/main" id="{18A4A17D-0C81-4FCD-AAB9-B3B977C77DE9}"/>
            </a:ext>
          </a:extLst>
        </xdr:cNvPr>
        <xdr:cNvSpPr txBox="1"/>
      </xdr:nvSpPr>
      <xdr:spPr>
        <a:xfrm>
          <a:off x="10828811" y="462742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25</xdr:row>
      <xdr:rowOff>165100</xdr:rowOff>
    </xdr:from>
    <xdr:to>
      <xdr:col>80</xdr:col>
      <xdr:colOff>9525</xdr:colOff>
      <xdr:row>25</xdr:row>
      <xdr:rowOff>165100</xdr:rowOff>
    </xdr:to>
    <xdr:cxnSp macro="">
      <xdr:nvCxnSpPr>
        <xdr:cNvPr id="129" name="直線コネクタ 128">
          <a:extLst>
            <a:ext uri="{FF2B5EF4-FFF2-40B4-BE49-F238E27FC236}">
              <a16:creationId xmlns:a16="http://schemas.microsoft.com/office/drawing/2014/main" id="{486C2B77-5973-482C-A01B-F9EC4F29B3D0}"/>
            </a:ext>
          </a:extLst>
        </xdr:cNvPr>
        <xdr:cNvCxnSpPr/>
      </xdr:nvCxnSpPr>
      <xdr:spPr>
        <a:xfrm>
          <a:off x="11303000" y="445135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71299</xdr:rowOff>
    </xdr:from>
    <xdr:ext cx="308097" cy="225703"/>
    <xdr:sp macro="" textlink="">
      <xdr:nvSpPr>
        <xdr:cNvPr id="130" name="テキスト ボックス 129">
          <a:extLst>
            <a:ext uri="{FF2B5EF4-FFF2-40B4-BE49-F238E27FC236}">
              <a16:creationId xmlns:a16="http://schemas.microsoft.com/office/drawing/2014/main" id="{37F07530-9C08-46CA-9A27-9E3359D86E11}"/>
            </a:ext>
          </a:extLst>
        </xdr:cNvPr>
        <xdr:cNvSpPr txBox="1"/>
      </xdr:nvSpPr>
      <xdr:spPr>
        <a:xfrm>
          <a:off x="10931403" y="435754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1" name="直線コネクタ 130">
          <a:extLst>
            <a:ext uri="{FF2B5EF4-FFF2-40B4-BE49-F238E27FC236}">
              <a16:creationId xmlns:a16="http://schemas.microsoft.com/office/drawing/2014/main" id="{1E876FD6-EF38-4D9C-A6EF-5754648F673A}"/>
            </a:ext>
          </a:extLst>
        </xdr:cNvPr>
        <xdr:cNvCxnSpPr/>
      </xdr:nvCxnSpPr>
      <xdr:spPr>
        <a:xfrm>
          <a:off x="11303000" y="4181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2" name="債務償還比率グラフ枠">
          <a:extLst>
            <a:ext uri="{FF2B5EF4-FFF2-40B4-BE49-F238E27FC236}">
              <a16:creationId xmlns:a16="http://schemas.microsoft.com/office/drawing/2014/main" id="{81D0239C-9785-47CB-9194-4830C5B053C5}"/>
            </a:ext>
          </a:extLst>
        </xdr:cNvPr>
        <xdr:cNvSpPr/>
      </xdr:nvSpPr>
      <xdr:spPr>
        <a:xfrm>
          <a:off x="11303000" y="4181475"/>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135874</xdr:rowOff>
    </xdr:from>
    <xdr:to>
      <xdr:col>76</xdr:col>
      <xdr:colOff>21589</xdr:colOff>
      <xdr:row>34</xdr:row>
      <xdr:rowOff>106093</xdr:rowOff>
    </xdr:to>
    <xdr:cxnSp macro="">
      <xdr:nvCxnSpPr>
        <xdr:cNvPr id="133" name="直線コネクタ 132">
          <a:extLst>
            <a:ext uri="{FF2B5EF4-FFF2-40B4-BE49-F238E27FC236}">
              <a16:creationId xmlns:a16="http://schemas.microsoft.com/office/drawing/2014/main" id="{59D95A2E-1166-489E-859A-211B1AC3D06C}"/>
            </a:ext>
          </a:extLst>
        </xdr:cNvPr>
        <xdr:cNvCxnSpPr/>
      </xdr:nvCxnSpPr>
      <xdr:spPr>
        <a:xfrm flipV="1">
          <a:off x="14793595" y="4593574"/>
          <a:ext cx="1269" cy="13418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109920</xdr:rowOff>
    </xdr:from>
    <xdr:ext cx="560923" cy="259045"/>
    <xdr:sp macro="" textlink="">
      <xdr:nvSpPr>
        <xdr:cNvPr id="134" name="債務償還比率最小値テキスト">
          <a:extLst>
            <a:ext uri="{FF2B5EF4-FFF2-40B4-BE49-F238E27FC236}">
              <a16:creationId xmlns:a16="http://schemas.microsoft.com/office/drawing/2014/main" id="{D85FAEAD-E241-47AC-8AA5-33B1A9CC675E}"/>
            </a:ext>
          </a:extLst>
        </xdr:cNvPr>
        <xdr:cNvSpPr txBox="1"/>
      </xdr:nvSpPr>
      <xdr:spPr>
        <a:xfrm>
          <a:off x="14846300" y="5939220"/>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106093</xdr:rowOff>
    </xdr:from>
    <xdr:to>
      <xdr:col>76</xdr:col>
      <xdr:colOff>111125</xdr:colOff>
      <xdr:row>34</xdr:row>
      <xdr:rowOff>106093</xdr:rowOff>
    </xdr:to>
    <xdr:cxnSp macro="">
      <xdr:nvCxnSpPr>
        <xdr:cNvPr id="135" name="直線コネクタ 134">
          <a:extLst>
            <a:ext uri="{FF2B5EF4-FFF2-40B4-BE49-F238E27FC236}">
              <a16:creationId xmlns:a16="http://schemas.microsoft.com/office/drawing/2014/main" id="{7E75CF22-D070-42D2-BD58-C332767C7636}"/>
            </a:ext>
          </a:extLst>
        </xdr:cNvPr>
        <xdr:cNvCxnSpPr/>
      </xdr:nvCxnSpPr>
      <xdr:spPr>
        <a:xfrm>
          <a:off x="14706600" y="59353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82551</xdr:rowOff>
    </xdr:from>
    <xdr:ext cx="469744" cy="259045"/>
    <xdr:sp macro="" textlink="">
      <xdr:nvSpPr>
        <xdr:cNvPr id="136" name="債務償還比率最大値テキスト">
          <a:extLst>
            <a:ext uri="{FF2B5EF4-FFF2-40B4-BE49-F238E27FC236}">
              <a16:creationId xmlns:a16="http://schemas.microsoft.com/office/drawing/2014/main" id="{0EB6849E-3B26-4973-9823-459F2A5C0ED4}"/>
            </a:ext>
          </a:extLst>
        </xdr:cNvPr>
        <xdr:cNvSpPr txBox="1"/>
      </xdr:nvSpPr>
      <xdr:spPr>
        <a:xfrm>
          <a:off x="14846300" y="43688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135874</xdr:rowOff>
    </xdr:from>
    <xdr:to>
      <xdr:col>76</xdr:col>
      <xdr:colOff>111125</xdr:colOff>
      <xdr:row>26</xdr:row>
      <xdr:rowOff>135874</xdr:rowOff>
    </xdr:to>
    <xdr:cxnSp macro="">
      <xdr:nvCxnSpPr>
        <xdr:cNvPr id="137" name="直線コネクタ 136">
          <a:extLst>
            <a:ext uri="{FF2B5EF4-FFF2-40B4-BE49-F238E27FC236}">
              <a16:creationId xmlns:a16="http://schemas.microsoft.com/office/drawing/2014/main" id="{4BE0BE53-F80E-4106-A45D-C1ED1EB996C3}"/>
            </a:ext>
          </a:extLst>
        </xdr:cNvPr>
        <xdr:cNvCxnSpPr/>
      </xdr:nvCxnSpPr>
      <xdr:spPr>
        <a:xfrm>
          <a:off x="14706600" y="45935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29370</xdr:rowOff>
    </xdr:from>
    <xdr:ext cx="469744" cy="259045"/>
    <xdr:sp macro="" textlink="">
      <xdr:nvSpPr>
        <xdr:cNvPr id="138" name="債務償還比率平均値テキスト">
          <a:extLst>
            <a:ext uri="{FF2B5EF4-FFF2-40B4-BE49-F238E27FC236}">
              <a16:creationId xmlns:a16="http://schemas.microsoft.com/office/drawing/2014/main" id="{A9A2360D-A70D-4D00-AAF2-113F3F2E5CF1}"/>
            </a:ext>
          </a:extLst>
        </xdr:cNvPr>
        <xdr:cNvSpPr txBox="1"/>
      </xdr:nvSpPr>
      <xdr:spPr>
        <a:xfrm>
          <a:off x="14846300" y="500142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6493</xdr:rowOff>
    </xdr:from>
    <xdr:to>
      <xdr:col>76</xdr:col>
      <xdr:colOff>73025</xdr:colOff>
      <xdr:row>30</xdr:row>
      <xdr:rowOff>108093</xdr:rowOff>
    </xdr:to>
    <xdr:sp macro="" textlink="">
      <xdr:nvSpPr>
        <xdr:cNvPr id="139" name="フローチャート: 判断 138">
          <a:extLst>
            <a:ext uri="{FF2B5EF4-FFF2-40B4-BE49-F238E27FC236}">
              <a16:creationId xmlns:a16="http://schemas.microsoft.com/office/drawing/2014/main" id="{44FE352F-FE5E-45C0-9AB9-968CB45FBEC8}"/>
            </a:ext>
          </a:extLst>
        </xdr:cNvPr>
        <xdr:cNvSpPr/>
      </xdr:nvSpPr>
      <xdr:spPr>
        <a:xfrm>
          <a:off x="14744700" y="5149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8112</xdr:rowOff>
    </xdr:from>
    <xdr:to>
      <xdr:col>72</xdr:col>
      <xdr:colOff>123825</xdr:colOff>
      <xdr:row>30</xdr:row>
      <xdr:rowOff>109712</xdr:rowOff>
    </xdr:to>
    <xdr:sp macro="" textlink="">
      <xdr:nvSpPr>
        <xdr:cNvPr id="140" name="フローチャート: 判断 139">
          <a:extLst>
            <a:ext uri="{FF2B5EF4-FFF2-40B4-BE49-F238E27FC236}">
              <a16:creationId xmlns:a16="http://schemas.microsoft.com/office/drawing/2014/main" id="{7368A3F2-2871-4ED1-8F45-F30B709DAAA8}"/>
            </a:ext>
          </a:extLst>
        </xdr:cNvPr>
        <xdr:cNvSpPr/>
      </xdr:nvSpPr>
      <xdr:spPr>
        <a:xfrm>
          <a:off x="14033500" y="5151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163369</xdr:rowOff>
    </xdr:from>
    <xdr:to>
      <xdr:col>68</xdr:col>
      <xdr:colOff>123825</xdr:colOff>
      <xdr:row>30</xdr:row>
      <xdr:rowOff>93519</xdr:rowOff>
    </xdr:to>
    <xdr:sp macro="" textlink="">
      <xdr:nvSpPr>
        <xdr:cNvPr id="141" name="フローチャート: 判断 140">
          <a:extLst>
            <a:ext uri="{FF2B5EF4-FFF2-40B4-BE49-F238E27FC236}">
              <a16:creationId xmlns:a16="http://schemas.microsoft.com/office/drawing/2014/main" id="{631E83F5-1F95-4EA3-B611-3B60DD24FA12}"/>
            </a:ext>
          </a:extLst>
        </xdr:cNvPr>
        <xdr:cNvSpPr/>
      </xdr:nvSpPr>
      <xdr:spPr>
        <a:xfrm>
          <a:off x="13271500" y="5135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122214</xdr:rowOff>
    </xdr:from>
    <xdr:to>
      <xdr:col>64</xdr:col>
      <xdr:colOff>123825</xdr:colOff>
      <xdr:row>30</xdr:row>
      <xdr:rowOff>52364</xdr:rowOff>
    </xdr:to>
    <xdr:sp macro="" textlink="">
      <xdr:nvSpPr>
        <xdr:cNvPr id="142" name="フローチャート: 判断 141">
          <a:extLst>
            <a:ext uri="{FF2B5EF4-FFF2-40B4-BE49-F238E27FC236}">
              <a16:creationId xmlns:a16="http://schemas.microsoft.com/office/drawing/2014/main" id="{748721A3-1B67-4A59-A955-E38B622BD076}"/>
            </a:ext>
          </a:extLst>
        </xdr:cNvPr>
        <xdr:cNvSpPr/>
      </xdr:nvSpPr>
      <xdr:spPr>
        <a:xfrm>
          <a:off x="12509500" y="5094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133604</xdr:rowOff>
    </xdr:from>
    <xdr:to>
      <xdr:col>60</xdr:col>
      <xdr:colOff>123825</xdr:colOff>
      <xdr:row>31</xdr:row>
      <xdr:rowOff>63754</xdr:rowOff>
    </xdr:to>
    <xdr:sp macro="" textlink="">
      <xdr:nvSpPr>
        <xdr:cNvPr id="143" name="フローチャート: 判断 142">
          <a:extLst>
            <a:ext uri="{FF2B5EF4-FFF2-40B4-BE49-F238E27FC236}">
              <a16:creationId xmlns:a16="http://schemas.microsoft.com/office/drawing/2014/main" id="{58DC5B97-ACE3-48B4-A243-60B3ED978AFE}"/>
            </a:ext>
          </a:extLst>
        </xdr:cNvPr>
        <xdr:cNvSpPr/>
      </xdr:nvSpPr>
      <xdr:spPr>
        <a:xfrm>
          <a:off x="11747500" y="5277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64E9DC10-DA4C-4576-917A-83D34DC0A38E}"/>
            </a:ext>
          </a:extLst>
        </xdr:cNvPr>
        <xdr:cNvSpPr txBox="1"/>
      </xdr:nvSpPr>
      <xdr:spPr>
        <a:xfrm>
          <a:off x="146177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5" name="テキスト ボックス 144">
          <a:extLst>
            <a:ext uri="{FF2B5EF4-FFF2-40B4-BE49-F238E27FC236}">
              <a16:creationId xmlns:a16="http://schemas.microsoft.com/office/drawing/2014/main" id="{64B46B06-EDFE-47B4-ABD4-31EECFAC9BC4}"/>
            </a:ext>
          </a:extLst>
        </xdr:cNvPr>
        <xdr:cNvSpPr txBox="1"/>
      </xdr:nvSpPr>
      <xdr:spPr>
        <a:xfrm>
          <a:off x="13906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B98D59AC-7427-431E-9EF4-FC825F29E442}"/>
            </a:ext>
          </a:extLst>
        </xdr:cNvPr>
        <xdr:cNvSpPr txBox="1"/>
      </xdr:nvSpPr>
      <xdr:spPr>
        <a:xfrm>
          <a:off x="13144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7" name="テキスト ボックス 146">
          <a:extLst>
            <a:ext uri="{FF2B5EF4-FFF2-40B4-BE49-F238E27FC236}">
              <a16:creationId xmlns:a16="http://schemas.microsoft.com/office/drawing/2014/main" id="{7E5BC65F-4EFE-4214-BC4D-7DA674EF68D1}"/>
            </a:ext>
          </a:extLst>
        </xdr:cNvPr>
        <xdr:cNvSpPr txBox="1"/>
      </xdr:nvSpPr>
      <xdr:spPr>
        <a:xfrm>
          <a:off x="12382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EFFA5A44-4FF6-463F-889B-1DA16CDE2E89}"/>
            </a:ext>
          </a:extLst>
        </xdr:cNvPr>
        <xdr:cNvSpPr txBox="1"/>
      </xdr:nvSpPr>
      <xdr:spPr>
        <a:xfrm>
          <a:off x="11620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24844</xdr:rowOff>
    </xdr:from>
    <xdr:to>
      <xdr:col>76</xdr:col>
      <xdr:colOff>73025</xdr:colOff>
      <xdr:row>30</xdr:row>
      <xdr:rowOff>126444</xdr:rowOff>
    </xdr:to>
    <xdr:sp macro="" textlink="">
      <xdr:nvSpPr>
        <xdr:cNvPr id="149" name="楕円 148">
          <a:extLst>
            <a:ext uri="{FF2B5EF4-FFF2-40B4-BE49-F238E27FC236}">
              <a16:creationId xmlns:a16="http://schemas.microsoft.com/office/drawing/2014/main" id="{6078442E-8C5A-4D81-A92E-0EA6FF7F9B22}"/>
            </a:ext>
          </a:extLst>
        </xdr:cNvPr>
        <xdr:cNvSpPr/>
      </xdr:nvSpPr>
      <xdr:spPr>
        <a:xfrm>
          <a:off x="14744700" y="5168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3271</xdr:rowOff>
    </xdr:from>
    <xdr:ext cx="469744" cy="259045"/>
    <xdr:sp macro="" textlink="">
      <xdr:nvSpPr>
        <xdr:cNvPr id="150" name="債務償還比率該当値テキスト">
          <a:extLst>
            <a:ext uri="{FF2B5EF4-FFF2-40B4-BE49-F238E27FC236}">
              <a16:creationId xmlns:a16="http://schemas.microsoft.com/office/drawing/2014/main" id="{9DE1A828-C66D-4DEB-9ACC-30842817402C}"/>
            </a:ext>
          </a:extLst>
        </xdr:cNvPr>
        <xdr:cNvSpPr txBox="1"/>
      </xdr:nvSpPr>
      <xdr:spPr>
        <a:xfrm>
          <a:off x="14846300" y="51467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123889</xdr:rowOff>
    </xdr:from>
    <xdr:to>
      <xdr:col>72</xdr:col>
      <xdr:colOff>123825</xdr:colOff>
      <xdr:row>31</xdr:row>
      <xdr:rowOff>54039</xdr:rowOff>
    </xdr:to>
    <xdr:sp macro="" textlink="">
      <xdr:nvSpPr>
        <xdr:cNvPr id="151" name="楕円 150">
          <a:extLst>
            <a:ext uri="{FF2B5EF4-FFF2-40B4-BE49-F238E27FC236}">
              <a16:creationId xmlns:a16="http://schemas.microsoft.com/office/drawing/2014/main" id="{55A08331-CA04-4F55-BA50-A948AA82131D}"/>
            </a:ext>
          </a:extLst>
        </xdr:cNvPr>
        <xdr:cNvSpPr/>
      </xdr:nvSpPr>
      <xdr:spPr>
        <a:xfrm>
          <a:off x="14033500" y="5267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75644</xdr:rowOff>
    </xdr:from>
    <xdr:to>
      <xdr:col>76</xdr:col>
      <xdr:colOff>22225</xdr:colOff>
      <xdr:row>31</xdr:row>
      <xdr:rowOff>3239</xdr:rowOff>
    </xdr:to>
    <xdr:cxnSp macro="">
      <xdr:nvCxnSpPr>
        <xdr:cNvPr id="152" name="直線コネクタ 151">
          <a:extLst>
            <a:ext uri="{FF2B5EF4-FFF2-40B4-BE49-F238E27FC236}">
              <a16:creationId xmlns:a16="http://schemas.microsoft.com/office/drawing/2014/main" id="{750477A6-B23E-4CA3-A314-3215317F3FB1}"/>
            </a:ext>
          </a:extLst>
        </xdr:cNvPr>
        <xdr:cNvCxnSpPr/>
      </xdr:nvCxnSpPr>
      <xdr:spPr>
        <a:xfrm flipV="1">
          <a:off x="14084300" y="5219144"/>
          <a:ext cx="711200" cy="990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31</xdr:row>
      <xdr:rowOff>29893</xdr:rowOff>
    </xdr:from>
    <xdr:to>
      <xdr:col>68</xdr:col>
      <xdr:colOff>123825</xdr:colOff>
      <xdr:row>31</xdr:row>
      <xdr:rowOff>131493</xdr:rowOff>
    </xdr:to>
    <xdr:sp macro="" textlink="">
      <xdr:nvSpPr>
        <xdr:cNvPr id="153" name="楕円 152">
          <a:extLst>
            <a:ext uri="{FF2B5EF4-FFF2-40B4-BE49-F238E27FC236}">
              <a16:creationId xmlns:a16="http://schemas.microsoft.com/office/drawing/2014/main" id="{74527796-9A52-48AB-A285-66A9C393AC5F}"/>
            </a:ext>
          </a:extLst>
        </xdr:cNvPr>
        <xdr:cNvSpPr/>
      </xdr:nvSpPr>
      <xdr:spPr>
        <a:xfrm>
          <a:off x="13271500" y="5344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31</xdr:row>
      <xdr:rowOff>3239</xdr:rowOff>
    </xdr:from>
    <xdr:to>
      <xdr:col>72</xdr:col>
      <xdr:colOff>73025</xdr:colOff>
      <xdr:row>31</xdr:row>
      <xdr:rowOff>80693</xdr:rowOff>
    </xdr:to>
    <xdr:cxnSp macro="">
      <xdr:nvCxnSpPr>
        <xdr:cNvPr id="154" name="直線コネクタ 153">
          <a:extLst>
            <a:ext uri="{FF2B5EF4-FFF2-40B4-BE49-F238E27FC236}">
              <a16:creationId xmlns:a16="http://schemas.microsoft.com/office/drawing/2014/main" id="{57A0AEA9-CA90-4672-B712-D42C89286CBC}"/>
            </a:ext>
          </a:extLst>
        </xdr:cNvPr>
        <xdr:cNvCxnSpPr/>
      </xdr:nvCxnSpPr>
      <xdr:spPr>
        <a:xfrm flipV="1">
          <a:off x="13322300" y="5318189"/>
          <a:ext cx="762000" cy="77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31</xdr:row>
      <xdr:rowOff>47974</xdr:rowOff>
    </xdr:from>
    <xdr:to>
      <xdr:col>64</xdr:col>
      <xdr:colOff>123825</xdr:colOff>
      <xdr:row>31</xdr:row>
      <xdr:rowOff>149574</xdr:rowOff>
    </xdr:to>
    <xdr:sp macro="" textlink="">
      <xdr:nvSpPr>
        <xdr:cNvPr id="155" name="楕円 154">
          <a:extLst>
            <a:ext uri="{FF2B5EF4-FFF2-40B4-BE49-F238E27FC236}">
              <a16:creationId xmlns:a16="http://schemas.microsoft.com/office/drawing/2014/main" id="{C46B84A8-AB16-4150-BB9D-E48B75DB53F1}"/>
            </a:ext>
          </a:extLst>
        </xdr:cNvPr>
        <xdr:cNvSpPr/>
      </xdr:nvSpPr>
      <xdr:spPr>
        <a:xfrm>
          <a:off x="12509500" y="5362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31</xdr:row>
      <xdr:rowOff>80693</xdr:rowOff>
    </xdr:from>
    <xdr:to>
      <xdr:col>68</xdr:col>
      <xdr:colOff>73025</xdr:colOff>
      <xdr:row>31</xdr:row>
      <xdr:rowOff>98774</xdr:rowOff>
    </xdr:to>
    <xdr:cxnSp macro="">
      <xdr:nvCxnSpPr>
        <xdr:cNvPr id="156" name="直線コネクタ 155">
          <a:extLst>
            <a:ext uri="{FF2B5EF4-FFF2-40B4-BE49-F238E27FC236}">
              <a16:creationId xmlns:a16="http://schemas.microsoft.com/office/drawing/2014/main" id="{8343C064-31A7-4EB0-9DDD-EAA663C51190}"/>
            </a:ext>
          </a:extLst>
        </xdr:cNvPr>
        <xdr:cNvCxnSpPr/>
      </xdr:nvCxnSpPr>
      <xdr:spPr>
        <a:xfrm flipV="1">
          <a:off x="12560300" y="5395643"/>
          <a:ext cx="762000" cy="18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33</xdr:row>
      <xdr:rowOff>857</xdr:rowOff>
    </xdr:from>
    <xdr:to>
      <xdr:col>60</xdr:col>
      <xdr:colOff>123825</xdr:colOff>
      <xdr:row>33</xdr:row>
      <xdr:rowOff>102457</xdr:rowOff>
    </xdr:to>
    <xdr:sp macro="" textlink="">
      <xdr:nvSpPr>
        <xdr:cNvPr id="157" name="楕円 156">
          <a:extLst>
            <a:ext uri="{FF2B5EF4-FFF2-40B4-BE49-F238E27FC236}">
              <a16:creationId xmlns:a16="http://schemas.microsoft.com/office/drawing/2014/main" id="{C0291607-0DEB-4798-B956-B77DE0E772FB}"/>
            </a:ext>
          </a:extLst>
        </xdr:cNvPr>
        <xdr:cNvSpPr/>
      </xdr:nvSpPr>
      <xdr:spPr>
        <a:xfrm>
          <a:off x="11747500" y="56587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31</xdr:row>
      <xdr:rowOff>98774</xdr:rowOff>
    </xdr:from>
    <xdr:to>
      <xdr:col>64</xdr:col>
      <xdr:colOff>73025</xdr:colOff>
      <xdr:row>33</xdr:row>
      <xdr:rowOff>51657</xdr:rowOff>
    </xdr:to>
    <xdr:cxnSp macro="">
      <xdr:nvCxnSpPr>
        <xdr:cNvPr id="158" name="直線コネクタ 157">
          <a:extLst>
            <a:ext uri="{FF2B5EF4-FFF2-40B4-BE49-F238E27FC236}">
              <a16:creationId xmlns:a16="http://schemas.microsoft.com/office/drawing/2014/main" id="{BA251CD6-9CC7-4E8F-8A6B-832E37DEDC5F}"/>
            </a:ext>
          </a:extLst>
        </xdr:cNvPr>
        <xdr:cNvCxnSpPr/>
      </xdr:nvCxnSpPr>
      <xdr:spPr>
        <a:xfrm flipV="1">
          <a:off x="11798300" y="5413724"/>
          <a:ext cx="762000" cy="295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126239</xdr:rowOff>
    </xdr:from>
    <xdr:ext cx="469744" cy="259045"/>
    <xdr:sp macro="" textlink="">
      <xdr:nvSpPr>
        <xdr:cNvPr id="159" name="n_1aveValue債務償還比率">
          <a:extLst>
            <a:ext uri="{FF2B5EF4-FFF2-40B4-BE49-F238E27FC236}">
              <a16:creationId xmlns:a16="http://schemas.microsoft.com/office/drawing/2014/main" id="{7C4A94AC-B8B7-4DB5-B2CD-FC9BFC38D2F1}"/>
            </a:ext>
          </a:extLst>
        </xdr:cNvPr>
        <xdr:cNvSpPr txBox="1"/>
      </xdr:nvSpPr>
      <xdr:spPr>
        <a:xfrm>
          <a:off x="13836727" y="49268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110046</xdr:rowOff>
    </xdr:from>
    <xdr:ext cx="469744" cy="259045"/>
    <xdr:sp macro="" textlink="">
      <xdr:nvSpPr>
        <xdr:cNvPr id="160" name="n_2aveValue債務償還比率">
          <a:extLst>
            <a:ext uri="{FF2B5EF4-FFF2-40B4-BE49-F238E27FC236}">
              <a16:creationId xmlns:a16="http://schemas.microsoft.com/office/drawing/2014/main" id="{DD17FED6-F159-4E3F-8CAB-6E6B2F31606C}"/>
            </a:ext>
          </a:extLst>
        </xdr:cNvPr>
        <xdr:cNvSpPr txBox="1"/>
      </xdr:nvSpPr>
      <xdr:spPr>
        <a:xfrm>
          <a:off x="13087427" y="49106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68891</xdr:rowOff>
    </xdr:from>
    <xdr:ext cx="469744" cy="259045"/>
    <xdr:sp macro="" textlink="">
      <xdr:nvSpPr>
        <xdr:cNvPr id="161" name="n_3aveValue債務償還比率">
          <a:extLst>
            <a:ext uri="{FF2B5EF4-FFF2-40B4-BE49-F238E27FC236}">
              <a16:creationId xmlns:a16="http://schemas.microsoft.com/office/drawing/2014/main" id="{7B6397B6-F06D-48C4-BCCF-04DB3A351224}"/>
            </a:ext>
          </a:extLst>
        </xdr:cNvPr>
        <xdr:cNvSpPr txBox="1"/>
      </xdr:nvSpPr>
      <xdr:spPr>
        <a:xfrm>
          <a:off x="12325427" y="48694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80281</xdr:rowOff>
    </xdr:from>
    <xdr:ext cx="469744" cy="259045"/>
    <xdr:sp macro="" textlink="">
      <xdr:nvSpPr>
        <xdr:cNvPr id="162" name="n_4aveValue債務償還比率">
          <a:extLst>
            <a:ext uri="{FF2B5EF4-FFF2-40B4-BE49-F238E27FC236}">
              <a16:creationId xmlns:a16="http://schemas.microsoft.com/office/drawing/2014/main" id="{9D1A1693-8140-412C-8EF2-A1097FFEA4CC}"/>
            </a:ext>
          </a:extLst>
        </xdr:cNvPr>
        <xdr:cNvSpPr txBox="1"/>
      </xdr:nvSpPr>
      <xdr:spPr>
        <a:xfrm>
          <a:off x="11563427" y="50523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31</xdr:row>
      <xdr:rowOff>45166</xdr:rowOff>
    </xdr:from>
    <xdr:ext cx="469744" cy="259045"/>
    <xdr:sp macro="" textlink="">
      <xdr:nvSpPr>
        <xdr:cNvPr id="163" name="n_1mainValue債務償還比率">
          <a:extLst>
            <a:ext uri="{FF2B5EF4-FFF2-40B4-BE49-F238E27FC236}">
              <a16:creationId xmlns:a16="http://schemas.microsoft.com/office/drawing/2014/main" id="{DD08F111-F62E-4DEA-BB23-08FA4BE36D87}"/>
            </a:ext>
          </a:extLst>
        </xdr:cNvPr>
        <xdr:cNvSpPr txBox="1"/>
      </xdr:nvSpPr>
      <xdr:spPr>
        <a:xfrm>
          <a:off x="13836727" y="5360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31</xdr:row>
      <xdr:rowOff>122620</xdr:rowOff>
    </xdr:from>
    <xdr:ext cx="469744" cy="259045"/>
    <xdr:sp macro="" textlink="">
      <xdr:nvSpPr>
        <xdr:cNvPr id="164" name="n_2mainValue債務償還比率">
          <a:extLst>
            <a:ext uri="{FF2B5EF4-FFF2-40B4-BE49-F238E27FC236}">
              <a16:creationId xmlns:a16="http://schemas.microsoft.com/office/drawing/2014/main" id="{EF5AE0A0-B0B9-42AC-A87A-A40280B3E1B5}"/>
            </a:ext>
          </a:extLst>
        </xdr:cNvPr>
        <xdr:cNvSpPr txBox="1"/>
      </xdr:nvSpPr>
      <xdr:spPr>
        <a:xfrm>
          <a:off x="13087427" y="54375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31</xdr:row>
      <xdr:rowOff>140701</xdr:rowOff>
    </xdr:from>
    <xdr:ext cx="469744" cy="259045"/>
    <xdr:sp macro="" textlink="">
      <xdr:nvSpPr>
        <xdr:cNvPr id="165" name="n_3mainValue債務償還比率">
          <a:extLst>
            <a:ext uri="{FF2B5EF4-FFF2-40B4-BE49-F238E27FC236}">
              <a16:creationId xmlns:a16="http://schemas.microsoft.com/office/drawing/2014/main" id="{F8EEF5B4-D6A6-49DA-A669-A34B295AA39E}"/>
            </a:ext>
          </a:extLst>
        </xdr:cNvPr>
        <xdr:cNvSpPr txBox="1"/>
      </xdr:nvSpPr>
      <xdr:spPr>
        <a:xfrm>
          <a:off x="12325427" y="54556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33</xdr:row>
      <xdr:rowOff>93584</xdr:rowOff>
    </xdr:from>
    <xdr:ext cx="469744" cy="259045"/>
    <xdr:sp macro="" textlink="">
      <xdr:nvSpPr>
        <xdr:cNvPr id="166" name="n_4mainValue債務償還比率">
          <a:extLst>
            <a:ext uri="{FF2B5EF4-FFF2-40B4-BE49-F238E27FC236}">
              <a16:creationId xmlns:a16="http://schemas.microsoft.com/office/drawing/2014/main" id="{70392BE9-6465-4701-8F8D-56D8D8942C5F}"/>
            </a:ext>
          </a:extLst>
        </xdr:cNvPr>
        <xdr:cNvSpPr txBox="1"/>
      </xdr:nvSpPr>
      <xdr:spPr>
        <a:xfrm>
          <a:off x="11563427" y="57514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7" name="正方形/長方形 166">
          <a:extLst>
            <a:ext uri="{FF2B5EF4-FFF2-40B4-BE49-F238E27FC236}">
              <a16:creationId xmlns:a16="http://schemas.microsoft.com/office/drawing/2014/main" id="{5DA659A9-CBF5-47D0-BDC5-E6055BD0A6F7}"/>
            </a:ext>
          </a:extLst>
        </xdr:cNvPr>
        <xdr:cNvSpPr/>
      </xdr:nvSpPr>
      <xdr:spPr>
        <a:xfrm>
          <a:off x="1270000" y="718185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8" name="正方形/長方形 167">
          <a:extLst>
            <a:ext uri="{FF2B5EF4-FFF2-40B4-BE49-F238E27FC236}">
              <a16:creationId xmlns:a16="http://schemas.microsoft.com/office/drawing/2014/main" id="{B6F3B0A2-BEB6-4A04-99A8-7C9B516F2669}"/>
            </a:ext>
          </a:extLst>
        </xdr:cNvPr>
        <xdr:cNvSpPr/>
      </xdr:nvSpPr>
      <xdr:spPr>
        <a:xfrm>
          <a:off x="1270000" y="10944225"/>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9" name="テキスト ボックス 168">
          <a:extLst>
            <a:ext uri="{FF2B5EF4-FFF2-40B4-BE49-F238E27FC236}">
              <a16:creationId xmlns:a16="http://schemas.microsoft.com/office/drawing/2014/main" id="{CD4D5DC2-CA17-4CD8-8B96-E20D7BCA3FAF}"/>
            </a:ext>
          </a:extLst>
        </xdr:cNvPr>
        <xdr:cNvSpPr txBox="1"/>
      </xdr:nvSpPr>
      <xdr:spPr>
        <a:xfrm>
          <a:off x="914400" y="74358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0" name="テキスト ボックス 169">
          <a:extLst>
            <a:ext uri="{FF2B5EF4-FFF2-40B4-BE49-F238E27FC236}">
              <a16:creationId xmlns:a16="http://schemas.microsoft.com/office/drawing/2014/main" id="{EA69DB62-5A19-4424-B1BB-19F04FD93C93}"/>
            </a:ext>
          </a:extLst>
        </xdr:cNvPr>
        <xdr:cNvSpPr txBox="1"/>
      </xdr:nvSpPr>
      <xdr:spPr>
        <a:xfrm>
          <a:off x="6985000" y="101028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1" name="テキスト ボックス 170">
          <a:extLst>
            <a:ext uri="{FF2B5EF4-FFF2-40B4-BE49-F238E27FC236}">
              <a16:creationId xmlns:a16="http://schemas.microsoft.com/office/drawing/2014/main" id="{2F0526E8-9F7D-427D-AC30-27AA52724AE7}"/>
            </a:ext>
          </a:extLst>
        </xdr:cNvPr>
        <xdr:cNvSpPr txBox="1"/>
      </xdr:nvSpPr>
      <xdr:spPr>
        <a:xfrm>
          <a:off x="914400" y="111728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2" name="テキスト ボックス 171">
          <a:extLst>
            <a:ext uri="{FF2B5EF4-FFF2-40B4-BE49-F238E27FC236}">
              <a16:creationId xmlns:a16="http://schemas.microsoft.com/office/drawing/2014/main" id="{BEF4FD2B-7A65-4BF0-A711-B83270212AEF}"/>
            </a:ext>
          </a:extLst>
        </xdr:cNvPr>
        <xdr:cNvSpPr txBox="1"/>
      </xdr:nvSpPr>
      <xdr:spPr>
        <a:xfrm>
          <a:off x="6985000" y="139287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1018DEEC-6CCC-46ED-BDA4-0D5791FEF64D}"/>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733F6AF3-5CDD-4D18-89D9-0FFCEC3B9D4D}"/>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E34F7ED5-A5AB-4347-83BD-10477C16E0F4}"/>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584CDB47-60FD-4F04-B091-77F844C0F10A}"/>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福岡県大川市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8500CF25-DBD4-4DCC-A0B0-32259417663E}"/>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F84F5D4-CA84-4DE8-B2ED-85ACE20DA9DC}"/>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ABBCB6BC-3313-4580-A4FB-64149147B1DF}"/>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986BF3F9-BDEA-4B85-99CC-4B3B768EBC14}"/>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354AB614-6C29-4C57-80E4-A3CE32EC4F48}"/>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372C8CC8-BD6D-4338-8B66-35AA0BAB1B12}"/>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31,147
30,636
33.62
20,038,362
19,611,359
215,613
8,755,241
14,407,754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6CB18A06-8CC2-4E96-9343-50DAC77363AE}"/>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12823A80-289C-43C8-9D9E-ABEC71149A36}"/>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D6B53F9A-52C5-4C5F-9C30-A534A955EFB1}"/>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10.8
30.7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D130ED38-F08A-4E8C-97CC-7184EB69E86F}"/>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258CEFEA-247C-469D-8F24-E637051626A1}"/>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91D58748-650D-4FE2-8ED0-44E235D7C70A}"/>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CFD800C5-2FA9-4599-B818-19EC6EF9041E}"/>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58B37033-11DA-4A4F-B642-26E0A7F3364E}"/>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60641528-3DFD-4ECC-90CC-90FFCE507D52}"/>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E21700CE-A3E4-4708-9E43-FC6B498B00BE}"/>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1EE4CA96-2877-41E5-8690-5A17F1DD16CA}"/>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75B993D8-413B-4C62-8446-665B4D933F65}"/>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1D0DD15-8031-43EC-A7B9-F1AE995FD732}"/>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70FD8FC4-FBFE-458D-AA14-A8BFF650403F}"/>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60226FBE-E8DB-4DA7-A933-0A1ED0184E67}"/>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EEE4B006-6F6A-41BE-832A-03091EB86D94}"/>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3A9089C7-C889-446A-B8B4-56DCF3EDFB1C}"/>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69A27490-5DCA-4E38-B0EA-61C4C6E50D59}"/>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4C865138-755A-4667-8A04-E736B78CC144}"/>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40ECECBD-4115-490C-BFBA-30359FCEA30F}"/>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CFD2528B-2D91-4834-A685-AE02CD1B19BA}"/>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C87C85-B2E9-4E6F-8995-4FFD9E6F4E49}"/>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F06FAACF-5B64-4E97-8B13-831D2BF2F122}"/>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256D91AF-0D3F-402F-B742-CB48F88230EA}"/>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45337D95-2C79-4369-8161-272793BC7ED5}"/>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183F9E73-8B1E-4187-8C08-00D241DDE8A3}"/>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FC4D4E54-4AFE-450E-8C7F-6BEBF871EC3E}"/>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99612B58-C99F-49AB-8205-9976BB020E78}"/>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11AE6CD6-930A-48B3-A80B-7AD5DDC2B5A5}"/>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DBFB14C4-125E-4A0D-A5DA-507D51719478}"/>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71E960E-BD38-47F2-B9B5-89D5F8237F81}"/>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65E26B4A-7501-4C7A-AA42-C6EA5E00972D}"/>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0D3E326A-E56E-4832-8B21-1D651EE8849F}"/>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BBACEDB1-96A1-4C6F-9590-51A11E4EB5B5}"/>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859C7A32-711E-44FB-83D4-A62DA2DFA0AA}"/>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A5DD9165-773B-46AF-8D89-ECF9F5B00D20}"/>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34A60957-B1D8-43AB-8A29-EEB3915AA99A}"/>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A40A4C7E-44CB-4387-8385-952D6D1BC526}"/>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55F334DD-C3FC-48A0-8CC3-C8E1FFC309D1}"/>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EADA3603-52AA-4B03-800B-EE5D48CE478B}"/>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82EACF56-A008-486E-8041-759F0EFF9971}"/>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547CD58A-04C2-475A-AA28-8E66092B646B}"/>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8B341CE8-09B6-4019-95DD-5796D56AB305}"/>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8E681AE4-5FF8-4A17-B11D-BB9307C658D0}"/>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39EBF756-CED3-4C91-BBF3-CB6C7B9923B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158115</xdr:rowOff>
    </xdr:from>
    <xdr:to>
      <xdr:col>24</xdr:col>
      <xdr:colOff>62865</xdr:colOff>
      <xdr:row>41</xdr:row>
      <xdr:rowOff>163830</xdr:rowOff>
    </xdr:to>
    <xdr:cxnSp macro="">
      <xdr:nvCxnSpPr>
        <xdr:cNvPr id="57" name="直線コネクタ 56">
          <a:extLst>
            <a:ext uri="{FF2B5EF4-FFF2-40B4-BE49-F238E27FC236}">
              <a16:creationId xmlns:a16="http://schemas.microsoft.com/office/drawing/2014/main" id="{8EDC3AB6-B7CD-40C1-A077-CA59A5C17BA4}"/>
            </a:ext>
          </a:extLst>
        </xdr:cNvPr>
        <xdr:cNvCxnSpPr/>
      </xdr:nvCxnSpPr>
      <xdr:spPr>
        <a:xfrm flipV="1">
          <a:off x="4634865" y="5815965"/>
          <a:ext cx="0" cy="13773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167657</xdr:rowOff>
    </xdr:from>
    <xdr:ext cx="405111" cy="259045"/>
    <xdr:sp macro="" textlink="">
      <xdr:nvSpPr>
        <xdr:cNvPr id="58" name="【道路】&#10;有形固定資産減価償却率最小値テキスト">
          <a:extLst>
            <a:ext uri="{FF2B5EF4-FFF2-40B4-BE49-F238E27FC236}">
              <a16:creationId xmlns:a16="http://schemas.microsoft.com/office/drawing/2014/main" id="{F16D84B1-9E4E-4E0A-A220-8BA51F72294B}"/>
            </a:ext>
          </a:extLst>
        </xdr:cNvPr>
        <xdr:cNvSpPr txBox="1"/>
      </xdr:nvSpPr>
      <xdr:spPr>
        <a:xfrm>
          <a:off x="4673600" y="7197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163830</xdr:rowOff>
    </xdr:from>
    <xdr:to>
      <xdr:col>24</xdr:col>
      <xdr:colOff>152400</xdr:colOff>
      <xdr:row>41</xdr:row>
      <xdr:rowOff>163830</xdr:rowOff>
    </xdr:to>
    <xdr:cxnSp macro="">
      <xdr:nvCxnSpPr>
        <xdr:cNvPr id="59" name="直線コネクタ 58">
          <a:extLst>
            <a:ext uri="{FF2B5EF4-FFF2-40B4-BE49-F238E27FC236}">
              <a16:creationId xmlns:a16="http://schemas.microsoft.com/office/drawing/2014/main" id="{A4D2A644-FE49-4AC2-95A4-D39EEA200A4C}"/>
            </a:ext>
          </a:extLst>
        </xdr:cNvPr>
        <xdr:cNvCxnSpPr/>
      </xdr:nvCxnSpPr>
      <xdr:spPr>
        <a:xfrm>
          <a:off x="4546600" y="7193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104792</xdr:rowOff>
    </xdr:from>
    <xdr:ext cx="405111" cy="259045"/>
    <xdr:sp macro="" textlink="">
      <xdr:nvSpPr>
        <xdr:cNvPr id="60" name="【道路】&#10;有形固定資産減価償却率最大値テキスト">
          <a:extLst>
            <a:ext uri="{FF2B5EF4-FFF2-40B4-BE49-F238E27FC236}">
              <a16:creationId xmlns:a16="http://schemas.microsoft.com/office/drawing/2014/main" id="{E0A78E8A-EDEA-491E-A51E-687B280275EC}"/>
            </a:ext>
          </a:extLst>
        </xdr:cNvPr>
        <xdr:cNvSpPr txBox="1"/>
      </xdr:nvSpPr>
      <xdr:spPr>
        <a:xfrm>
          <a:off x="4673600" y="5591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158115</xdr:rowOff>
    </xdr:from>
    <xdr:to>
      <xdr:col>24</xdr:col>
      <xdr:colOff>152400</xdr:colOff>
      <xdr:row>33</xdr:row>
      <xdr:rowOff>158115</xdr:rowOff>
    </xdr:to>
    <xdr:cxnSp macro="">
      <xdr:nvCxnSpPr>
        <xdr:cNvPr id="61" name="直線コネクタ 60">
          <a:extLst>
            <a:ext uri="{FF2B5EF4-FFF2-40B4-BE49-F238E27FC236}">
              <a16:creationId xmlns:a16="http://schemas.microsoft.com/office/drawing/2014/main" id="{EA795A1A-DA7C-4A06-9059-9CCCC580A149}"/>
            </a:ext>
          </a:extLst>
        </xdr:cNvPr>
        <xdr:cNvCxnSpPr/>
      </xdr:nvCxnSpPr>
      <xdr:spPr>
        <a:xfrm>
          <a:off x="4546600" y="58159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100982</xdr:rowOff>
    </xdr:from>
    <xdr:ext cx="405111" cy="259045"/>
    <xdr:sp macro="" textlink="">
      <xdr:nvSpPr>
        <xdr:cNvPr id="62" name="【道路】&#10;有形固定資産減価償却率平均値テキスト">
          <a:extLst>
            <a:ext uri="{FF2B5EF4-FFF2-40B4-BE49-F238E27FC236}">
              <a16:creationId xmlns:a16="http://schemas.microsoft.com/office/drawing/2014/main" id="{D0F55DD2-C504-4751-99FC-56D24E93BE2E}"/>
            </a:ext>
          </a:extLst>
        </xdr:cNvPr>
        <xdr:cNvSpPr txBox="1"/>
      </xdr:nvSpPr>
      <xdr:spPr>
        <a:xfrm>
          <a:off x="4673600" y="66160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122555</xdr:rowOff>
    </xdr:from>
    <xdr:to>
      <xdr:col>24</xdr:col>
      <xdr:colOff>114300</xdr:colOff>
      <xdr:row>39</xdr:row>
      <xdr:rowOff>52705</xdr:rowOff>
    </xdr:to>
    <xdr:sp macro="" textlink="">
      <xdr:nvSpPr>
        <xdr:cNvPr id="63" name="フローチャート: 判断 62">
          <a:extLst>
            <a:ext uri="{FF2B5EF4-FFF2-40B4-BE49-F238E27FC236}">
              <a16:creationId xmlns:a16="http://schemas.microsoft.com/office/drawing/2014/main" id="{07C55AE8-9AB1-401F-887F-1B6160D9B9A7}"/>
            </a:ext>
          </a:extLst>
        </xdr:cNvPr>
        <xdr:cNvSpPr/>
      </xdr:nvSpPr>
      <xdr:spPr>
        <a:xfrm>
          <a:off x="4584700" y="6637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97790</xdr:rowOff>
    </xdr:from>
    <xdr:to>
      <xdr:col>20</xdr:col>
      <xdr:colOff>38100</xdr:colOff>
      <xdr:row>39</xdr:row>
      <xdr:rowOff>27940</xdr:rowOff>
    </xdr:to>
    <xdr:sp macro="" textlink="">
      <xdr:nvSpPr>
        <xdr:cNvPr id="64" name="フローチャート: 判断 63">
          <a:extLst>
            <a:ext uri="{FF2B5EF4-FFF2-40B4-BE49-F238E27FC236}">
              <a16:creationId xmlns:a16="http://schemas.microsoft.com/office/drawing/2014/main" id="{D167C3EC-51F0-41A0-A7DF-5B3BE9C40BE8}"/>
            </a:ext>
          </a:extLst>
        </xdr:cNvPr>
        <xdr:cNvSpPr/>
      </xdr:nvSpPr>
      <xdr:spPr>
        <a:xfrm>
          <a:off x="3746500" y="6612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50165</xdr:rowOff>
    </xdr:from>
    <xdr:to>
      <xdr:col>15</xdr:col>
      <xdr:colOff>101600</xdr:colOff>
      <xdr:row>38</xdr:row>
      <xdr:rowOff>151765</xdr:rowOff>
    </xdr:to>
    <xdr:sp macro="" textlink="">
      <xdr:nvSpPr>
        <xdr:cNvPr id="65" name="フローチャート: 判断 64">
          <a:extLst>
            <a:ext uri="{FF2B5EF4-FFF2-40B4-BE49-F238E27FC236}">
              <a16:creationId xmlns:a16="http://schemas.microsoft.com/office/drawing/2014/main" id="{00399ED3-AD00-446A-927F-F74E888CEE6D}"/>
            </a:ext>
          </a:extLst>
        </xdr:cNvPr>
        <xdr:cNvSpPr/>
      </xdr:nvSpPr>
      <xdr:spPr>
        <a:xfrm>
          <a:off x="2857500" y="6565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10160</xdr:rowOff>
    </xdr:from>
    <xdr:to>
      <xdr:col>10</xdr:col>
      <xdr:colOff>165100</xdr:colOff>
      <xdr:row>38</xdr:row>
      <xdr:rowOff>111760</xdr:rowOff>
    </xdr:to>
    <xdr:sp macro="" textlink="">
      <xdr:nvSpPr>
        <xdr:cNvPr id="66" name="フローチャート: 判断 65">
          <a:extLst>
            <a:ext uri="{FF2B5EF4-FFF2-40B4-BE49-F238E27FC236}">
              <a16:creationId xmlns:a16="http://schemas.microsoft.com/office/drawing/2014/main" id="{EE554DD8-1E69-4B4C-B87A-1761BF570B88}"/>
            </a:ext>
          </a:extLst>
        </xdr:cNvPr>
        <xdr:cNvSpPr/>
      </xdr:nvSpPr>
      <xdr:spPr>
        <a:xfrm>
          <a:off x="1968500" y="652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130175</xdr:rowOff>
    </xdr:from>
    <xdr:to>
      <xdr:col>6</xdr:col>
      <xdr:colOff>38100</xdr:colOff>
      <xdr:row>38</xdr:row>
      <xdr:rowOff>60325</xdr:rowOff>
    </xdr:to>
    <xdr:sp macro="" textlink="">
      <xdr:nvSpPr>
        <xdr:cNvPr id="67" name="フローチャート: 判断 66">
          <a:extLst>
            <a:ext uri="{FF2B5EF4-FFF2-40B4-BE49-F238E27FC236}">
              <a16:creationId xmlns:a16="http://schemas.microsoft.com/office/drawing/2014/main" id="{BBE09074-30BD-4159-90A0-7AAC88ABD556}"/>
            </a:ext>
          </a:extLst>
        </xdr:cNvPr>
        <xdr:cNvSpPr/>
      </xdr:nvSpPr>
      <xdr:spPr>
        <a:xfrm>
          <a:off x="1079500" y="6473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1CD066F2-9444-4059-8CA8-45B5C513FE76}"/>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92C506-53AB-4427-A6CE-077B2BB881DE}"/>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F9FD28AD-D945-40D4-A064-BBB823582828}"/>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801FA9E4-3A1E-422E-8D73-FADCB8BF0575}"/>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CCBBC5A8-443B-491E-BA63-95A4730F914C}"/>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109220</xdr:rowOff>
    </xdr:from>
    <xdr:to>
      <xdr:col>24</xdr:col>
      <xdr:colOff>114300</xdr:colOff>
      <xdr:row>39</xdr:row>
      <xdr:rowOff>39370</xdr:rowOff>
    </xdr:to>
    <xdr:sp macro="" textlink="">
      <xdr:nvSpPr>
        <xdr:cNvPr id="73" name="楕円 72">
          <a:extLst>
            <a:ext uri="{FF2B5EF4-FFF2-40B4-BE49-F238E27FC236}">
              <a16:creationId xmlns:a16="http://schemas.microsoft.com/office/drawing/2014/main" id="{7C3B95A6-B177-4411-8FED-AFBE82FEE3B2}"/>
            </a:ext>
          </a:extLst>
        </xdr:cNvPr>
        <xdr:cNvSpPr/>
      </xdr:nvSpPr>
      <xdr:spPr>
        <a:xfrm>
          <a:off x="4584700" y="6624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132097</xdr:rowOff>
    </xdr:from>
    <xdr:ext cx="405111" cy="259045"/>
    <xdr:sp macro="" textlink="">
      <xdr:nvSpPr>
        <xdr:cNvPr id="74" name="【道路】&#10;有形固定資産減価償却率該当値テキスト">
          <a:extLst>
            <a:ext uri="{FF2B5EF4-FFF2-40B4-BE49-F238E27FC236}">
              <a16:creationId xmlns:a16="http://schemas.microsoft.com/office/drawing/2014/main" id="{0B8F7938-C4F7-4DCB-BBBC-D39422C84B22}"/>
            </a:ext>
          </a:extLst>
        </xdr:cNvPr>
        <xdr:cNvSpPr txBox="1"/>
      </xdr:nvSpPr>
      <xdr:spPr>
        <a:xfrm>
          <a:off x="4673600" y="6475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50165</xdr:rowOff>
    </xdr:from>
    <xdr:to>
      <xdr:col>20</xdr:col>
      <xdr:colOff>38100</xdr:colOff>
      <xdr:row>38</xdr:row>
      <xdr:rowOff>151765</xdr:rowOff>
    </xdr:to>
    <xdr:sp macro="" textlink="">
      <xdr:nvSpPr>
        <xdr:cNvPr id="75" name="楕円 74">
          <a:extLst>
            <a:ext uri="{FF2B5EF4-FFF2-40B4-BE49-F238E27FC236}">
              <a16:creationId xmlns:a16="http://schemas.microsoft.com/office/drawing/2014/main" id="{902632ED-D55F-48FC-B803-0248EE2EA3FA}"/>
            </a:ext>
          </a:extLst>
        </xdr:cNvPr>
        <xdr:cNvSpPr/>
      </xdr:nvSpPr>
      <xdr:spPr>
        <a:xfrm>
          <a:off x="3746500" y="6565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100965</xdr:rowOff>
    </xdr:from>
    <xdr:to>
      <xdr:col>24</xdr:col>
      <xdr:colOff>63500</xdr:colOff>
      <xdr:row>38</xdr:row>
      <xdr:rowOff>160020</xdr:rowOff>
    </xdr:to>
    <xdr:cxnSp macro="">
      <xdr:nvCxnSpPr>
        <xdr:cNvPr id="76" name="直線コネクタ 75">
          <a:extLst>
            <a:ext uri="{FF2B5EF4-FFF2-40B4-BE49-F238E27FC236}">
              <a16:creationId xmlns:a16="http://schemas.microsoft.com/office/drawing/2014/main" id="{16C9588F-B611-4FA1-A232-D4303912A0E0}"/>
            </a:ext>
          </a:extLst>
        </xdr:cNvPr>
        <xdr:cNvCxnSpPr/>
      </xdr:nvCxnSpPr>
      <xdr:spPr>
        <a:xfrm>
          <a:off x="3797300" y="6616065"/>
          <a:ext cx="838200" cy="59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12065</xdr:rowOff>
    </xdr:from>
    <xdr:to>
      <xdr:col>15</xdr:col>
      <xdr:colOff>101600</xdr:colOff>
      <xdr:row>38</xdr:row>
      <xdr:rowOff>113665</xdr:rowOff>
    </xdr:to>
    <xdr:sp macro="" textlink="">
      <xdr:nvSpPr>
        <xdr:cNvPr id="77" name="楕円 76">
          <a:extLst>
            <a:ext uri="{FF2B5EF4-FFF2-40B4-BE49-F238E27FC236}">
              <a16:creationId xmlns:a16="http://schemas.microsoft.com/office/drawing/2014/main" id="{D14B1986-0BB7-4DCD-8F35-7795959EC85A}"/>
            </a:ext>
          </a:extLst>
        </xdr:cNvPr>
        <xdr:cNvSpPr/>
      </xdr:nvSpPr>
      <xdr:spPr>
        <a:xfrm>
          <a:off x="2857500" y="6527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62865</xdr:rowOff>
    </xdr:from>
    <xdr:to>
      <xdr:col>19</xdr:col>
      <xdr:colOff>177800</xdr:colOff>
      <xdr:row>38</xdr:row>
      <xdr:rowOff>100965</xdr:rowOff>
    </xdr:to>
    <xdr:cxnSp macro="">
      <xdr:nvCxnSpPr>
        <xdr:cNvPr id="78" name="直線コネクタ 77">
          <a:extLst>
            <a:ext uri="{FF2B5EF4-FFF2-40B4-BE49-F238E27FC236}">
              <a16:creationId xmlns:a16="http://schemas.microsoft.com/office/drawing/2014/main" id="{3636660C-F9E3-4440-A318-FB364259F491}"/>
            </a:ext>
          </a:extLst>
        </xdr:cNvPr>
        <xdr:cNvCxnSpPr/>
      </xdr:nvCxnSpPr>
      <xdr:spPr>
        <a:xfrm>
          <a:off x="2908300" y="657796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132080</xdr:rowOff>
    </xdr:from>
    <xdr:to>
      <xdr:col>10</xdr:col>
      <xdr:colOff>165100</xdr:colOff>
      <xdr:row>38</xdr:row>
      <xdr:rowOff>62230</xdr:rowOff>
    </xdr:to>
    <xdr:sp macro="" textlink="">
      <xdr:nvSpPr>
        <xdr:cNvPr id="79" name="楕円 78">
          <a:extLst>
            <a:ext uri="{FF2B5EF4-FFF2-40B4-BE49-F238E27FC236}">
              <a16:creationId xmlns:a16="http://schemas.microsoft.com/office/drawing/2014/main" id="{6207438E-FE6C-465D-B40C-46EDAFAB0C20}"/>
            </a:ext>
          </a:extLst>
        </xdr:cNvPr>
        <xdr:cNvSpPr/>
      </xdr:nvSpPr>
      <xdr:spPr>
        <a:xfrm>
          <a:off x="1968500" y="6475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11430</xdr:rowOff>
    </xdr:from>
    <xdr:to>
      <xdr:col>15</xdr:col>
      <xdr:colOff>50800</xdr:colOff>
      <xdr:row>38</xdr:row>
      <xdr:rowOff>62865</xdr:rowOff>
    </xdr:to>
    <xdr:cxnSp macro="">
      <xdr:nvCxnSpPr>
        <xdr:cNvPr id="80" name="直線コネクタ 79">
          <a:extLst>
            <a:ext uri="{FF2B5EF4-FFF2-40B4-BE49-F238E27FC236}">
              <a16:creationId xmlns:a16="http://schemas.microsoft.com/office/drawing/2014/main" id="{9D315765-757D-4C90-AA4F-021E4B192562}"/>
            </a:ext>
          </a:extLst>
        </xdr:cNvPr>
        <xdr:cNvCxnSpPr/>
      </xdr:nvCxnSpPr>
      <xdr:spPr>
        <a:xfrm>
          <a:off x="2019300" y="6526530"/>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107315</xdr:rowOff>
    </xdr:from>
    <xdr:to>
      <xdr:col>6</xdr:col>
      <xdr:colOff>38100</xdr:colOff>
      <xdr:row>38</xdr:row>
      <xdr:rowOff>37465</xdr:rowOff>
    </xdr:to>
    <xdr:sp macro="" textlink="">
      <xdr:nvSpPr>
        <xdr:cNvPr id="81" name="楕円 80">
          <a:extLst>
            <a:ext uri="{FF2B5EF4-FFF2-40B4-BE49-F238E27FC236}">
              <a16:creationId xmlns:a16="http://schemas.microsoft.com/office/drawing/2014/main" id="{3C809770-D5BE-4D20-AC87-7CA5DD9BB3C4}"/>
            </a:ext>
          </a:extLst>
        </xdr:cNvPr>
        <xdr:cNvSpPr/>
      </xdr:nvSpPr>
      <xdr:spPr>
        <a:xfrm>
          <a:off x="1079500" y="6450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158115</xdr:rowOff>
    </xdr:from>
    <xdr:to>
      <xdr:col>10</xdr:col>
      <xdr:colOff>114300</xdr:colOff>
      <xdr:row>38</xdr:row>
      <xdr:rowOff>11430</xdr:rowOff>
    </xdr:to>
    <xdr:cxnSp macro="">
      <xdr:nvCxnSpPr>
        <xdr:cNvPr id="82" name="直線コネクタ 81">
          <a:extLst>
            <a:ext uri="{FF2B5EF4-FFF2-40B4-BE49-F238E27FC236}">
              <a16:creationId xmlns:a16="http://schemas.microsoft.com/office/drawing/2014/main" id="{8D10A0A5-5902-4AE3-A1DC-6A60A14BBF62}"/>
            </a:ext>
          </a:extLst>
        </xdr:cNvPr>
        <xdr:cNvCxnSpPr/>
      </xdr:nvCxnSpPr>
      <xdr:spPr>
        <a:xfrm>
          <a:off x="1130300" y="6501765"/>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39</xdr:row>
      <xdr:rowOff>19067</xdr:rowOff>
    </xdr:from>
    <xdr:ext cx="405111" cy="259045"/>
    <xdr:sp macro="" textlink="">
      <xdr:nvSpPr>
        <xdr:cNvPr id="83" name="n_1aveValue【道路】&#10;有形固定資産減価償却率">
          <a:extLst>
            <a:ext uri="{FF2B5EF4-FFF2-40B4-BE49-F238E27FC236}">
              <a16:creationId xmlns:a16="http://schemas.microsoft.com/office/drawing/2014/main" id="{E6A3FDEA-876E-41CB-8EA3-4A03A54317BB}"/>
            </a:ext>
          </a:extLst>
        </xdr:cNvPr>
        <xdr:cNvSpPr txBox="1"/>
      </xdr:nvSpPr>
      <xdr:spPr>
        <a:xfrm>
          <a:off x="3582044" y="6705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142892</xdr:rowOff>
    </xdr:from>
    <xdr:ext cx="405111" cy="259045"/>
    <xdr:sp macro="" textlink="">
      <xdr:nvSpPr>
        <xdr:cNvPr id="84" name="n_2aveValue【道路】&#10;有形固定資産減価償却率">
          <a:extLst>
            <a:ext uri="{FF2B5EF4-FFF2-40B4-BE49-F238E27FC236}">
              <a16:creationId xmlns:a16="http://schemas.microsoft.com/office/drawing/2014/main" id="{72D39AA5-A39B-4676-8021-E25CA5BDD081}"/>
            </a:ext>
          </a:extLst>
        </xdr:cNvPr>
        <xdr:cNvSpPr txBox="1"/>
      </xdr:nvSpPr>
      <xdr:spPr>
        <a:xfrm>
          <a:off x="2705744" y="6657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102887</xdr:rowOff>
    </xdr:from>
    <xdr:ext cx="405111" cy="259045"/>
    <xdr:sp macro="" textlink="">
      <xdr:nvSpPr>
        <xdr:cNvPr id="85" name="n_3aveValue【道路】&#10;有形固定資産減価償却率">
          <a:extLst>
            <a:ext uri="{FF2B5EF4-FFF2-40B4-BE49-F238E27FC236}">
              <a16:creationId xmlns:a16="http://schemas.microsoft.com/office/drawing/2014/main" id="{1B07654D-D39C-476A-B0A5-C8FF410A3E98}"/>
            </a:ext>
          </a:extLst>
        </xdr:cNvPr>
        <xdr:cNvSpPr txBox="1"/>
      </xdr:nvSpPr>
      <xdr:spPr>
        <a:xfrm>
          <a:off x="1816744" y="6617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51452</xdr:rowOff>
    </xdr:from>
    <xdr:ext cx="405111" cy="259045"/>
    <xdr:sp macro="" textlink="">
      <xdr:nvSpPr>
        <xdr:cNvPr id="86" name="n_4aveValue【道路】&#10;有形固定資産減価償却率">
          <a:extLst>
            <a:ext uri="{FF2B5EF4-FFF2-40B4-BE49-F238E27FC236}">
              <a16:creationId xmlns:a16="http://schemas.microsoft.com/office/drawing/2014/main" id="{98E59B6A-0730-4242-A47F-32DE45C4CEB8}"/>
            </a:ext>
          </a:extLst>
        </xdr:cNvPr>
        <xdr:cNvSpPr txBox="1"/>
      </xdr:nvSpPr>
      <xdr:spPr>
        <a:xfrm>
          <a:off x="927744" y="6566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36</xdr:row>
      <xdr:rowOff>168292</xdr:rowOff>
    </xdr:from>
    <xdr:ext cx="405111" cy="259045"/>
    <xdr:sp macro="" textlink="">
      <xdr:nvSpPr>
        <xdr:cNvPr id="87" name="n_1mainValue【道路】&#10;有形固定資産減価償却率">
          <a:extLst>
            <a:ext uri="{FF2B5EF4-FFF2-40B4-BE49-F238E27FC236}">
              <a16:creationId xmlns:a16="http://schemas.microsoft.com/office/drawing/2014/main" id="{95B6191B-4B57-4719-8DC8-853F6CF465DB}"/>
            </a:ext>
          </a:extLst>
        </xdr:cNvPr>
        <xdr:cNvSpPr txBox="1"/>
      </xdr:nvSpPr>
      <xdr:spPr>
        <a:xfrm>
          <a:off x="3582044" y="6340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130192</xdr:rowOff>
    </xdr:from>
    <xdr:ext cx="405111" cy="259045"/>
    <xdr:sp macro="" textlink="">
      <xdr:nvSpPr>
        <xdr:cNvPr id="88" name="n_2mainValue【道路】&#10;有形固定資産減価償却率">
          <a:extLst>
            <a:ext uri="{FF2B5EF4-FFF2-40B4-BE49-F238E27FC236}">
              <a16:creationId xmlns:a16="http://schemas.microsoft.com/office/drawing/2014/main" id="{368E6148-F78F-43B9-B6CF-04D4C8001E15}"/>
            </a:ext>
          </a:extLst>
        </xdr:cNvPr>
        <xdr:cNvSpPr txBox="1"/>
      </xdr:nvSpPr>
      <xdr:spPr>
        <a:xfrm>
          <a:off x="2705744" y="6302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78757</xdr:rowOff>
    </xdr:from>
    <xdr:ext cx="405111" cy="259045"/>
    <xdr:sp macro="" textlink="">
      <xdr:nvSpPr>
        <xdr:cNvPr id="89" name="n_3mainValue【道路】&#10;有形固定資産減価償却率">
          <a:extLst>
            <a:ext uri="{FF2B5EF4-FFF2-40B4-BE49-F238E27FC236}">
              <a16:creationId xmlns:a16="http://schemas.microsoft.com/office/drawing/2014/main" id="{D45F44E6-AFAC-40A8-A24F-914B8AEC6444}"/>
            </a:ext>
          </a:extLst>
        </xdr:cNvPr>
        <xdr:cNvSpPr txBox="1"/>
      </xdr:nvSpPr>
      <xdr:spPr>
        <a:xfrm>
          <a:off x="1816744" y="6250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53992</xdr:rowOff>
    </xdr:from>
    <xdr:ext cx="405111" cy="259045"/>
    <xdr:sp macro="" textlink="">
      <xdr:nvSpPr>
        <xdr:cNvPr id="90" name="n_4mainValue【道路】&#10;有形固定資産減価償却率">
          <a:extLst>
            <a:ext uri="{FF2B5EF4-FFF2-40B4-BE49-F238E27FC236}">
              <a16:creationId xmlns:a16="http://schemas.microsoft.com/office/drawing/2014/main" id="{20FA566E-4A92-4629-B6AE-485DF91F5BD2}"/>
            </a:ext>
          </a:extLst>
        </xdr:cNvPr>
        <xdr:cNvSpPr txBox="1"/>
      </xdr:nvSpPr>
      <xdr:spPr>
        <a:xfrm>
          <a:off x="927744" y="6226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310B0C99-0C1B-4893-AA4B-C40A4B21322D}"/>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5A2A6052-20F8-4C58-AFB3-608F54E67EB3}"/>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AA838C6E-2333-4C96-9274-A324585ED3C8}"/>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FFEB1048-1437-4374-A166-A4DFC8AD3F34}"/>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58A1368B-2F67-4A2F-9C65-20B1F3370FF8}"/>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D12DB0C8-55A6-4430-A5E7-D70423912CC1}"/>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D94C0B91-789E-4BCC-9A09-F9822790CAEF}"/>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619F35AF-F61D-4831-849B-6842D2F355F5}"/>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821D6805-C45F-4315-A52E-8179B4F60B19}"/>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DDB6C6CE-2755-4BF8-A16C-135AE1BC0D1F}"/>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1" name="直線コネクタ 100">
          <a:extLst>
            <a:ext uri="{FF2B5EF4-FFF2-40B4-BE49-F238E27FC236}">
              <a16:creationId xmlns:a16="http://schemas.microsoft.com/office/drawing/2014/main" id="{17DD0874-D6A6-41FA-832E-675C06937416}"/>
            </a:ext>
          </a:extLst>
        </xdr:cNvPr>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2" name="テキスト ボックス 101">
          <a:extLst>
            <a:ext uri="{FF2B5EF4-FFF2-40B4-BE49-F238E27FC236}">
              <a16:creationId xmlns:a16="http://schemas.microsoft.com/office/drawing/2014/main" id="{F983FE91-D3DC-4990-BFDB-CC29DBF478C0}"/>
            </a:ext>
          </a:extLst>
        </xdr:cNvPr>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3" name="直線コネクタ 102">
          <a:extLst>
            <a:ext uri="{FF2B5EF4-FFF2-40B4-BE49-F238E27FC236}">
              <a16:creationId xmlns:a16="http://schemas.microsoft.com/office/drawing/2014/main" id="{AAB20054-736E-4123-86B8-F3A04D83A052}"/>
            </a:ext>
          </a:extLst>
        </xdr:cNvPr>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4" name="テキスト ボックス 103">
          <a:extLst>
            <a:ext uri="{FF2B5EF4-FFF2-40B4-BE49-F238E27FC236}">
              <a16:creationId xmlns:a16="http://schemas.microsoft.com/office/drawing/2014/main" id="{E1257C46-C830-412C-BF30-0D2284D44CD2}"/>
            </a:ext>
          </a:extLst>
        </xdr:cNvPr>
        <xdr:cNvSpPr txBox="1"/>
      </xdr:nvSpPr>
      <xdr:spPr>
        <a:xfrm>
          <a:off x="6072701" y="682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5" name="直線コネクタ 104">
          <a:extLst>
            <a:ext uri="{FF2B5EF4-FFF2-40B4-BE49-F238E27FC236}">
              <a16:creationId xmlns:a16="http://schemas.microsoft.com/office/drawing/2014/main" id="{E261D220-808D-4986-86B3-A7AD9FCD213D}"/>
            </a:ext>
          </a:extLst>
        </xdr:cNvPr>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6" name="テキスト ボックス 105">
          <a:extLst>
            <a:ext uri="{FF2B5EF4-FFF2-40B4-BE49-F238E27FC236}">
              <a16:creationId xmlns:a16="http://schemas.microsoft.com/office/drawing/2014/main" id="{F0D5FC0D-BEC2-4D8F-9422-907D086C69EA}"/>
            </a:ext>
          </a:extLst>
        </xdr:cNvPr>
        <xdr:cNvSpPr txBox="1"/>
      </xdr:nvSpPr>
      <xdr:spPr>
        <a:xfrm>
          <a:off x="6072701" y="649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7" name="直線コネクタ 106">
          <a:extLst>
            <a:ext uri="{FF2B5EF4-FFF2-40B4-BE49-F238E27FC236}">
              <a16:creationId xmlns:a16="http://schemas.microsoft.com/office/drawing/2014/main" id="{702DC2C4-C2CF-475D-B78D-8C45D34C2358}"/>
            </a:ext>
          </a:extLst>
        </xdr:cNvPr>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8" name="テキスト ボックス 107">
          <a:extLst>
            <a:ext uri="{FF2B5EF4-FFF2-40B4-BE49-F238E27FC236}">
              <a16:creationId xmlns:a16="http://schemas.microsoft.com/office/drawing/2014/main" id="{51C87ED5-DFD4-491E-A922-F621E6594C9E}"/>
            </a:ext>
          </a:extLst>
        </xdr:cNvPr>
        <xdr:cNvSpPr txBox="1"/>
      </xdr:nvSpPr>
      <xdr:spPr>
        <a:xfrm>
          <a:off x="6072701" y="6171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9" name="直線コネクタ 108">
          <a:extLst>
            <a:ext uri="{FF2B5EF4-FFF2-40B4-BE49-F238E27FC236}">
              <a16:creationId xmlns:a16="http://schemas.microsoft.com/office/drawing/2014/main" id="{33F7438A-72C3-4338-BFE9-B7D690F8C260}"/>
            </a:ext>
          </a:extLst>
        </xdr:cNvPr>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15620</xdr:rowOff>
    </xdr:from>
    <xdr:ext cx="531299" cy="259045"/>
    <xdr:sp macro="" textlink="">
      <xdr:nvSpPr>
        <xdr:cNvPr id="110" name="テキスト ボックス 109">
          <a:extLst>
            <a:ext uri="{FF2B5EF4-FFF2-40B4-BE49-F238E27FC236}">
              <a16:creationId xmlns:a16="http://schemas.microsoft.com/office/drawing/2014/main" id="{C2573651-5284-4CCF-81C0-AFB1E435A33A}"/>
            </a:ext>
          </a:extLst>
        </xdr:cNvPr>
        <xdr:cNvSpPr txBox="1"/>
      </xdr:nvSpPr>
      <xdr:spPr>
        <a:xfrm>
          <a:off x="6072701" y="584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1" name="直線コネクタ 110">
          <a:extLst>
            <a:ext uri="{FF2B5EF4-FFF2-40B4-BE49-F238E27FC236}">
              <a16:creationId xmlns:a16="http://schemas.microsoft.com/office/drawing/2014/main" id="{7BD121F4-EE10-45C1-9AF8-CA814ED2A9D5}"/>
            </a:ext>
          </a:extLst>
        </xdr:cNvPr>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31949</xdr:rowOff>
    </xdr:from>
    <xdr:ext cx="531299" cy="259045"/>
    <xdr:sp macro="" textlink="">
      <xdr:nvSpPr>
        <xdr:cNvPr id="112" name="テキスト ボックス 111">
          <a:extLst>
            <a:ext uri="{FF2B5EF4-FFF2-40B4-BE49-F238E27FC236}">
              <a16:creationId xmlns:a16="http://schemas.microsoft.com/office/drawing/2014/main" id="{66ADB72C-43F9-488D-ACCF-E4CCC47E593B}"/>
            </a:ext>
          </a:extLst>
        </xdr:cNvPr>
        <xdr:cNvSpPr txBox="1"/>
      </xdr:nvSpPr>
      <xdr:spPr>
        <a:xfrm>
          <a:off x="6072701" y="551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a:extLst>
            <a:ext uri="{FF2B5EF4-FFF2-40B4-BE49-F238E27FC236}">
              <a16:creationId xmlns:a16="http://schemas.microsoft.com/office/drawing/2014/main" id="{0DEF34F2-CE62-4416-9301-F870395EE0A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4" name="テキスト ボックス 113">
          <a:extLst>
            <a:ext uri="{FF2B5EF4-FFF2-40B4-BE49-F238E27FC236}">
              <a16:creationId xmlns:a16="http://schemas.microsoft.com/office/drawing/2014/main" id="{77FF378F-9503-4040-920C-63ABE68CC027}"/>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道路】&#10;一人当たり延長グラフ枠">
          <a:extLst>
            <a:ext uri="{FF2B5EF4-FFF2-40B4-BE49-F238E27FC236}">
              <a16:creationId xmlns:a16="http://schemas.microsoft.com/office/drawing/2014/main" id="{27D9F754-55A9-4B74-92D0-6DA8ED89DA13}"/>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52589</xdr:rowOff>
    </xdr:from>
    <xdr:to>
      <xdr:col>54</xdr:col>
      <xdr:colOff>189865</xdr:colOff>
      <xdr:row>41</xdr:row>
      <xdr:rowOff>127080</xdr:rowOff>
    </xdr:to>
    <xdr:cxnSp macro="">
      <xdr:nvCxnSpPr>
        <xdr:cNvPr id="116" name="直線コネクタ 115">
          <a:extLst>
            <a:ext uri="{FF2B5EF4-FFF2-40B4-BE49-F238E27FC236}">
              <a16:creationId xmlns:a16="http://schemas.microsoft.com/office/drawing/2014/main" id="{4F959913-4137-4DE4-B049-63ACBBECB7BA}"/>
            </a:ext>
          </a:extLst>
        </xdr:cNvPr>
        <xdr:cNvCxnSpPr/>
      </xdr:nvCxnSpPr>
      <xdr:spPr>
        <a:xfrm flipV="1">
          <a:off x="10476865" y="5710439"/>
          <a:ext cx="0" cy="14460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130907</xdr:rowOff>
    </xdr:from>
    <xdr:ext cx="469744" cy="259045"/>
    <xdr:sp macro="" textlink="">
      <xdr:nvSpPr>
        <xdr:cNvPr id="117" name="【道路】&#10;一人当たり延長最小値テキスト">
          <a:extLst>
            <a:ext uri="{FF2B5EF4-FFF2-40B4-BE49-F238E27FC236}">
              <a16:creationId xmlns:a16="http://schemas.microsoft.com/office/drawing/2014/main" id="{D990E978-DDF7-439D-9643-EC61667072D9}"/>
            </a:ext>
          </a:extLst>
        </xdr:cNvPr>
        <xdr:cNvSpPr txBox="1"/>
      </xdr:nvSpPr>
      <xdr:spPr>
        <a:xfrm>
          <a:off x="10515600" y="7160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127080</xdr:rowOff>
    </xdr:from>
    <xdr:to>
      <xdr:col>55</xdr:col>
      <xdr:colOff>88900</xdr:colOff>
      <xdr:row>41</xdr:row>
      <xdr:rowOff>127080</xdr:rowOff>
    </xdr:to>
    <xdr:cxnSp macro="">
      <xdr:nvCxnSpPr>
        <xdr:cNvPr id="118" name="直線コネクタ 117">
          <a:extLst>
            <a:ext uri="{FF2B5EF4-FFF2-40B4-BE49-F238E27FC236}">
              <a16:creationId xmlns:a16="http://schemas.microsoft.com/office/drawing/2014/main" id="{BF0F2403-2AE4-4E27-B17F-2587D87F9E2C}"/>
            </a:ext>
          </a:extLst>
        </xdr:cNvPr>
        <xdr:cNvCxnSpPr/>
      </xdr:nvCxnSpPr>
      <xdr:spPr>
        <a:xfrm>
          <a:off x="10388600" y="71565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170716</xdr:rowOff>
    </xdr:from>
    <xdr:ext cx="534377" cy="259045"/>
    <xdr:sp macro="" textlink="">
      <xdr:nvSpPr>
        <xdr:cNvPr id="119" name="【道路】&#10;一人当たり延長最大値テキスト">
          <a:extLst>
            <a:ext uri="{FF2B5EF4-FFF2-40B4-BE49-F238E27FC236}">
              <a16:creationId xmlns:a16="http://schemas.microsoft.com/office/drawing/2014/main" id="{38C8CC5B-67F5-4FAD-952D-4047E396574F}"/>
            </a:ext>
          </a:extLst>
        </xdr:cNvPr>
        <xdr:cNvSpPr txBox="1"/>
      </xdr:nvSpPr>
      <xdr:spPr>
        <a:xfrm>
          <a:off x="10515600" y="5485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48.473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52589</xdr:rowOff>
    </xdr:from>
    <xdr:to>
      <xdr:col>55</xdr:col>
      <xdr:colOff>88900</xdr:colOff>
      <xdr:row>33</xdr:row>
      <xdr:rowOff>52589</xdr:rowOff>
    </xdr:to>
    <xdr:cxnSp macro="">
      <xdr:nvCxnSpPr>
        <xdr:cNvPr id="120" name="直線コネクタ 119">
          <a:extLst>
            <a:ext uri="{FF2B5EF4-FFF2-40B4-BE49-F238E27FC236}">
              <a16:creationId xmlns:a16="http://schemas.microsoft.com/office/drawing/2014/main" id="{7A7E6CE1-7B8E-4D79-9B1E-3B91D8D62097}"/>
            </a:ext>
          </a:extLst>
        </xdr:cNvPr>
        <xdr:cNvCxnSpPr/>
      </xdr:nvCxnSpPr>
      <xdr:spPr>
        <a:xfrm>
          <a:off x="10388600" y="57104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135962</xdr:rowOff>
    </xdr:from>
    <xdr:ext cx="534377" cy="259045"/>
    <xdr:sp macro="" textlink="">
      <xdr:nvSpPr>
        <xdr:cNvPr id="121" name="【道路】&#10;一人当たり延長平均値テキスト">
          <a:extLst>
            <a:ext uri="{FF2B5EF4-FFF2-40B4-BE49-F238E27FC236}">
              <a16:creationId xmlns:a16="http://schemas.microsoft.com/office/drawing/2014/main" id="{90DABE5A-4CDA-4224-9BFF-31C23B5C68EF}"/>
            </a:ext>
          </a:extLst>
        </xdr:cNvPr>
        <xdr:cNvSpPr txBox="1"/>
      </xdr:nvSpPr>
      <xdr:spPr>
        <a:xfrm>
          <a:off x="10515600" y="64796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113085</xdr:rowOff>
    </xdr:from>
    <xdr:to>
      <xdr:col>55</xdr:col>
      <xdr:colOff>50800</xdr:colOff>
      <xdr:row>39</xdr:row>
      <xdr:rowOff>43235</xdr:rowOff>
    </xdr:to>
    <xdr:sp macro="" textlink="">
      <xdr:nvSpPr>
        <xdr:cNvPr id="122" name="フローチャート: 判断 121">
          <a:extLst>
            <a:ext uri="{FF2B5EF4-FFF2-40B4-BE49-F238E27FC236}">
              <a16:creationId xmlns:a16="http://schemas.microsoft.com/office/drawing/2014/main" id="{3F7FAB20-93A8-4F03-8E5A-C1CDB3A34A8B}"/>
            </a:ext>
          </a:extLst>
        </xdr:cNvPr>
        <xdr:cNvSpPr/>
      </xdr:nvSpPr>
      <xdr:spPr>
        <a:xfrm>
          <a:off x="10426700" y="6628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130425</xdr:rowOff>
    </xdr:from>
    <xdr:to>
      <xdr:col>50</xdr:col>
      <xdr:colOff>165100</xdr:colOff>
      <xdr:row>39</xdr:row>
      <xdr:rowOff>60575</xdr:rowOff>
    </xdr:to>
    <xdr:sp macro="" textlink="">
      <xdr:nvSpPr>
        <xdr:cNvPr id="123" name="フローチャート: 判断 122">
          <a:extLst>
            <a:ext uri="{FF2B5EF4-FFF2-40B4-BE49-F238E27FC236}">
              <a16:creationId xmlns:a16="http://schemas.microsoft.com/office/drawing/2014/main" id="{AE0C47C1-FDA4-4D78-A970-5D8A0877CABE}"/>
            </a:ext>
          </a:extLst>
        </xdr:cNvPr>
        <xdr:cNvSpPr/>
      </xdr:nvSpPr>
      <xdr:spPr>
        <a:xfrm>
          <a:off x="9588500" y="6645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123568</xdr:rowOff>
    </xdr:from>
    <xdr:to>
      <xdr:col>46</xdr:col>
      <xdr:colOff>38100</xdr:colOff>
      <xdr:row>39</xdr:row>
      <xdr:rowOff>53718</xdr:rowOff>
    </xdr:to>
    <xdr:sp macro="" textlink="">
      <xdr:nvSpPr>
        <xdr:cNvPr id="124" name="フローチャート: 判断 123">
          <a:extLst>
            <a:ext uri="{FF2B5EF4-FFF2-40B4-BE49-F238E27FC236}">
              <a16:creationId xmlns:a16="http://schemas.microsoft.com/office/drawing/2014/main" id="{89CC8AAE-A7B4-4281-8731-8E5C947A9DC5}"/>
            </a:ext>
          </a:extLst>
        </xdr:cNvPr>
        <xdr:cNvSpPr/>
      </xdr:nvSpPr>
      <xdr:spPr>
        <a:xfrm>
          <a:off x="8699500" y="6638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126474</xdr:rowOff>
    </xdr:from>
    <xdr:to>
      <xdr:col>41</xdr:col>
      <xdr:colOff>101600</xdr:colOff>
      <xdr:row>39</xdr:row>
      <xdr:rowOff>56624</xdr:rowOff>
    </xdr:to>
    <xdr:sp macro="" textlink="">
      <xdr:nvSpPr>
        <xdr:cNvPr id="125" name="フローチャート: 判断 124">
          <a:extLst>
            <a:ext uri="{FF2B5EF4-FFF2-40B4-BE49-F238E27FC236}">
              <a16:creationId xmlns:a16="http://schemas.microsoft.com/office/drawing/2014/main" id="{A1B31A9E-A0AF-435E-B62C-380754EB8D25}"/>
            </a:ext>
          </a:extLst>
        </xdr:cNvPr>
        <xdr:cNvSpPr/>
      </xdr:nvSpPr>
      <xdr:spPr>
        <a:xfrm>
          <a:off x="7810500" y="6641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155016</xdr:rowOff>
    </xdr:from>
    <xdr:to>
      <xdr:col>36</xdr:col>
      <xdr:colOff>165100</xdr:colOff>
      <xdr:row>39</xdr:row>
      <xdr:rowOff>85166</xdr:rowOff>
    </xdr:to>
    <xdr:sp macro="" textlink="">
      <xdr:nvSpPr>
        <xdr:cNvPr id="126" name="フローチャート: 判断 125">
          <a:extLst>
            <a:ext uri="{FF2B5EF4-FFF2-40B4-BE49-F238E27FC236}">
              <a16:creationId xmlns:a16="http://schemas.microsoft.com/office/drawing/2014/main" id="{2D9D9FB3-4B9D-40AF-A922-8FFC79ED3A6D}"/>
            </a:ext>
          </a:extLst>
        </xdr:cNvPr>
        <xdr:cNvSpPr/>
      </xdr:nvSpPr>
      <xdr:spPr>
        <a:xfrm>
          <a:off x="6921500" y="6670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3C27E3A6-022A-4C50-82FB-3B70DD9BBE7A}"/>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15CDB286-272C-42F4-82FE-ACEF90EB7AFF}"/>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DEC810D7-2871-4102-8851-FB4365C849D5}"/>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78918EFA-77BB-4A1C-AE66-CA3244DD968C}"/>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6D3D104E-2641-4CC2-A16B-AC6E761A13A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128433</xdr:rowOff>
    </xdr:from>
    <xdr:to>
      <xdr:col>55</xdr:col>
      <xdr:colOff>50800</xdr:colOff>
      <xdr:row>40</xdr:row>
      <xdr:rowOff>58583</xdr:rowOff>
    </xdr:to>
    <xdr:sp macro="" textlink="">
      <xdr:nvSpPr>
        <xdr:cNvPr id="132" name="楕円 131">
          <a:extLst>
            <a:ext uri="{FF2B5EF4-FFF2-40B4-BE49-F238E27FC236}">
              <a16:creationId xmlns:a16="http://schemas.microsoft.com/office/drawing/2014/main" id="{71339410-2A13-4A91-A8ED-6AC18F535558}"/>
            </a:ext>
          </a:extLst>
        </xdr:cNvPr>
        <xdr:cNvSpPr/>
      </xdr:nvSpPr>
      <xdr:spPr>
        <a:xfrm>
          <a:off x="10426700" y="6814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106860</xdr:rowOff>
    </xdr:from>
    <xdr:ext cx="534377" cy="259045"/>
    <xdr:sp macro="" textlink="">
      <xdr:nvSpPr>
        <xdr:cNvPr id="133" name="【道路】&#10;一人当たり延長該当値テキスト">
          <a:extLst>
            <a:ext uri="{FF2B5EF4-FFF2-40B4-BE49-F238E27FC236}">
              <a16:creationId xmlns:a16="http://schemas.microsoft.com/office/drawing/2014/main" id="{3E8A15DB-908E-4F6D-82CA-E84A98DD712C}"/>
            </a:ext>
          </a:extLst>
        </xdr:cNvPr>
        <xdr:cNvSpPr txBox="1"/>
      </xdr:nvSpPr>
      <xdr:spPr>
        <a:xfrm>
          <a:off x="10515600" y="6793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135944</xdr:rowOff>
    </xdr:from>
    <xdr:to>
      <xdr:col>50</xdr:col>
      <xdr:colOff>165100</xdr:colOff>
      <xdr:row>40</xdr:row>
      <xdr:rowOff>66094</xdr:rowOff>
    </xdr:to>
    <xdr:sp macro="" textlink="">
      <xdr:nvSpPr>
        <xdr:cNvPr id="134" name="楕円 133">
          <a:extLst>
            <a:ext uri="{FF2B5EF4-FFF2-40B4-BE49-F238E27FC236}">
              <a16:creationId xmlns:a16="http://schemas.microsoft.com/office/drawing/2014/main" id="{4875A896-CF1C-49EA-872B-79F6E4ACF9B2}"/>
            </a:ext>
          </a:extLst>
        </xdr:cNvPr>
        <xdr:cNvSpPr/>
      </xdr:nvSpPr>
      <xdr:spPr>
        <a:xfrm>
          <a:off x="9588500" y="6822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7783</xdr:rowOff>
    </xdr:from>
    <xdr:to>
      <xdr:col>55</xdr:col>
      <xdr:colOff>0</xdr:colOff>
      <xdr:row>40</xdr:row>
      <xdr:rowOff>15294</xdr:rowOff>
    </xdr:to>
    <xdr:cxnSp macro="">
      <xdr:nvCxnSpPr>
        <xdr:cNvPr id="135" name="直線コネクタ 134">
          <a:extLst>
            <a:ext uri="{FF2B5EF4-FFF2-40B4-BE49-F238E27FC236}">
              <a16:creationId xmlns:a16="http://schemas.microsoft.com/office/drawing/2014/main" id="{28216FDD-388A-46A4-9895-A340725395BA}"/>
            </a:ext>
          </a:extLst>
        </xdr:cNvPr>
        <xdr:cNvCxnSpPr/>
      </xdr:nvCxnSpPr>
      <xdr:spPr>
        <a:xfrm flipV="1">
          <a:off x="9639300" y="6865783"/>
          <a:ext cx="838200" cy="75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144697</xdr:rowOff>
    </xdr:from>
    <xdr:to>
      <xdr:col>46</xdr:col>
      <xdr:colOff>38100</xdr:colOff>
      <xdr:row>40</xdr:row>
      <xdr:rowOff>74847</xdr:rowOff>
    </xdr:to>
    <xdr:sp macro="" textlink="">
      <xdr:nvSpPr>
        <xdr:cNvPr id="136" name="楕円 135">
          <a:extLst>
            <a:ext uri="{FF2B5EF4-FFF2-40B4-BE49-F238E27FC236}">
              <a16:creationId xmlns:a16="http://schemas.microsoft.com/office/drawing/2014/main" id="{CD3AFE4B-786A-4222-BB94-8A49EAF2FCCF}"/>
            </a:ext>
          </a:extLst>
        </xdr:cNvPr>
        <xdr:cNvSpPr/>
      </xdr:nvSpPr>
      <xdr:spPr>
        <a:xfrm>
          <a:off x="8699500" y="68312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15294</xdr:rowOff>
    </xdr:from>
    <xdr:to>
      <xdr:col>50</xdr:col>
      <xdr:colOff>114300</xdr:colOff>
      <xdr:row>40</xdr:row>
      <xdr:rowOff>24047</xdr:rowOff>
    </xdr:to>
    <xdr:cxnSp macro="">
      <xdr:nvCxnSpPr>
        <xdr:cNvPr id="137" name="直線コネクタ 136">
          <a:extLst>
            <a:ext uri="{FF2B5EF4-FFF2-40B4-BE49-F238E27FC236}">
              <a16:creationId xmlns:a16="http://schemas.microsoft.com/office/drawing/2014/main" id="{8E65B8AA-0BB7-449B-B57E-50E7D2AE26E3}"/>
            </a:ext>
          </a:extLst>
        </xdr:cNvPr>
        <xdr:cNvCxnSpPr/>
      </xdr:nvCxnSpPr>
      <xdr:spPr>
        <a:xfrm flipV="1">
          <a:off x="8750300" y="6873294"/>
          <a:ext cx="889000" cy="87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150706</xdr:rowOff>
    </xdr:from>
    <xdr:to>
      <xdr:col>41</xdr:col>
      <xdr:colOff>101600</xdr:colOff>
      <xdr:row>40</xdr:row>
      <xdr:rowOff>80856</xdr:rowOff>
    </xdr:to>
    <xdr:sp macro="" textlink="">
      <xdr:nvSpPr>
        <xdr:cNvPr id="138" name="楕円 137">
          <a:extLst>
            <a:ext uri="{FF2B5EF4-FFF2-40B4-BE49-F238E27FC236}">
              <a16:creationId xmlns:a16="http://schemas.microsoft.com/office/drawing/2014/main" id="{9E08ACB2-1593-4F43-B9E2-8F3934B4ECE8}"/>
            </a:ext>
          </a:extLst>
        </xdr:cNvPr>
        <xdr:cNvSpPr/>
      </xdr:nvSpPr>
      <xdr:spPr>
        <a:xfrm>
          <a:off x="7810500" y="6837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24047</xdr:rowOff>
    </xdr:from>
    <xdr:to>
      <xdr:col>45</xdr:col>
      <xdr:colOff>177800</xdr:colOff>
      <xdr:row>40</xdr:row>
      <xdr:rowOff>30056</xdr:rowOff>
    </xdr:to>
    <xdr:cxnSp macro="">
      <xdr:nvCxnSpPr>
        <xdr:cNvPr id="139" name="直線コネクタ 138">
          <a:extLst>
            <a:ext uri="{FF2B5EF4-FFF2-40B4-BE49-F238E27FC236}">
              <a16:creationId xmlns:a16="http://schemas.microsoft.com/office/drawing/2014/main" id="{6B09E928-1835-4937-8C8C-D1BE98120371}"/>
            </a:ext>
          </a:extLst>
        </xdr:cNvPr>
        <xdr:cNvCxnSpPr/>
      </xdr:nvCxnSpPr>
      <xdr:spPr>
        <a:xfrm flipV="1">
          <a:off x="7861300" y="6882047"/>
          <a:ext cx="889000" cy="6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157237</xdr:rowOff>
    </xdr:from>
    <xdr:to>
      <xdr:col>36</xdr:col>
      <xdr:colOff>165100</xdr:colOff>
      <xdr:row>40</xdr:row>
      <xdr:rowOff>87387</xdr:rowOff>
    </xdr:to>
    <xdr:sp macro="" textlink="">
      <xdr:nvSpPr>
        <xdr:cNvPr id="140" name="楕円 139">
          <a:extLst>
            <a:ext uri="{FF2B5EF4-FFF2-40B4-BE49-F238E27FC236}">
              <a16:creationId xmlns:a16="http://schemas.microsoft.com/office/drawing/2014/main" id="{A1FAFEC4-FD54-457E-BCEC-8526000FFE43}"/>
            </a:ext>
          </a:extLst>
        </xdr:cNvPr>
        <xdr:cNvSpPr/>
      </xdr:nvSpPr>
      <xdr:spPr>
        <a:xfrm>
          <a:off x="6921500" y="6843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30056</xdr:rowOff>
    </xdr:from>
    <xdr:to>
      <xdr:col>41</xdr:col>
      <xdr:colOff>50800</xdr:colOff>
      <xdr:row>40</xdr:row>
      <xdr:rowOff>36587</xdr:rowOff>
    </xdr:to>
    <xdr:cxnSp macro="">
      <xdr:nvCxnSpPr>
        <xdr:cNvPr id="141" name="直線コネクタ 140">
          <a:extLst>
            <a:ext uri="{FF2B5EF4-FFF2-40B4-BE49-F238E27FC236}">
              <a16:creationId xmlns:a16="http://schemas.microsoft.com/office/drawing/2014/main" id="{69DC1B1A-4205-4A08-AFA8-D43186C5B64B}"/>
            </a:ext>
          </a:extLst>
        </xdr:cNvPr>
        <xdr:cNvCxnSpPr/>
      </xdr:nvCxnSpPr>
      <xdr:spPr>
        <a:xfrm flipV="1">
          <a:off x="6972300" y="6888056"/>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37</xdr:row>
      <xdr:rowOff>77102</xdr:rowOff>
    </xdr:from>
    <xdr:ext cx="534377" cy="259045"/>
    <xdr:sp macro="" textlink="">
      <xdr:nvSpPr>
        <xdr:cNvPr id="142" name="n_1aveValue【道路】&#10;一人当たり延長">
          <a:extLst>
            <a:ext uri="{FF2B5EF4-FFF2-40B4-BE49-F238E27FC236}">
              <a16:creationId xmlns:a16="http://schemas.microsoft.com/office/drawing/2014/main" id="{77217D3A-5595-40BE-A5CD-4469F31DE59D}"/>
            </a:ext>
          </a:extLst>
        </xdr:cNvPr>
        <xdr:cNvSpPr txBox="1"/>
      </xdr:nvSpPr>
      <xdr:spPr>
        <a:xfrm>
          <a:off x="9359411" y="6420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70244</xdr:rowOff>
    </xdr:from>
    <xdr:ext cx="534377" cy="259045"/>
    <xdr:sp macro="" textlink="">
      <xdr:nvSpPr>
        <xdr:cNvPr id="143" name="n_2aveValue【道路】&#10;一人当たり延長">
          <a:extLst>
            <a:ext uri="{FF2B5EF4-FFF2-40B4-BE49-F238E27FC236}">
              <a16:creationId xmlns:a16="http://schemas.microsoft.com/office/drawing/2014/main" id="{A2B86CDB-6E46-4C01-9EE9-91F1F22B6276}"/>
            </a:ext>
          </a:extLst>
        </xdr:cNvPr>
        <xdr:cNvSpPr txBox="1"/>
      </xdr:nvSpPr>
      <xdr:spPr>
        <a:xfrm>
          <a:off x="8483111" y="6413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73151</xdr:rowOff>
    </xdr:from>
    <xdr:ext cx="534377" cy="259045"/>
    <xdr:sp macro="" textlink="">
      <xdr:nvSpPr>
        <xdr:cNvPr id="144" name="n_3aveValue【道路】&#10;一人当たり延長">
          <a:extLst>
            <a:ext uri="{FF2B5EF4-FFF2-40B4-BE49-F238E27FC236}">
              <a16:creationId xmlns:a16="http://schemas.microsoft.com/office/drawing/2014/main" id="{A2687DD4-985C-40F2-A23A-6A0813F0C81C}"/>
            </a:ext>
          </a:extLst>
        </xdr:cNvPr>
        <xdr:cNvSpPr txBox="1"/>
      </xdr:nvSpPr>
      <xdr:spPr>
        <a:xfrm>
          <a:off x="7594111" y="6416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101693</xdr:rowOff>
    </xdr:from>
    <xdr:ext cx="534377" cy="259045"/>
    <xdr:sp macro="" textlink="">
      <xdr:nvSpPr>
        <xdr:cNvPr id="145" name="n_4aveValue【道路】&#10;一人当たり延長">
          <a:extLst>
            <a:ext uri="{FF2B5EF4-FFF2-40B4-BE49-F238E27FC236}">
              <a16:creationId xmlns:a16="http://schemas.microsoft.com/office/drawing/2014/main" id="{A1990B05-D369-41DB-A96B-7D6A77BD6943}"/>
            </a:ext>
          </a:extLst>
        </xdr:cNvPr>
        <xdr:cNvSpPr txBox="1"/>
      </xdr:nvSpPr>
      <xdr:spPr>
        <a:xfrm>
          <a:off x="6705111" y="64453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40</xdr:row>
      <xdr:rowOff>57221</xdr:rowOff>
    </xdr:from>
    <xdr:ext cx="534377" cy="259045"/>
    <xdr:sp macro="" textlink="">
      <xdr:nvSpPr>
        <xdr:cNvPr id="146" name="n_1mainValue【道路】&#10;一人当たり延長">
          <a:extLst>
            <a:ext uri="{FF2B5EF4-FFF2-40B4-BE49-F238E27FC236}">
              <a16:creationId xmlns:a16="http://schemas.microsoft.com/office/drawing/2014/main" id="{7ECE64D5-1353-4016-A1E9-C206AE2EF4C3}"/>
            </a:ext>
          </a:extLst>
        </xdr:cNvPr>
        <xdr:cNvSpPr txBox="1"/>
      </xdr:nvSpPr>
      <xdr:spPr>
        <a:xfrm>
          <a:off x="9359411" y="69152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65974</xdr:rowOff>
    </xdr:from>
    <xdr:ext cx="534377" cy="259045"/>
    <xdr:sp macro="" textlink="">
      <xdr:nvSpPr>
        <xdr:cNvPr id="147" name="n_2mainValue【道路】&#10;一人当たり延長">
          <a:extLst>
            <a:ext uri="{FF2B5EF4-FFF2-40B4-BE49-F238E27FC236}">
              <a16:creationId xmlns:a16="http://schemas.microsoft.com/office/drawing/2014/main" id="{970D2BE6-3107-458F-8444-34610F6F3EC0}"/>
            </a:ext>
          </a:extLst>
        </xdr:cNvPr>
        <xdr:cNvSpPr txBox="1"/>
      </xdr:nvSpPr>
      <xdr:spPr>
        <a:xfrm>
          <a:off x="8483111" y="69239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71983</xdr:rowOff>
    </xdr:from>
    <xdr:ext cx="534377" cy="259045"/>
    <xdr:sp macro="" textlink="">
      <xdr:nvSpPr>
        <xdr:cNvPr id="148" name="n_3mainValue【道路】&#10;一人当たり延長">
          <a:extLst>
            <a:ext uri="{FF2B5EF4-FFF2-40B4-BE49-F238E27FC236}">
              <a16:creationId xmlns:a16="http://schemas.microsoft.com/office/drawing/2014/main" id="{1DA8515D-F855-4BA3-9EBA-06370BC18EBC}"/>
            </a:ext>
          </a:extLst>
        </xdr:cNvPr>
        <xdr:cNvSpPr txBox="1"/>
      </xdr:nvSpPr>
      <xdr:spPr>
        <a:xfrm>
          <a:off x="7594111" y="69299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78514</xdr:rowOff>
    </xdr:from>
    <xdr:ext cx="534377" cy="259045"/>
    <xdr:sp macro="" textlink="">
      <xdr:nvSpPr>
        <xdr:cNvPr id="149" name="n_4mainValue【道路】&#10;一人当たり延長">
          <a:extLst>
            <a:ext uri="{FF2B5EF4-FFF2-40B4-BE49-F238E27FC236}">
              <a16:creationId xmlns:a16="http://schemas.microsoft.com/office/drawing/2014/main" id="{C2BE39B9-7CC1-45E4-AAFF-264EFDBE05C7}"/>
            </a:ext>
          </a:extLst>
        </xdr:cNvPr>
        <xdr:cNvSpPr txBox="1"/>
      </xdr:nvSpPr>
      <xdr:spPr>
        <a:xfrm>
          <a:off x="6705111" y="6936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a:extLst>
            <a:ext uri="{FF2B5EF4-FFF2-40B4-BE49-F238E27FC236}">
              <a16:creationId xmlns:a16="http://schemas.microsoft.com/office/drawing/2014/main" id="{CB1E3B07-68BA-41C2-8DEC-566A10BAD241}"/>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a:extLst>
            <a:ext uri="{FF2B5EF4-FFF2-40B4-BE49-F238E27FC236}">
              <a16:creationId xmlns:a16="http://schemas.microsoft.com/office/drawing/2014/main" id="{B8DA355B-2300-4BD9-98CC-485A397984D7}"/>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a:extLst>
            <a:ext uri="{FF2B5EF4-FFF2-40B4-BE49-F238E27FC236}">
              <a16:creationId xmlns:a16="http://schemas.microsoft.com/office/drawing/2014/main" id="{3200490C-A286-41D4-811E-E7CF9E9F923A}"/>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a:extLst>
            <a:ext uri="{FF2B5EF4-FFF2-40B4-BE49-F238E27FC236}">
              <a16:creationId xmlns:a16="http://schemas.microsoft.com/office/drawing/2014/main" id="{08FEE370-FBF8-44CF-9DD9-303CCB66785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a:extLst>
            <a:ext uri="{FF2B5EF4-FFF2-40B4-BE49-F238E27FC236}">
              <a16:creationId xmlns:a16="http://schemas.microsoft.com/office/drawing/2014/main" id="{7F2656B8-3F8B-48DD-A4FC-135C432ED99D}"/>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a:extLst>
            <a:ext uri="{FF2B5EF4-FFF2-40B4-BE49-F238E27FC236}">
              <a16:creationId xmlns:a16="http://schemas.microsoft.com/office/drawing/2014/main" id="{A74269F9-D5F8-4566-A667-B3B4714513FA}"/>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a:extLst>
            <a:ext uri="{FF2B5EF4-FFF2-40B4-BE49-F238E27FC236}">
              <a16:creationId xmlns:a16="http://schemas.microsoft.com/office/drawing/2014/main" id="{3FB7E9CE-6A86-470D-A922-E15C23071545}"/>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a:extLst>
            <a:ext uri="{FF2B5EF4-FFF2-40B4-BE49-F238E27FC236}">
              <a16:creationId xmlns:a16="http://schemas.microsoft.com/office/drawing/2014/main" id="{E8A44A7F-F2C6-471A-9B84-B2DB187AE60A}"/>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8" name="テキスト ボックス 157">
          <a:extLst>
            <a:ext uri="{FF2B5EF4-FFF2-40B4-BE49-F238E27FC236}">
              <a16:creationId xmlns:a16="http://schemas.microsoft.com/office/drawing/2014/main" id="{6F6A2E8A-7C65-43D9-BC66-A12879349731}"/>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a:extLst>
            <a:ext uri="{FF2B5EF4-FFF2-40B4-BE49-F238E27FC236}">
              <a16:creationId xmlns:a16="http://schemas.microsoft.com/office/drawing/2014/main" id="{AAAE91C0-9DFA-4F76-AC72-8760B4F2D473}"/>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0" name="テキスト ボックス 159">
          <a:extLst>
            <a:ext uri="{FF2B5EF4-FFF2-40B4-BE49-F238E27FC236}">
              <a16:creationId xmlns:a16="http://schemas.microsoft.com/office/drawing/2014/main" id="{3FEB3F62-6CCA-48B2-A86B-630EF21DD98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1" name="直線コネクタ 160">
          <a:extLst>
            <a:ext uri="{FF2B5EF4-FFF2-40B4-BE49-F238E27FC236}">
              <a16:creationId xmlns:a16="http://schemas.microsoft.com/office/drawing/2014/main" id="{A0D8123E-92B5-4D9A-B1EF-94B1F94066AE}"/>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2" name="テキスト ボックス 161">
          <a:extLst>
            <a:ext uri="{FF2B5EF4-FFF2-40B4-BE49-F238E27FC236}">
              <a16:creationId xmlns:a16="http://schemas.microsoft.com/office/drawing/2014/main" id="{3EDBCD15-4BAC-4535-8CF7-6E6B04ABD390}"/>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3" name="直線コネクタ 162">
          <a:extLst>
            <a:ext uri="{FF2B5EF4-FFF2-40B4-BE49-F238E27FC236}">
              <a16:creationId xmlns:a16="http://schemas.microsoft.com/office/drawing/2014/main" id="{B8E43D1A-0272-49DD-A68A-D6848A7290FA}"/>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4" name="テキスト ボックス 163">
          <a:extLst>
            <a:ext uri="{FF2B5EF4-FFF2-40B4-BE49-F238E27FC236}">
              <a16:creationId xmlns:a16="http://schemas.microsoft.com/office/drawing/2014/main" id="{2E1F230E-60B2-4A3F-A2BE-CEF3BC4062BB}"/>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5" name="直線コネクタ 164">
          <a:extLst>
            <a:ext uri="{FF2B5EF4-FFF2-40B4-BE49-F238E27FC236}">
              <a16:creationId xmlns:a16="http://schemas.microsoft.com/office/drawing/2014/main" id="{48B20FA2-B1D0-474E-9571-7CE420B4935E}"/>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6" name="テキスト ボックス 165">
          <a:extLst>
            <a:ext uri="{FF2B5EF4-FFF2-40B4-BE49-F238E27FC236}">
              <a16:creationId xmlns:a16="http://schemas.microsoft.com/office/drawing/2014/main" id="{E538706C-1CB4-466B-9980-AD29016D2AB1}"/>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7" name="直線コネクタ 166">
          <a:extLst>
            <a:ext uri="{FF2B5EF4-FFF2-40B4-BE49-F238E27FC236}">
              <a16:creationId xmlns:a16="http://schemas.microsoft.com/office/drawing/2014/main" id="{846C55B1-5C5C-4912-A668-69315C2D16FF}"/>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8" name="テキスト ボックス 167">
          <a:extLst>
            <a:ext uri="{FF2B5EF4-FFF2-40B4-BE49-F238E27FC236}">
              <a16:creationId xmlns:a16="http://schemas.microsoft.com/office/drawing/2014/main" id="{978F7AFC-B3B5-4D0D-BA87-BE18CFCD86BD}"/>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9" name="直線コネクタ 168">
          <a:extLst>
            <a:ext uri="{FF2B5EF4-FFF2-40B4-BE49-F238E27FC236}">
              <a16:creationId xmlns:a16="http://schemas.microsoft.com/office/drawing/2014/main" id="{70E9621B-F0E8-4953-BF3F-0C3B4B28B18B}"/>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70" name="テキスト ボックス 169">
          <a:extLst>
            <a:ext uri="{FF2B5EF4-FFF2-40B4-BE49-F238E27FC236}">
              <a16:creationId xmlns:a16="http://schemas.microsoft.com/office/drawing/2014/main" id="{E5A7823A-4278-43F2-AF4E-95CB00ACCCDB}"/>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1" name="直線コネクタ 170">
          <a:extLst>
            <a:ext uri="{FF2B5EF4-FFF2-40B4-BE49-F238E27FC236}">
              <a16:creationId xmlns:a16="http://schemas.microsoft.com/office/drawing/2014/main" id="{7CE56C10-39DA-4D20-B2C2-2DB7F8C63F84}"/>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2" name="テキスト ボックス 171">
          <a:extLst>
            <a:ext uri="{FF2B5EF4-FFF2-40B4-BE49-F238E27FC236}">
              <a16:creationId xmlns:a16="http://schemas.microsoft.com/office/drawing/2014/main" id="{FCF926A4-DE0E-4734-8847-97604064D86A}"/>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3" name="直線コネクタ 172">
          <a:extLst>
            <a:ext uri="{FF2B5EF4-FFF2-40B4-BE49-F238E27FC236}">
              <a16:creationId xmlns:a16="http://schemas.microsoft.com/office/drawing/2014/main" id="{234B4CEC-9934-45A3-BEA3-6D4A0E74B53A}"/>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4" name="【橋りょう・トンネル】&#10;有形固定資産減価償却率グラフ枠">
          <a:extLst>
            <a:ext uri="{FF2B5EF4-FFF2-40B4-BE49-F238E27FC236}">
              <a16:creationId xmlns:a16="http://schemas.microsoft.com/office/drawing/2014/main" id="{A7D33420-436D-4BF2-996F-9CC5876C5EB3}"/>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40822</xdr:rowOff>
    </xdr:from>
    <xdr:to>
      <xdr:col>24</xdr:col>
      <xdr:colOff>62865</xdr:colOff>
      <xdr:row>64</xdr:row>
      <xdr:rowOff>11430</xdr:rowOff>
    </xdr:to>
    <xdr:cxnSp macro="">
      <xdr:nvCxnSpPr>
        <xdr:cNvPr id="175" name="直線コネクタ 174">
          <a:extLst>
            <a:ext uri="{FF2B5EF4-FFF2-40B4-BE49-F238E27FC236}">
              <a16:creationId xmlns:a16="http://schemas.microsoft.com/office/drawing/2014/main" id="{93058320-D938-4158-B9CB-CE2E46D1E189}"/>
            </a:ext>
          </a:extLst>
        </xdr:cNvPr>
        <xdr:cNvCxnSpPr/>
      </xdr:nvCxnSpPr>
      <xdr:spPr>
        <a:xfrm flipV="1">
          <a:off x="4634865" y="9470572"/>
          <a:ext cx="0" cy="15136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15257</xdr:rowOff>
    </xdr:from>
    <xdr:ext cx="405111" cy="259045"/>
    <xdr:sp macro="" textlink="">
      <xdr:nvSpPr>
        <xdr:cNvPr id="176" name="【橋りょう・トンネル】&#10;有形固定資産減価償却率最小値テキスト">
          <a:extLst>
            <a:ext uri="{FF2B5EF4-FFF2-40B4-BE49-F238E27FC236}">
              <a16:creationId xmlns:a16="http://schemas.microsoft.com/office/drawing/2014/main" id="{545829BF-3190-4643-84DF-A0A6802CAAF0}"/>
            </a:ext>
          </a:extLst>
        </xdr:cNvPr>
        <xdr:cNvSpPr txBox="1"/>
      </xdr:nvSpPr>
      <xdr:spPr>
        <a:xfrm>
          <a:off x="4673600" y="10988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11430</xdr:rowOff>
    </xdr:from>
    <xdr:to>
      <xdr:col>24</xdr:col>
      <xdr:colOff>152400</xdr:colOff>
      <xdr:row>64</xdr:row>
      <xdr:rowOff>11430</xdr:rowOff>
    </xdr:to>
    <xdr:cxnSp macro="">
      <xdr:nvCxnSpPr>
        <xdr:cNvPr id="177" name="直線コネクタ 176">
          <a:extLst>
            <a:ext uri="{FF2B5EF4-FFF2-40B4-BE49-F238E27FC236}">
              <a16:creationId xmlns:a16="http://schemas.microsoft.com/office/drawing/2014/main" id="{A39C8EFA-3DEB-4FB1-98A0-DEF7E75FD24D}"/>
            </a:ext>
          </a:extLst>
        </xdr:cNvPr>
        <xdr:cNvCxnSpPr/>
      </xdr:nvCxnSpPr>
      <xdr:spPr>
        <a:xfrm>
          <a:off x="4546600" y="10984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158949</xdr:rowOff>
    </xdr:from>
    <xdr:ext cx="340478" cy="259045"/>
    <xdr:sp macro="" textlink="">
      <xdr:nvSpPr>
        <xdr:cNvPr id="178" name="【橋りょう・トンネル】&#10;有形固定資産減価償却率最大値テキスト">
          <a:extLst>
            <a:ext uri="{FF2B5EF4-FFF2-40B4-BE49-F238E27FC236}">
              <a16:creationId xmlns:a16="http://schemas.microsoft.com/office/drawing/2014/main" id="{686B888C-9254-4272-BBFD-08BC3C5A0B83}"/>
            </a:ext>
          </a:extLst>
        </xdr:cNvPr>
        <xdr:cNvSpPr txBox="1"/>
      </xdr:nvSpPr>
      <xdr:spPr>
        <a:xfrm>
          <a:off x="4673600" y="92457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40822</xdr:rowOff>
    </xdr:from>
    <xdr:to>
      <xdr:col>24</xdr:col>
      <xdr:colOff>152400</xdr:colOff>
      <xdr:row>55</xdr:row>
      <xdr:rowOff>40822</xdr:rowOff>
    </xdr:to>
    <xdr:cxnSp macro="">
      <xdr:nvCxnSpPr>
        <xdr:cNvPr id="179" name="直線コネクタ 178">
          <a:extLst>
            <a:ext uri="{FF2B5EF4-FFF2-40B4-BE49-F238E27FC236}">
              <a16:creationId xmlns:a16="http://schemas.microsoft.com/office/drawing/2014/main" id="{E41AF877-E75D-40AB-9A86-02B964D99D2E}"/>
            </a:ext>
          </a:extLst>
        </xdr:cNvPr>
        <xdr:cNvCxnSpPr/>
      </xdr:nvCxnSpPr>
      <xdr:spPr>
        <a:xfrm>
          <a:off x="4546600" y="9470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91276</xdr:rowOff>
    </xdr:from>
    <xdr:ext cx="405111" cy="259045"/>
    <xdr:sp macro="" textlink="">
      <xdr:nvSpPr>
        <xdr:cNvPr id="180" name="【橋りょう・トンネル】&#10;有形固定資産減価償却率平均値テキスト">
          <a:extLst>
            <a:ext uri="{FF2B5EF4-FFF2-40B4-BE49-F238E27FC236}">
              <a16:creationId xmlns:a16="http://schemas.microsoft.com/office/drawing/2014/main" id="{9A44454A-5232-449C-A9F6-8CF0CD2EEEB1}"/>
            </a:ext>
          </a:extLst>
        </xdr:cNvPr>
        <xdr:cNvSpPr txBox="1"/>
      </xdr:nvSpPr>
      <xdr:spPr>
        <a:xfrm>
          <a:off x="4673600" y="1037827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68399</xdr:rowOff>
    </xdr:from>
    <xdr:to>
      <xdr:col>24</xdr:col>
      <xdr:colOff>114300</xdr:colOff>
      <xdr:row>61</xdr:row>
      <xdr:rowOff>169999</xdr:rowOff>
    </xdr:to>
    <xdr:sp macro="" textlink="">
      <xdr:nvSpPr>
        <xdr:cNvPr id="181" name="フローチャート: 判断 180">
          <a:extLst>
            <a:ext uri="{FF2B5EF4-FFF2-40B4-BE49-F238E27FC236}">
              <a16:creationId xmlns:a16="http://schemas.microsoft.com/office/drawing/2014/main" id="{EF220E94-61AD-414B-A783-83B4D5EFBD81}"/>
            </a:ext>
          </a:extLst>
        </xdr:cNvPr>
        <xdr:cNvSpPr/>
      </xdr:nvSpPr>
      <xdr:spPr>
        <a:xfrm>
          <a:off x="4584700" y="10526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50437</xdr:rowOff>
    </xdr:from>
    <xdr:to>
      <xdr:col>20</xdr:col>
      <xdr:colOff>38100</xdr:colOff>
      <xdr:row>61</xdr:row>
      <xdr:rowOff>152037</xdr:rowOff>
    </xdr:to>
    <xdr:sp macro="" textlink="">
      <xdr:nvSpPr>
        <xdr:cNvPr id="182" name="フローチャート: 判断 181">
          <a:extLst>
            <a:ext uri="{FF2B5EF4-FFF2-40B4-BE49-F238E27FC236}">
              <a16:creationId xmlns:a16="http://schemas.microsoft.com/office/drawing/2014/main" id="{862E3F52-9B90-413D-A288-174D9AA0F351}"/>
            </a:ext>
          </a:extLst>
        </xdr:cNvPr>
        <xdr:cNvSpPr/>
      </xdr:nvSpPr>
      <xdr:spPr>
        <a:xfrm>
          <a:off x="3746500" y="10508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34109</xdr:rowOff>
    </xdr:from>
    <xdr:to>
      <xdr:col>15</xdr:col>
      <xdr:colOff>101600</xdr:colOff>
      <xdr:row>61</xdr:row>
      <xdr:rowOff>135709</xdr:rowOff>
    </xdr:to>
    <xdr:sp macro="" textlink="">
      <xdr:nvSpPr>
        <xdr:cNvPr id="183" name="フローチャート: 判断 182">
          <a:extLst>
            <a:ext uri="{FF2B5EF4-FFF2-40B4-BE49-F238E27FC236}">
              <a16:creationId xmlns:a16="http://schemas.microsoft.com/office/drawing/2014/main" id="{E778284D-9D20-4C1D-B09C-3A27AFD43901}"/>
            </a:ext>
          </a:extLst>
        </xdr:cNvPr>
        <xdr:cNvSpPr/>
      </xdr:nvSpPr>
      <xdr:spPr>
        <a:xfrm>
          <a:off x="2857500" y="10492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21046</xdr:rowOff>
    </xdr:from>
    <xdr:to>
      <xdr:col>10</xdr:col>
      <xdr:colOff>165100</xdr:colOff>
      <xdr:row>61</xdr:row>
      <xdr:rowOff>122646</xdr:rowOff>
    </xdr:to>
    <xdr:sp macro="" textlink="">
      <xdr:nvSpPr>
        <xdr:cNvPr id="184" name="フローチャート: 判断 183">
          <a:extLst>
            <a:ext uri="{FF2B5EF4-FFF2-40B4-BE49-F238E27FC236}">
              <a16:creationId xmlns:a16="http://schemas.microsoft.com/office/drawing/2014/main" id="{95C5CE7E-DD46-4727-B70F-63C427D60844}"/>
            </a:ext>
          </a:extLst>
        </xdr:cNvPr>
        <xdr:cNvSpPr/>
      </xdr:nvSpPr>
      <xdr:spPr>
        <a:xfrm>
          <a:off x="1968500" y="10479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16147</xdr:rowOff>
    </xdr:from>
    <xdr:to>
      <xdr:col>6</xdr:col>
      <xdr:colOff>38100</xdr:colOff>
      <xdr:row>61</xdr:row>
      <xdr:rowOff>117747</xdr:rowOff>
    </xdr:to>
    <xdr:sp macro="" textlink="">
      <xdr:nvSpPr>
        <xdr:cNvPr id="185" name="フローチャート: 判断 184">
          <a:extLst>
            <a:ext uri="{FF2B5EF4-FFF2-40B4-BE49-F238E27FC236}">
              <a16:creationId xmlns:a16="http://schemas.microsoft.com/office/drawing/2014/main" id="{E5E1CB1E-9AC7-4AC2-AA3A-60C62A48E930}"/>
            </a:ext>
          </a:extLst>
        </xdr:cNvPr>
        <xdr:cNvSpPr/>
      </xdr:nvSpPr>
      <xdr:spPr>
        <a:xfrm>
          <a:off x="1079500" y="104745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B7AD5491-4EC4-4234-BC76-A564A600085C}"/>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B488CEE3-C51C-4745-B633-D9372BD3AB98}"/>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D5949337-060C-45B3-A08C-4EF60FF8DFAC}"/>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EBFEB318-8257-4853-AAB8-FFCE9B2ED309}"/>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0EA76BB3-F645-4C5E-9E94-AA0819F03277}"/>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63</xdr:row>
      <xdr:rowOff>16147</xdr:rowOff>
    </xdr:from>
    <xdr:to>
      <xdr:col>24</xdr:col>
      <xdr:colOff>114300</xdr:colOff>
      <xdr:row>63</xdr:row>
      <xdr:rowOff>117747</xdr:rowOff>
    </xdr:to>
    <xdr:sp macro="" textlink="">
      <xdr:nvSpPr>
        <xdr:cNvPr id="191" name="楕円 190">
          <a:extLst>
            <a:ext uri="{FF2B5EF4-FFF2-40B4-BE49-F238E27FC236}">
              <a16:creationId xmlns:a16="http://schemas.microsoft.com/office/drawing/2014/main" id="{C7408A9D-474C-4BC2-B17A-832584456766}"/>
            </a:ext>
          </a:extLst>
        </xdr:cNvPr>
        <xdr:cNvSpPr/>
      </xdr:nvSpPr>
      <xdr:spPr>
        <a:xfrm>
          <a:off x="4584700" y="108174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102524</xdr:rowOff>
    </xdr:from>
    <xdr:ext cx="405111" cy="259045"/>
    <xdr:sp macro="" textlink="">
      <xdr:nvSpPr>
        <xdr:cNvPr id="192" name="【橋りょう・トンネル】&#10;有形固定資産減価償却率該当値テキスト">
          <a:extLst>
            <a:ext uri="{FF2B5EF4-FFF2-40B4-BE49-F238E27FC236}">
              <a16:creationId xmlns:a16="http://schemas.microsoft.com/office/drawing/2014/main" id="{09C83C78-B561-457C-A894-4843BB62E73F}"/>
            </a:ext>
          </a:extLst>
        </xdr:cNvPr>
        <xdr:cNvSpPr txBox="1"/>
      </xdr:nvSpPr>
      <xdr:spPr>
        <a:xfrm>
          <a:off x="4673600" y="107324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63</xdr:row>
      <xdr:rowOff>7983</xdr:rowOff>
    </xdr:from>
    <xdr:to>
      <xdr:col>20</xdr:col>
      <xdr:colOff>38100</xdr:colOff>
      <xdr:row>63</xdr:row>
      <xdr:rowOff>109583</xdr:rowOff>
    </xdr:to>
    <xdr:sp macro="" textlink="">
      <xdr:nvSpPr>
        <xdr:cNvPr id="193" name="楕円 192">
          <a:extLst>
            <a:ext uri="{FF2B5EF4-FFF2-40B4-BE49-F238E27FC236}">
              <a16:creationId xmlns:a16="http://schemas.microsoft.com/office/drawing/2014/main" id="{73446893-DA94-4AF2-A8C0-432FA6F5CEED}"/>
            </a:ext>
          </a:extLst>
        </xdr:cNvPr>
        <xdr:cNvSpPr/>
      </xdr:nvSpPr>
      <xdr:spPr>
        <a:xfrm>
          <a:off x="3746500" y="10809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63</xdr:row>
      <xdr:rowOff>58783</xdr:rowOff>
    </xdr:from>
    <xdr:to>
      <xdr:col>24</xdr:col>
      <xdr:colOff>63500</xdr:colOff>
      <xdr:row>63</xdr:row>
      <xdr:rowOff>66947</xdr:rowOff>
    </xdr:to>
    <xdr:cxnSp macro="">
      <xdr:nvCxnSpPr>
        <xdr:cNvPr id="194" name="直線コネクタ 193">
          <a:extLst>
            <a:ext uri="{FF2B5EF4-FFF2-40B4-BE49-F238E27FC236}">
              <a16:creationId xmlns:a16="http://schemas.microsoft.com/office/drawing/2014/main" id="{F996052E-A1BF-4D63-8639-7B717FF56C8A}"/>
            </a:ext>
          </a:extLst>
        </xdr:cNvPr>
        <xdr:cNvCxnSpPr/>
      </xdr:nvCxnSpPr>
      <xdr:spPr>
        <a:xfrm>
          <a:off x="3797300" y="10860133"/>
          <a:ext cx="83820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171269</xdr:rowOff>
    </xdr:from>
    <xdr:to>
      <xdr:col>15</xdr:col>
      <xdr:colOff>101600</xdr:colOff>
      <xdr:row>63</xdr:row>
      <xdr:rowOff>101419</xdr:rowOff>
    </xdr:to>
    <xdr:sp macro="" textlink="">
      <xdr:nvSpPr>
        <xdr:cNvPr id="195" name="楕円 194">
          <a:extLst>
            <a:ext uri="{FF2B5EF4-FFF2-40B4-BE49-F238E27FC236}">
              <a16:creationId xmlns:a16="http://schemas.microsoft.com/office/drawing/2014/main" id="{E338098B-7251-4488-A057-E88B67AA397C}"/>
            </a:ext>
          </a:extLst>
        </xdr:cNvPr>
        <xdr:cNvSpPr/>
      </xdr:nvSpPr>
      <xdr:spPr>
        <a:xfrm>
          <a:off x="2857500" y="10801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63</xdr:row>
      <xdr:rowOff>50619</xdr:rowOff>
    </xdr:from>
    <xdr:to>
      <xdr:col>19</xdr:col>
      <xdr:colOff>177800</xdr:colOff>
      <xdr:row>63</xdr:row>
      <xdr:rowOff>58783</xdr:rowOff>
    </xdr:to>
    <xdr:cxnSp macro="">
      <xdr:nvCxnSpPr>
        <xdr:cNvPr id="196" name="直線コネクタ 195">
          <a:extLst>
            <a:ext uri="{FF2B5EF4-FFF2-40B4-BE49-F238E27FC236}">
              <a16:creationId xmlns:a16="http://schemas.microsoft.com/office/drawing/2014/main" id="{9FA1775A-5586-4314-80E9-1760B8074BD1}"/>
            </a:ext>
          </a:extLst>
        </xdr:cNvPr>
        <xdr:cNvCxnSpPr/>
      </xdr:nvCxnSpPr>
      <xdr:spPr>
        <a:xfrm>
          <a:off x="2908300" y="10851969"/>
          <a:ext cx="88900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163104</xdr:rowOff>
    </xdr:from>
    <xdr:to>
      <xdr:col>10</xdr:col>
      <xdr:colOff>165100</xdr:colOff>
      <xdr:row>63</xdr:row>
      <xdr:rowOff>93254</xdr:rowOff>
    </xdr:to>
    <xdr:sp macro="" textlink="">
      <xdr:nvSpPr>
        <xdr:cNvPr id="197" name="楕円 196">
          <a:extLst>
            <a:ext uri="{FF2B5EF4-FFF2-40B4-BE49-F238E27FC236}">
              <a16:creationId xmlns:a16="http://schemas.microsoft.com/office/drawing/2014/main" id="{98765952-EC61-44A2-8652-93D7E6CABF88}"/>
            </a:ext>
          </a:extLst>
        </xdr:cNvPr>
        <xdr:cNvSpPr/>
      </xdr:nvSpPr>
      <xdr:spPr>
        <a:xfrm>
          <a:off x="1968500" y="10793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63</xdr:row>
      <xdr:rowOff>42454</xdr:rowOff>
    </xdr:from>
    <xdr:to>
      <xdr:col>15</xdr:col>
      <xdr:colOff>50800</xdr:colOff>
      <xdr:row>63</xdr:row>
      <xdr:rowOff>50619</xdr:rowOff>
    </xdr:to>
    <xdr:cxnSp macro="">
      <xdr:nvCxnSpPr>
        <xdr:cNvPr id="198" name="直線コネクタ 197">
          <a:extLst>
            <a:ext uri="{FF2B5EF4-FFF2-40B4-BE49-F238E27FC236}">
              <a16:creationId xmlns:a16="http://schemas.microsoft.com/office/drawing/2014/main" id="{DB7ACB7B-7BD4-457D-82F3-B787AE3B9F8A}"/>
            </a:ext>
          </a:extLst>
        </xdr:cNvPr>
        <xdr:cNvCxnSpPr/>
      </xdr:nvCxnSpPr>
      <xdr:spPr>
        <a:xfrm>
          <a:off x="2019300" y="10843804"/>
          <a:ext cx="889000" cy="8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154940</xdr:rowOff>
    </xdr:from>
    <xdr:to>
      <xdr:col>6</xdr:col>
      <xdr:colOff>38100</xdr:colOff>
      <xdr:row>63</xdr:row>
      <xdr:rowOff>85090</xdr:rowOff>
    </xdr:to>
    <xdr:sp macro="" textlink="">
      <xdr:nvSpPr>
        <xdr:cNvPr id="199" name="楕円 198">
          <a:extLst>
            <a:ext uri="{FF2B5EF4-FFF2-40B4-BE49-F238E27FC236}">
              <a16:creationId xmlns:a16="http://schemas.microsoft.com/office/drawing/2014/main" id="{3CE6B324-FEC2-4D8D-B7CE-4712E53EE94F}"/>
            </a:ext>
          </a:extLst>
        </xdr:cNvPr>
        <xdr:cNvSpPr/>
      </xdr:nvSpPr>
      <xdr:spPr>
        <a:xfrm>
          <a:off x="1079500" y="10784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63</xdr:row>
      <xdr:rowOff>34290</xdr:rowOff>
    </xdr:from>
    <xdr:to>
      <xdr:col>10</xdr:col>
      <xdr:colOff>114300</xdr:colOff>
      <xdr:row>63</xdr:row>
      <xdr:rowOff>42454</xdr:rowOff>
    </xdr:to>
    <xdr:cxnSp macro="">
      <xdr:nvCxnSpPr>
        <xdr:cNvPr id="200" name="直線コネクタ 199">
          <a:extLst>
            <a:ext uri="{FF2B5EF4-FFF2-40B4-BE49-F238E27FC236}">
              <a16:creationId xmlns:a16="http://schemas.microsoft.com/office/drawing/2014/main" id="{0D9D6506-2A1E-4156-856D-0E69334344D8}"/>
            </a:ext>
          </a:extLst>
        </xdr:cNvPr>
        <xdr:cNvCxnSpPr/>
      </xdr:nvCxnSpPr>
      <xdr:spPr>
        <a:xfrm>
          <a:off x="1130300" y="10835640"/>
          <a:ext cx="88900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168564</xdr:rowOff>
    </xdr:from>
    <xdr:ext cx="405111" cy="259045"/>
    <xdr:sp macro="" textlink="">
      <xdr:nvSpPr>
        <xdr:cNvPr id="201" name="n_1aveValue【橋りょう・トンネル】&#10;有形固定資産減価償却率">
          <a:extLst>
            <a:ext uri="{FF2B5EF4-FFF2-40B4-BE49-F238E27FC236}">
              <a16:creationId xmlns:a16="http://schemas.microsoft.com/office/drawing/2014/main" id="{098E4FA9-2281-48EC-AB60-FF38BA9655C5}"/>
            </a:ext>
          </a:extLst>
        </xdr:cNvPr>
        <xdr:cNvSpPr txBox="1"/>
      </xdr:nvSpPr>
      <xdr:spPr>
        <a:xfrm>
          <a:off x="3582044" y="102841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152236</xdr:rowOff>
    </xdr:from>
    <xdr:ext cx="405111" cy="259045"/>
    <xdr:sp macro="" textlink="">
      <xdr:nvSpPr>
        <xdr:cNvPr id="202" name="n_2aveValue【橋りょう・トンネル】&#10;有形固定資産減価償却率">
          <a:extLst>
            <a:ext uri="{FF2B5EF4-FFF2-40B4-BE49-F238E27FC236}">
              <a16:creationId xmlns:a16="http://schemas.microsoft.com/office/drawing/2014/main" id="{6443795A-3C55-4B55-A513-6CFA9646B5F4}"/>
            </a:ext>
          </a:extLst>
        </xdr:cNvPr>
        <xdr:cNvSpPr txBox="1"/>
      </xdr:nvSpPr>
      <xdr:spPr>
        <a:xfrm>
          <a:off x="2705744" y="102677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139173</xdr:rowOff>
    </xdr:from>
    <xdr:ext cx="405111" cy="259045"/>
    <xdr:sp macro="" textlink="">
      <xdr:nvSpPr>
        <xdr:cNvPr id="203" name="n_3aveValue【橋りょう・トンネル】&#10;有形固定資産減価償却率">
          <a:extLst>
            <a:ext uri="{FF2B5EF4-FFF2-40B4-BE49-F238E27FC236}">
              <a16:creationId xmlns:a16="http://schemas.microsoft.com/office/drawing/2014/main" id="{00C8E19C-7031-4D97-AA3A-4F0E0B92E321}"/>
            </a:ext>
          </a:extLst>
        </xdr:cNvPr>
        <xdr:cNvSpPr txBox="1"/>
      </xdr:nvSpPr>
      <xdr:spPr>
        <a:xfrm>
          <a:off x="1816744" y="102547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134274</xdr:rowOff>
    </xdr:from>
    <xdr:ext cx="405111" cy="259045"/>
    <xdr:sp macro="" textlink="">
      <xdr:nvSpPr>
        <xdr:cNvPr id="204" name="n_4aveValue【橋りょう・トンネル】&#10;有形固定資産減価償却率">
          <a:extLst>
            <a:ext uri="{FF2B5EF4-FFF2-40B4-BE49-F238E27FC236}">
              <a16:creationId xmlns:a16="http://schemas.microsoft.com/office/drawing/2014/main" id="{857B4F0E-D655-4956-A2C4-75A2CC09844E}"/>
            </a:ext>
          </a:extLst>
        </xdr:cNvPr>
        <xdr:cNvSpPr txBox="1"/>
      </xdr:nvSpPr>
      <xdr:spPr>
        <a:xfrm>
          <a:off x="927744" y="102498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63</xdr:row>
      <xdr:rowOff>100710</xdr:rowOff>
    </xdr:from>
    <xdr:ext cx="405111" cy="259045"/>
    <xdr:sp macro="" textlink="">
      <xdr:nvSpPr>
        <xdr:cNvPr id="205" name="n_1mainValue【橋りょう・トンネル】&#10;有形固定資産減価償却率">
          <a:extLst>
            <a:ext uri="{FF2B5EF4-FFF2-40B4-BE49-F238E27FC236}">
              <a16:creationId xmlns:a16="http://schemas.microsoft.com/office/drawing/2014/main" id="{C43F574B-DA6B-474F-B922-CD8FB4C75C3F}"/>
            </a:ext>
          </a:extLst>
        </xdr:cNvPr>
        <xdr:cNvSpPr txBox="1"/>
      </xdr:nvSpPr>
      <xdr:spPr>
        <a:xfrm>
          <a:off x="3582044" y="109020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63</xdr:row>
      <xdr:rowOff>92546</xdr:rowOff>
    </xdr:from>
    <xdr:ext cx="405111" cy="259045"/>
    <xdr:sp macro="" textlink="">
      <xdr:nvSpPr>
        <xdr:cNvPr id="206" name="n_2mainValue【橋りょう・トンネル】&#10;有形固定資産減価償却率">
          <a:extLst>
            <a:ext uri="{FF2B5EF4-FFF2-40B4-BE49-F238E27FC236}">
              <a16:creationId xmlns:a16="http://schemas.microsoft.com/office/drawing/2014/main" id="{6583FDC6-C5CB-41B5-B776-D2632CAA5764}"/>
            </a:ext>
          </a:extLst>
        </xdr:cNvPr>
        <xdr:cNvSpPr txBox="1"/>
      </xdr:nvSpPr>
      <xdr:spPr>
        <a:xfrm>
          <a:off x="2705744" y="108938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63</xdr:row>
      <xdr:rowOff>84381</xdr:rowOff>
    </xdr:from>
    <xdr:ext cx="405111" cy="259045"/>
    <xdr:sp macro="" textlink="">
      <xdr:nvSpPr>
        <xdr:cNvPr id="207" name="n_3mainValue【橋りょう・トンネル】&#10;有形固定資産減価償却率">
          <a:extLst>
            <a:ext uri="{FF2B5EF4-FFF2-40B4-BE49-F238E27FC236}">
              <a16:creationId xmlns:a16="http://schemas.microsoft.com/office/drawing/2014/main" id="{970990EC-C6F9-4FB9-9A10-0C61FC1B8A37}"/>
            </a:ext>
          </a:extLst>
        </xdr:cNvPr>
        <xdr:cNvSpPr txBox="1"/>
      </xdr:nvSpPr>
      <xdr:spPr>
        <a:xfrm>
          <a:off x="1816744" y="108857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63</xdr:row>
      <xdr:rowOff>76217</xdr:rowOff>
    </xdr:from>
    <xdr:ext cx="405111" cy="259045"/>
    <xdr:sp macro="" textlink="">
      <xdr:nvSpPr>
        <xdr:cNvPr id="208" name="n_4mainValue【橋りょう・トンネル】&#10;有形固定資産減価償却率">
          <a:extLst>
            <a:ext uri="{FF2B5EF4-FFF2-40B4-BE49-F238E27FC236}">
              <a16:creationId xmlns:a16="http://schemas.microsoft.com/office/drawing/2014/main" id="{B356DBFE-6284-4542-B3A2-65BA2265A978}"/>
            </a:ext>
          </a:extLst>
        </xdr:cNvPr>
        <xdr:cNvSpPr txBox="1"/>
      </xdr:nvSpPr>
      <xdr:spPr>
        <a:xfrm>
          <a:off x="927744" y="10877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67105094-AB06-4FC1-9747-ACB4B661A84B}"/>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E673B2DE-04AB-43B7-BB61-FC6B0CDE59F4}"/>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C7796F76-0928-4C12-A02A-51AAACF8754F}"/>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B78B9C6F-A186-4EF7-9616-84352DED74B3}"/>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D5F91C6B-42AC-4E4C-AE98-FF113DDC2F58}"/>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8E5D5C37-05BB-4626-AA65-9CE27945335F}"/>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359FF950-10B0-4198-B706-A32305C5CDAA}"/>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118,185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18B4D1B0-8B40-443C-AF74-3B337F1E9277}"/>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a:extLst>
            <a:ext uri="{FF2B5EF4-FFF2-40B4-BE49-F238E27FC236}">
              <a16:creationId xmlns:a16="http://schemas.microsoft.com/office/drawing/2014/main" id="{9507F511-7DC0-4C1E-BA39-3146568D4BD9}"/>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DFA40432-C6B8-4500-9DBC-3752769A6B6F}"/>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9" name="直線コネクタ 218">
          <a:extLst>
            <a:ext uri="{FF2B5EF4-FFF2-40B4-BE49-F238E27FC236}">
              <a16:creationId xmlns:a16="http://schemas.microsoft.com/office/drawing/2014/main" id="{39ABE573-2D33-4C7B-8F21-6EC3D99550A3}"/>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20" name="テキスト ボックス 219">
          <a:extLst>
            <a:ext uri="{FF2B5EF4-FFF2-40B4-BE49-F238E27FC236}">
              <a16:creationId xmlns:a16="http://schemas.microsoft.com/office/drawing/2014/main" id="{6A2225DE-4D23-46B9-AF3E-BB8A6833A4C9}"/>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1" name="直線コネクタ 220">
          <a:extLst>
            <a:ext uri="{FF2B5EF4-FFF2-40B4-BE49-F238E27FC236}">
              <a16:creationId xmlns:a16="http://schemas.microsoft.com/office/drawing/2014/main" id="{C95EDE8F-5881-4837-8AC0-91609C7586FC}"/>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22" name="テキスト ボックス 221">
          <a:extLst>
            <a:ext uri="{FF2B5EF4-FFF2-40B4-BE49-F238E27FC236}">
              <a16:creationId xmlns:a16="http://schemas.microsoft.com/office/drawing/2014/main" id="{14AB3461-3B94-44AD-9558-80C2C2826B9E}"/>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3" name="直線コネクタ 222">
          <a:extLst>
            <a:ext uri="{FF2B5EF4-FFF2-40B4-BE49-F238E27FC236}">
              <a16:creationId xmlns:a16="http://schemas.microsoft.com/office/drawing/2014/main" id="{66947D28-F76D-408B-B7A9-7A7AA0472E34}"/>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4" name="テキスト ボックス 223">
          <a:extLst>
            <a:ext uri="{FF2B5EF4-FFF2-40B4-BE49-F238E27FC236}">
              <a16:creationId xmlns:a16="http://schemas.microsoft.com/office/drawing/2014/main" id="{39E6ADFC-961C-4BC8-B5FF-F13E7691B54A}"/>
            </a:ext>
          </a:extLst>
        </xdr:cNvPr>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5" name="直線コネクタ 224">
          <a:extLst>
            <a:ext uri="{FF2B5EF4-FFF2-40B4-BE49-F238E27FC236}">
              <a16:creationId xmlns:a16="http://schemas.microsoft.com/office/drawing/2014/main" id="{3382030B-BDF6-45C0-A8FF-098AECB3004A}"/>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6" name="テキスト ボックス 225">
          <a:extLst>
            <a:ext uri="{FF2B5EF4-FFF2-40B4-BE49-F238E27FC236}">
              <a16:creationId xmlns:a16="http://schemas.microsoft.com/office/drawing/2014/main" id="{41BD8642-6220-45FC-B886-94C913C18659}"/>
            </a:ext>
          </a:extLst>
        </xdr:cNvPr>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7" name="直線コネクタ 226">
          <a:extLst>
            <a:ext uri="{FF2B5EF4-FFF2-40B4-BE49-F238E27FC236}">
              <a16:creationId xmlns:a16="http://schemas.microsoft.com/office/drawing/2014/main" id="{74AE6714-7907-457C-9F12-755F9629C1D3}"/>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8" name="テキスト ボックス 227">
          <a:extLst>
            <a:ext uri="{FF2B5EF4-FFF2-40B4-BE49-F238E27FC236}">
              <a16:creationId xmlns:a16="http://schemas.microsoft.com/office/drawing/2014/main" id="{4AEAF2A2-C4CE-4210-8220-141622307690}"/>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E2FE04E8-1AE9-4614-AA5B-9EAAAAC00613}"/>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30" name="テキスト ボックス 229">
          <a:extLst>
            <a:ext uri="{FF2B5EF4-FFF2-40B4-BE49-F238E27FC236}">
              <a16:creationId xmlns:a16="http://schemas.microsoft.com/office/drawing/2014/main" id="{7FE8B64C-3C99-4E29-87FA-FB46AE6378C1}"/>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橋りょう・トンネル】&#10;一人当たり有形固定資産（償却資産）額グラフ枠">
          <a:extLst>
            <a:ext uri="{FF2B5EF4-FFF2-40B4-BE49-F238E27FC236}">
              <a16:creationId xmlns:a16="http://schemas.microsoft.com/office/drawing/2014/main" id="{433E7FA4-0E0D-4BB9-8EB1-30DC01E172B6}"/>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168439</xdr:rowOff>
    </xdr:from>
    <xdr:to>
      <xdr:col>54</xdr:col>
      <xdr:colOff>189865</xdr:colOff>
      <xdr:row>64</xdr:row>
      <xdr:rowOff>75602</xdr:rowOff>
    </xdr:to>
    <xdr:cxnSp macro="">
      <xdr:nvCxnSpPr>
        <xdr:cNvPr id="232" name="直線コネクタ 231">
          <a:extLst>
            <a:ext uri="{FF2B5EF4-FFF2-40B4-BE49-F238E27FC236}">
              <a16:creationId xmlns:a16="http://schemas.microsoft.com/office/drawing/2014/main" id="{9F7D322C-42F8-4825-82D2-7720EC3D459E}"/>
            </a:ext>
          </a:extLst>
        </xdr:cNvPr>
        <xdr:cNvCxnSpPr/>
      </xdr:nvCxnSpPr>
      <xdr:spPr>
        <a:xfrm flipV="1">
          <a:off x="10476865" y="9769639"/>
          <a:ext cx="0" cy="12787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79429</xdr:rowOff>
    </xdr:from>
    <xdr:ext cx="378565" cy="259045"/>
    <xdr:sp macro="" textlink="">
      <xdr:nvSpPr>
        <xdr:cNvPr id="233" name="【橋りょう・トンネル】&#10;一人当たり有形固定資産（償却資産）額最小値テキスト">
          <a:extLst>
            <a:ext uri="{FF2B5EF4-FFF2-40B4-BE49-F238E27FC236}">
              <a16:creationId xmlns:a16="http://schemas.microsoft.com/office/drawing/2014/main" id="{D775E7DF-C253-4230-8700-298883D023EC}"/>
            </a:ext>
          </a:extLst>
        </xdr:cNvPr>
        <xdr:cNvSpPr txBox="1"/>
      </xdr:nvSpPr>
      <xdr:spPr>
        <a:xfrm>
          <a:off x="10515600" y="1105222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75602</xdr:rowOff>
    </xdr:from>
    <xdr:to>
      <xdr:col>55</xdr:col>
      <xdr:colOff>88900</xdr:colOff>
      <xdr:row>64</xdr:row>
      <xdr:rowOff>75602</xdr:rowOff>
    </xdr:to>
    <xdr:cxnSp macro="">
      <xdr:nvCxnSpPr>
        <xdr:cNvPr id="234" name="直線コネクタ 233">
          <a:extLst>
            <a:ext uri="{FF2B5EF4-FFF2-40B4-BE49-F238E27FC236}">
              <a16:creationId xmlns:a16="http://schemas.microsoft.com/office/drawing/2014/main" id="{4FE7C09A-7D6D-45AB-890B-C1CE20D02874}"/>
            </a:ext>
          </a:extLst>
        </xdr:cNvPr>
        <xdr:cNvCxnSpPr/>
      </xdr:nvCxnSpPr>
      <xdr:spPr>
        <a:xfrm>
          <a:off x="10388600" y="110484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115116</xdr:rowOff>
    </xdr:from>
    <xdr:ext cx="690189" cy="259045"/>
    <xdr:sp macro="" textlink="">
      <xdr:nvSpPr>
        <xdr:cNvPr id="235" name="【橋りょう・トンネル】&#10;一人当たり有形固定資産（償却資産）額最大値テキスト">
          <a:extLst>
            <a:ext uri="{FF2B5EF4-FFF2-40B4-BE49-F238E27FC236}">
              <a16:creationId xmlns:a16="http://schemas.microsoft.com/office/drawing/2014/main" id="{23E91008-B868-4BF7-A8BD-FA02A4A12BB9}"/>
            </a:ext>
          </a:extLst>
        </xdr:cNvPr>
        <xdr:cNvSpPr txBox="1"/>
      </xdr:nvSpPr>
      <xdr:spPr>
        <a:xfrm>
          <a:off x="10515600" y="954486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1,007,371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168439</xdr:rowOff>
    </xdr:from>
    <xdr:to>
      <xdr:col>55</xdr:col>
      <xdr:colOff>88900</xdr:colOff>
      <xdr:row>56</xdr:row>
      <xdr:rowOff>168439</xdr:rowOff>
    </xdr:to>
    <xdr:cxnSp macro="">
      <xdr:nvCxnSpPr>
        <xdr:cNvPr id="236" name="直線コネクタ 235">
          <a:extLst>
            <a:ext uri="{FF2B5EF4-FFF2-40B4-BE49-F238E27FC236}">
              <a16:creationId xmlns:a16="http://schemas.microsoft.com/office/drawing/2014/main" id="{528B536B-0892-4414-B125-FF2BB9ADCD56}"/>
            </a:ext>
          </a:extLst>
        </xdr:cNvPr>
        <xdr:cNvCxnSpPr/>
      </xdr:nvCxnSpPr>
      <xdr:spPr>
        <a:xfrm>
          <a:off x="10388600" y="9769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6777</xdr:rowOff>
    </xdr:from>
    <xdr:ext cx="599010" cy="259045"/>
    <xdr:sp macro="" textlink="">
      <xdr:nvSpPr>
        <xdr:cNvPr id="237" name="【橋りょう・トンネル】&#10;一人当たり有形固定資産（償却資産）額平均値テキスト">
          <a:extLst>
            <a:ext uri="{FF2B5EF4-FFF2-40B4-BE49-F238E27FC236}">
              <a16:creationId xmlns:a16="http://schemas.microsoft.com/office/drawing/2014/main" id="{5B6BED7E-2F8E-4BCA-9D16-27C5B044F1DD}"/>
            </a:ext>
          </a:extLst>
        </xdr:cNvPr>
        <xdr:cNvSpPr txBox="1"/>
      </xdr:nvSpPr>
      <xdr:spPr>
        <a:xfrm>
          <a:off x="10515600" y="1046522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302,677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155350</xdr:rowOff>
    </xdr:from>
    <xdr:to>
      <xdr:col>55</xdr:col>
      <xdr:colOff>50800</xdr:colOff>
      <xdr:row>62</xdr:row>
      <xdr:rowOff>85500</xdr:rowOff>
    </xdr:to>
    <xdr:sp macro="" textlink="">
      <xdr:nvSpPr>
        <xdr:cNvPr id="238" name="フローチャート: 判断 237">
          <a:extLst>
            <a:ext uri="{FF2B5EF4-FFF2-40B4-BE49-F238E27FC236}">
              <a16:creationId xmlns:a16="http://schemas.microsoft.com/office/drawing/2014/main" id="{C6FBAB19-F0F1-4D57-914F-A2F185BEB2CA}"/>
            </a:ext>
          </a:extLst>
        </xdr:cNvPr>
        <xdr:cNvSpPr/>
      </xdr:nvSpPr>
      <xdr:spPr>
        <a:xfrm>
          <a:off x="10426700" y="1061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157266</xdr:rowOff>
    </xdr:from>
    <xdr:to>
      <xdr:col>50</xdr:col>
      <xdr:colOff>165100</xdr:colOff>
      <xdr:row>62</xdr:row>
      <xdr:rowOff>87416</xdr:rowOff>
    </xdr:to>
    <xdr:sp macro="" textlink="">
      <xdr:nvSpPr>
        <xdr:cNvPr id="239" name="フローチャート: 判断 238">
          <a:extLst>
            <a:ext uri="{FF2B5EF4-FFF2-40B4-BE49-F238E27FC236}">
              <a16:creationId xmlns:a16="http://schemas.microsoft.com/office/drawing/2014/main" id="{7644F6A4-5BE7-4043-AF81-10E0A255F7CB}"/>
            </a:ext>
          </a:extLst>
        </xdr:cNvPr>
        <xdr:cNvSpPr/>
      </xdr:nvSpPr>
      <xdr:spPr>
        <a:xfrm>
          <a:off x="9588500" y="10615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167953</xdr:rowOff>
    </xdr:from>
    <xdr:to>
      <xdr:col>46</xdr:col>
      <xdr:colOff>38100</xdr:colOff>
      <xdr:row>62</xdr:row>
      <xdr:rowOff>98103</xdr:rowOff>
    </xdr:to>
    <xdr:sp macro="" textlink="">
      <xdr:nvSpPr>
        <xdr:cNvPr id="240" name="フローチャート: 判断 239">
          <a:extLst>
            <a:ext uri="{FF2B5EF4-FFF2-40B4-BE49-F238E27FC236}">
              <a16:creationId xmlns:a16="http://schemas.microsoft.com/office/drawing/2014/main" id="{D2723861-2823-452E-9DF1-CB29749F8774}"/>
            </a:ext>
          </a:extLst>
        </xdr:cNvPr>
        <xdr:cNvSpPr/>
      </xdr:nvSpPr>
      <xdr:spPr>
        <a:xfrm>
          <a:off x="8699500" y="106264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163868</xdr:rowOff>
    </xdr:from>
    <xdr:to>
      <xdr:col>41</xdr:col>
      <xdr:colOff>101600</xdr:colOff>
      <xdr:row>62</xdr:row>
      <xdr:rowOff>94018</xdr:rowOff>
    </xdr:to>
    <xdr:sp macro="" textlink="">
      <xdr:nvSpPr>
        <xdr:cNvPr id="241" name="フローチャート: 判断 240">
          <a:extLst>
            <a:ext uri="{FF2B5EF4-FFF2-40B4-BE49-F238E27FC236}">
              <a16:creationId xmlns:a16="http://schemas.microsoft.com/office/drawing/2014/main" id="{1BAE0FD0-59C7-4438-9184-36F1EC4E94AE}"/>
            </a:ext>
          </a:extLst>
        </xdr:cNvPr>
        <xdr:cNvSpPr/>
      </xdr:nvSpPr>
      <xdr:spPr>
        <a:xfrm>
          <a:off x="7810500" y="106223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35189</xdr:rowOff>
    </xdr:from>
    <xdr:to>
      <xdr:col>36</xdr:col>
      <xdr:colOff>165100</xdr:colOff>
      <xdr:row>62</xdr:row>
      <xdr:rowOff>136789</xdr:rowOff>
    </xdr:to>
    <xdr:sp macro="" textlink="">
      <xdr:nvSpPr>
        <xdr:cNvPr id="242" name="フローチャート: 判断 241">
          <a:extLst>
            <a:ext uri="{FF2B5EF4-FFF2-40B4-BE49-F238E27FC236}">
              <a16:creationId xmlns:a16="http://schemas.microsoft.com/office/drawing/2014/main" id="{57483EAC-1B62-4716-A5AD-A857EBE42A90}"/>
            </a:ext>
          </a:extLst>
        </xdr:cNvPr>
        <xdr:cNvSpPr/>
      </xdr:nvSpPr>
      <xdr:spPr>
        <a:xfrm>
          <a:off x="6921500" y="10665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E0F1E530-C072-4168-AA0B-9C0825171BF8}"/>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76DE11DB-D9B0-4CEA-880B-0C01A6DBF269}"/>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0A3B3F2B-1A03-4BB1-961B-307854E5CFBA}"/>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B1226923-F371-42F0-83A2-1F35AC721B1B}"/>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AD77EB53-D5E8-4D6F-B84F-6854E81BFDF1}"/>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75679</xdr:rowOff>
    </xdr:from>
    <xdr:to>
      <xdr:col>55</xdr:col>
      <xdr:colOff>50800</xdr:colOff>
      <xdr:row>63</xdr:row>
      <xdr:rowOff>5829</xdr:rowOff>
    </xdr:to>
    <xdr:sp macro="" textlink="">
      <xdr:nvSpPr>
        <xdr:cNvPr id="248" name="楕円 247">
          <a:extLst>
            <a:ext uri="{FF2B5EF4-FFF2-40B4-BE49-F238E27FC236}">
              <a16:creationId xmlns:a16="http://schemas.microsoft.com/office/drawing/2014/main" id="{732EB8B5-23A6-4783-9781-D7BB81BCA60B}"/>
            </a:ext>
          </a:extLst>
        </xdr:cNvPr>
        <xdr:cNvSpPr/>
      </xdr:nvSpPr>
      <xdr:spPr>
        <a:xfrm>
          <a:off x="10426700" y="107055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54106</xdr:rowOff>
    </xdr:from>
    <xdr:ext cx="599010" cy="259045"/>
    <xdr:sp macro="" textlink="">
      <xdr:nvSpPr>
        <xdr:cNvPr id="249" name="【橋りょう・トンネル】&#10;一人当たり有形固定資産（償却資産）額該当値テキスト">
          <a:extLst>
            <a:ext uri="{FF2B5EF4-FFF2-40B4-BE49-F238E27FC236}">
              <a16:creationId xmlns:a16="http://schemas.microsoft.com/office/drawing/2014/main" id="{A56A5EA7-17D2-440B-8C66-4E5F924D09C4}"/>
            </a:ext>
          </a:extLst>
        </xdr:cNvPr>
        <xdr:cNvSpPr txBox="1"/>
      </xdr:nvSpPr>
      <xdr:spPr>
        <a:xfrm>
          <a:off x="10515600" y="106840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230,410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80421</xdr:rowOff>
    </xdr:from>
    <xdr:to>
      <xdr:col>50</xdr:col>
      <xdr:colOff>165100</xdr:colOff>
      <xdr:row>63</xdr:row>
      <xdr:rowOff>10571</xdr:rowOff>
    </xdr:to>
    <xdr:sp macro="" textlink="">
      <xdr:nvSpPr>
        <xdr:cNvPr id="250" name="楕円 249">
          <a:extLst>
            <a:ext uri="{FF2B5EF4-FFF2-40B4-BE49-F238E27FC236}">
              <a16:creationId xmlns:a16="http://schemas.microsoft.com/office/drawing/2014/main" id="{23BF07CD-4CEB-4AB4-A14A-EC5A098B6DE3}"/>
            </a:ext>
          </a:extLst>
        </xdr:cNvPr>
        <xdr:cNvSpPr/>
      </xdr:nvSpPr>
      <xdr:spPr>
        <a:xfrm>
          <a:off x="9588500" y="10710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126479</xdr:rowOff>
    </xdr:from>
    <xdr:to>
      <xdr:col>55</xdr:col>
      <xdr:colOff>0</xdr:colOff>
      <xdr:row>62</xdr:row>
      <xdr:rowOff>131221</xdr:rowOff>
    </xdr:to>
    <xdr:cxnSp macro="">
      <xdr:nvCxnSpPr>
        <xdr:cNvPr id="251" name="直線コネクタ 250">
          <a:extLst>
            <a:ext uri="{FF2B5EF4-FFF2-40B4-BE49-F238E27FC236}">
              <a16:creationId xmlns:a16="http://schemas.microsoft.com/office/drawing/2014/main" id="{5698F483-2EFA-4E74-87BD-849221019003}"/>
            </a:ext>
          </a:extLst>
        </xdr:cNvPr>
        <xdr:cNvCxnSpPr/>
      </xdr:nvCxnSpPr>
      <xdr:spPr>
        <a:xfrm flipV="1">
          <a:off x="9639300" y="10756379"/>
          <a:ext cx="838200" cy="47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86172</xdr:rowOff>
    </xdr:from>
    <xdr:to>
      <xdr:col>46</xdr:col>
      <xdr:colOff>38100</xdr:colOff>
      <xdr:row>63</xdr:row>
      <xdr:rowOff>16322</xdr:rowOff>
    </xdr:to>
    <xdr:sp macro="" textlink="">
      <xdr:nvSpPr>
        <xdr:cNvPr id="252" name="楕円 251">
          <a:extLst>
            <a:ext uri="{FF2B5EF4-FFF2-40B4-BE49-F238E27FC236}">
              <a16:creationId xmlns:a16="http://schemas.microsoft.com/office/drawing/2014/main" id="{24671E54-1EB5-41AC-903A-6811862FB8ED}"/>
            </a:ext>
          </a:extLst>
        </xdr:cNvPr>
        <xdr:cNvSpPr/>
      </xdr:nvSpPr>
      <xdr:spPr>
        <a:xfrm>
          <a:off x="8699500" y="10716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131221</xdr:rowOff>
    </xdr:from>
    <xdr:to>
      <xdr:col>50</xdr:col>
      <xdr:colOff>114300</xdr:colOff>
      <xdr:row>62</xdr:row>
      <xdr:rowOff>136972</xdr:rowOff>
    </xdr:to>
    <xdr:cxnSp macro="">
      <xdr:nvCxnSpPr>
        <xdr:cNvPr id="253" name="直線コネクタ 252">
          <a:extLst>
            <a:ext uri="{FF2B5EF4-FFF2-40B4-BE49-F238E27FC236}">
              <a16:creationId xmlns:a16="http://schemas.microsoft.com/office/drawing/2014/main" id="{F65FC099-AC0B-46B6-93A8-F864C720258D}"/>
            </a:ext>
          </a:extLst>
        </xdr:cNvPr>
        <xdr:cNvCxnSpPr/>
      </xdr:nvCxnSpPr>
      <xdr:spPr>
        <a:xfrm flipV="1">
          <a:off x="8750300" y="10761121"/>
          <a:ext cx="889000" cy="57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91225</xdr:rowOff>
    </xdr:from>
    <xdr:to>
      <xdr:col>41</xdr:col>
      <xdr:colOff>101600</xdr:colOff>
      <xdr:row>63</xdr:row>
      <xdr:rowOff>21375</xdr:rowOff>
    </xdr:to>
    <xdr:sp macro="" textlink="">
      <xdr:nvSpPr>
        <xdr:cNvPr id="254" name="楕円 253">
          <a:extLst>
            <a:ext uri="{FF2B5EF4-FFF2-40B4-BE49-F238E27FC236}">
              <a16:creationId xmlns:a16="http://schemas.microsoft.com/office/drawing/2014/main" id="{7755F1C5-B060-4D28-9A4A-0343079A9516}"/>
            </a:ext>
          </a:extLst>
        </xdr:cNvPr>
        <xdr:cNvSpPr/>
      </xdr:nvSpPr>
      <xdr:spPr>
        <a:xfrm>
          <a:off x="7810500" y="10721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136972</xdr:rowOff>
    </xdr:from>
    <xdr:to>
      <xdr:col>45</xdr:col>
      <xdr:colOff>177800</xdr:colOff>
      <xdr:row>62</xdr:row>
      <xdr:rowOff>142025</xdr:rowOff>
    </xdr:to>
    <xdr:cxnSp macro="">
      <xdr:nvCxnSpPr>
        <xdr:cNvPr id="255" name="直線コネクタ 254">
          <a:extLst>
            <a:ext uri="{FF2B5EF4-FFF2-40B4-BE49-F238E27FC236}">
              <a16:creationId xmlns:a16="http://schemas.microsoft.com/office/drawing/2014/main" id="{4DC70867-9764-4B19-9F60-5B4E27EB3CEF}"/>
            </a:ext>
          </a:extLst>
        </xdr:cNvPr>
        <xdr:cNvCxnSpPr/>
      </xdr:nvCxnSpPr>
      <xdr:spPr>
        <a:xfrm flipV="1">
          <a:off x="7861300" y="10766872"/>
          <a:ext cx="889000" cy="50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95114</xdr:rowOff>
    </xdr:from>
    <xdr:to>
      <xdr:col>36</xdr:col>
      <xdr:colOff>165100</xdr:colOff>
      <xdr:row>63</xdr:row>
      <xdr:rowOff>25264</xdr:rowOff>
    </xdr:to>
    <xdr:sp macro="" textlink="">
      <xdr:nvSpPr>
        <xdr:cNvPr id="256" name="楕円 255">
          <a:extLst>
            <a:ext uri="{FF2B5EF4-FFF2-40B4-BE49-F238E27FC236}">
              <a16:creationId xmlns:a16="http://schemas.microsoft.com/office/drawing/2014/main" id="{CF99E3C0-8AFD-42EF-8F69-41C5E95D1080}"/>
            </a:ext>
          </a:extLst>
        </xdr:cNvPr>
        <xdr:cNvSpPr/>
      </xdr:nvSpPr>
      <xdr:spPr>
        <a:xfrm>
          <a:off x="6921500" y="10725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142025</xdr:rowOff>
    </xdr:from>
    <xdr:to>
      <xdr:col>41</xdr:col>
      <xdr:colOff>50800</xdr:colOff>
      <xdr:row>62</xdr:row>
      <xdr:rowOff>145914</xdr:rowOff>
    </xdr:to>
    <xdr:cxnSp macro="">
      <xdr:nvCxnSpPr>
        <xdr:cNvPr id="257" name="直線コネクタ 256">
          <a:extLst>
            <a:ext uri="{FF2B5EF4-FFF2-40B4-BE49-F238E27FC236}">
              <a16:creationId xmlns:a16="http://schemas.microsoft.com/office/drawing/2014/main" id="{835992B9-38D9-428C-81A3-311180CA4535}"/>
            </a:ext>
          </a:extLst>
        </xdr:cNvPr>
        <xdr:cNvCxnSpPr/>
      </xdr:nvCxnSpPr>
      <xdr:spPr>
        <a:xfrm flipV="1">
          <a:off x="6972300" y="10771925"/>
          <a:ext cx="889000" cy="3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60</xdr:row>
      <xdr:rowOff>103943</xdr:rowOff>
    </xdr:from>
    <xdr:ext cx="599010" cy="259045"/>
    <xdr:sp macro="" textlink="">
      <xdr:nvSpPr>
        <xdr:cNvPr id="258" name="n_1aveValue【橋りょう・トンネル】&#10;一人当たり有形固定資産（償却資産）額">
          <a:extLst>
            <a:ext uri="{FF2B5EF4-FFF2-40B4-BE49-F238E27FC236}">
              <a16:creationId xmlns:a16="http://schemas.microsoft.com/office/drawing/2014/main" id="{3395E994-958B-4946-BEDA-08317B72FDF4}"/>
            </a:ext>
          </a:extLst>
        </xdr:cNvPr>
        <xdr:cNvSpPr txBox="1"/>
      </xdr:nvSpPr>
      <xdr:spPr>
        <a:xfrm>
          <a:off x="9327095" y="103909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114630</xdr:rowOff>
    </xdr:from>
    <xdr:ext cx="599010" cy="259045"/>
    <xdr:sp macro="" textlink="">
      <xdr:nvSpPr>
        <xdr:cNvPr id="259" name="n_2aveValue【橋りょう・トンネル】&#10;一人当たり有形固定資産（償却資産）額">
          <a:extLst>
            <a:ext uri="{FF2B5EF4-FFF2-40B4-BE49-F238E27FC236}">
              <a16:creationId xmlns:a16="http://schemas.microsoft.com/office/drawing/2014/main" id="{3B92F33F-4D4F-43F8-A5AE-C616782486B1}"/>
            </a:ext>
          </a:extLst>
        </xdr:cNvPr>
        <xdr:cNvSpPr txBox="1"/>
      </xdr:nvSpPr>
      <xdr:spPr>
        <a:xfrm>
          <a:off x="8450795" y="104016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292,754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60</xdr:row>
      <xdr:rowOff>110545</xdr:rowOff>
    </xdr:from>
    <xdr:ext cx="599010" cy="259045"/>
    <xdr:sp macro="" textlink="">
      <xdr:nvSpPr>
        <xdr:cNvPr id="260" name="n_3aveValue【橋りょう・トンネル】&#10;一人当たり有形固定資産（償却資産）額">
          <a:extLst>
            <a:ext uri="{FF2B5EF4-FFF2-40B4-BE49-F238E27FC236}">
              <a16:creationId xmlns:a16="http://schemas.microsoft.com/office/drawing/2014/main" id="{71258B64-A38C-4999-8947-CE9C8DF5A9A0}"/>
            </a:ext>
          </a:extLst>
        </xdr:cNvPr>
        <xdr:cNvSpPr txBox="1"/>
      </xdr:nvSpPr>
      <xdr:spPr>
        <a:xfrm>
          <a:off x="7561795" y="103975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153316</xdr:rowOff>
    </xdr:from>
    <xdr:ext cx="599010" cy="259045"/>
    <xdr:sp macro="" textlink="">
      <xdr:nvSpPr>
        <xdr:cNvPr id="261" name="n_4aveValue【橋りょう・トンネル】&#10;一人当たり有形固定資産（償却資産）額">
          <a:extLst>
            <a:ext uri="{FF2B5EF4-FFF2-40B4-BE49-F238E27FC236}">
              <a16:creationId xmlns:a16="http://schemas.microsoft.com/office/drawing/2014/main" id="{5BC92BD5-F98A-49A7-981C-82678C1DF1EA}"/>
            </a:ext>
          </a:extLst>
        </xdr:cNvPr>
        <xdr:cNvSpPr txBox="1"/>
      </xdr:nvSpPr>
      <xdr:spPr>
        <a:xfrm>
          <a:off x="6672795" y="104403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63</xdr:row>
      <xdr:rowOff>1698</xdr:rowOff>
    </xdr:from>
    <xdr:ext cx="599010" cy="259045"/>
    <xdr:sp macro="" textlink="">
      <xdr:nvSpPr>
        <xdr:cNvPr id="262" name="n_1mainValue【橋りょう・トンネル】&#10;一人当たり有形固定資産（償却資産）額">
          <a:extLst>
            <a:ext uri="{FF2B5EF4-FFF2-40B4-BE49-F238E27FC236}">
              <a16:creationId xmlns:a16="http://schemas.microsoft.com/office/drawing/2014/main" id="{73678C9A-30E2-480B-8524-EA7F2886F5CE}"/>
            </a:ext>
          </a:extLst>
        </xdr:cNvPr>
        <xdr:cNvSpPr txBox="1"/>
      </xdr:nvSpPr>
      <xdr:spPr>
        <a:xfrm>
          <a:off x="9327095" y="108030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7449</xdr:rowOff>
    </xdr:from>
    <xdr:ext cx="599010" cy="259045"/>
    <xdr:sp macro="" textlink="">
      <xdr:nvSpPr>
        <xdr:cNvPr id="263" name="n_2mainValue【橋りょう・トンネル】&#10;一人当たり有形固定資産（償却資産）額">
          <a:extLst>
            <a:ext uri="{FF2B5EF4-FFF2-40B4-BE49-F238E27FC236}">
              <a16:creationId xmlns:a16="http://schemas.microsoft.com/office/drawing/2014/main" id="{E0F5A23E-12E0-4838-9C90-7E4ECECF7DD2}"/>
            </a:ext>
          </a:extLst>
        </xdr:cNvPr>
        <xdr:cNvSpPr txBox="1"/>
      </xdr:nvSpPr>
      <xdr:spPr>
        <a:xfrm>
          <a:off x="8450795" y="108087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12502</xdr:rowOff>
    </xdr:from>
    <xdr:ext cx="599010" cy="259045"/>
    <xdr:sp macro="" textlink="">
      <xdr:nvSpPr>
        <xdr:cNvPr id="264" name="n_3mainValue【橋りょう・トンネル】&#10;一人当たり有形固定資産（償却資産）額">
          <a:extLst>
            <a:ext uri="{FF2B5EF4-FFF2-40B4-BE49-F238E27FC236}">
              <a16:creationId xmlns:a16="http://schemas.microsoft.com/office/drawing/2014/main" id="{5E2D827F-196B-4A1C-8558-AF0C3FF955FB}"/>
            </a:ext>
          </a:extLst>
        </xdr:cNvPr>
        <xdr:cNvSpPr txBox="1"/>
      </xdr:nvSpPr>
      <xdr:spPr>
        <a:xfrm>
          <a:off x="7561795" y="108138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16391</xdr:rowOff>
    </xdr:from>
    <xdr:ext cx="599010" cy="259045"/>
    <xdr:sp macro="" textlink="">
      <xdr:nvSpPr>
        <xdr:cNvPr id="265" name="n_4mainValue【橋りょう・トンネル】&#10;一人当たり有形固定資産（償却資産）額">
          <a:extLst>
            <a:ext uri="{FF2B5EF4-FFF2-40B4-BE49-F238E27FC236}">
              <a16:creationId xmlns:a16="http://schemas.microsoft.com/office/drawing/2014/main" id="{2B0128A9-ACAA-4D61-A29C-E97019DBFAB0}"/>
            </a:ext>
          </a:extLst>
        </xdr:cNvPr>
        <xdr:cNvSpPr txBox="1"/>
      </xdr:nvSpPr>
      <xdr:spPr>
        <a:xfrm>
          <a:off x="6672795" y="108177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E96518B1-4064-4209-94D9-A014A1058612}"/>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2B4B3E07-43D8-4721-9D5F-D49908A407F2}"/>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2B8A8D8D-EEC3-4BC9-BD54-0202859EAD72}"/>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194654BE-73DA-43DE-A45D-90A4405E3D3B}"/>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8561CC3A-76E9-4ED9-81B4-1EB62FA3DD65}"/>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ED2BEECA-ADDF-4C87-957C-73657E3B9D1B}"/>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8E11C615-B90C-488A-906D-17016A319098}"/>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6A91135E-5636-4B9D-91E6-09E99D9C54DD}"/>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2D72E48B-872A-4493-BD8F-B75695BCB7DC}"/>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4876568D-C981-456D-B656-1E6A793730C8}"/>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A6D18C21-7930-4C65-BBB2-1EEAF13C7E22}"/>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7" name="直線コネクタ 276">
          <a:extLst>
            <a:ext uri="{FF2B5EF4-FFF2-40B4-BE49-F238E27FC236}">
              <a16:creationId xmlns:a16="http://schemas.microsoft.com/office/drawing/2014/main" id="{EF44C0FB-4169-45DB-9D7A-B84FBB0C3DFB}"/>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8" name="テキスト ボックス 277">
          <a:extLst>
            <a:ext uri="{FF2B5EF4-FFF2-40B4-BE49-F238E27FC236}">
              <a16:creationId xmlns:a16="http://schemas.microsoft.com/office/drawing/2014/main" id="{297A6CFF-BC72-4995-B859-06594CDFD4DA}"/>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9" name="直線コネクタ 278">
          <a:extLst>
            <a:ext uri="{FF2B5EF4-FFF2-40B4-BE49-F238E27FC236}">
              <a16:creationId xmlns:a16="http://schemas.microsoft.com/office/drawing/2014/main" id="{14EDD5FA-78AF-4EF0-BBD5-BA1FE0B0D6F7}"/>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0" name="テキスト ボックス 279">
          <a:extLst>
            <a:ext uri="{FF2B5EF4-FFF2-40B4-BE49-F238E27FC236}">
              <a16:creationId xmlns:a16="http://schemas.microsoft.com/office/drawing/2014/main" id="{4C8FDC7E-F791-40BE-A028-C807B13868DC}"/>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1" name="直線コネクタ 280">
          <a:extLst>
            <a:ext uri="{FF2B5EF4-FFF2-40B4-BE49-F238E27FC236}">
              <a16:creationId xmlns:a16="http://schemas.microsoft.com/office/drawing/2014/main" id="{DAEEF8EA-433F-4623-BBD0-3904DB3ADFF0}"/>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2" name="テキスト ボックス 281">
          <a:extLst>
            <a:ext uri="{FF2B5EF4-FFF2-40B4-BE49-F238E27FC236}">
              <a16:creationId xmlns:a16="http://schemas.microsoft.com/office/drawing/2014/main" id="{D3B3F41E-3190-4CDD-84D1-B4464BC68E6F}"/>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3" name="直線コネクタ 282">
          <a:extLst>
            <a:ext uri="{FF2B5EF4-FFF2-40B4-BE49-F238E27FC236}">
              <a16:creationId xmlns:a16="http://schemas.microsoft.com/office/drawing/2014/main" id="{87B9FE71-3599-49E0-9AE3-64F64F10AAC9}"/>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4" name="テキスト ボックス 283">
          <a:extLst>
            <a:ext uri="{FF2B5EF4-FFF2-40B4-BE49-F238E27FC236}">
              <a16:creationId xmlns:a16="http://schemas.microsoft.com/office/drawing/2014/main" id="{16955112-6FAC-4661-904E-40AEF11ECAAE}"/>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5" name="直線コネクタ 284">
          <a:extLst>
            <a:ext uri="{FF2B5EF4-FFF2-40B4-BE49-F238E27FC236}">
              <a16:creationId xmlns:a16="http://schemas.microsoft.com/office/drawing/2014/main" id="{15AA6CEB-4DA6-41FF-8141-AF6B700B09E9}"/>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6" name="テキスト ボックス 285">
          <a:extLst>
            <a:ext uri="{FF2B5EF4-FFF2-40B4-BE49-F238E27FC236}">
              <a16:creationId xmlns:a16="http://schemas.microsoft.com/office/drawing/2014/main" id="{24B71599-0912-440A-9BB6-26A5135FACCA}"/>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112E52B6-95D6-4E5A-A197-E79A8AB26596}"/>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8" name="テキスト ボックス 287">
          <a:extLst>
            <a:ext uri="{FF2B5EF4-FFF2-40B4-BE49-F238E27FC236}">
              <a16:creationId xmlns:a16="http://schemas.microsoft.com/office/drawing/2014/main" id="{ACA49B18-1BF9-4340-A569-FC037101D538}"/>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9" name="【公営住宅】&#10;有形固定資産減価償却率グラフ枠">
          <a:extLst>
            <a:ext uri="{FF2B5EF4-FFF2-40B4-BE49-F238E27FC236}">
              <a16:creationId xmlns:a16="http://schemas.microsoft.com/office/drawing/2014/main" id="{62749D0B-988F-47F6-92F9-9EB9138FAB0C}"/>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87630</xdr:rowOff>
    </xdr:from>
    <xdr:to>
      <xdr:col>24</xdr:col>
      <xdr:colOff>62865</xdr:colOff>
      <xdr:row>86</xdr:row>
      <xdr:rowOff>102870</xdr:rowOff>
    </xdr:to>
    <xdr:cxnSp macro="">
      <xdr:nvCxnSpPr>
        <xdr:cNvPr id="290" name="直線コネクタ 289">
          <a:extLst>
            <a:ext uri="{FF2B5EF4-FFF2-40B4-BE49-F238E27FC236}">
              <a16:creationId xmlns:a16="http://schemas.microsoft.com/office/drawing/2014/main" id="{2AE8DF5C-7ACE-455D-AAB8-B7CD37613DAC}"/>
            </a:ext>
          </a:extLst>
        </xdr:cNvPr>
        <xdr:cNvCxnSpPr/>
      </xdr:nvCxnSpPr>
      <xdr:spPr>
        <a:xfrm flipV="1">
          <a:off x="4634865" y="13460730"/>
          <a:ext cx="0" cy="1386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106697</xdr:rowOff>
    </xdr:from>
    <xdr:ext cx="405111" cy="259045"/>
    <xdr:sp macro="" textlink="">
      <xdr:nvSpPr>
        <xdr:cNvPr id="291" name="【公営住宅】&#10;有形固定資産減価償却率最小値テキスト">
          <a:extLst>
            <a:ext uri="{FF2B5EF4-FFF2-40B4-BE49-F238E27FC236}">
              <a16:creationId xmlns:a16="http://schemas.microsoft.com/office/drawing/2014/main" id="{D6AE7170-5E93-4C39-92D6-F9ABEB445EB1}"/>
            </a:ext>
          </a:extLst>
        </xdr:cNvPr>
        <xdr:cNvSpPr txBox="1"/>
      </xdr:nvSpPr>
      <xdr:spPr>
        <a:xfrm>
          <a:off x="4673600" y="14851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102870</xdr:rowOff>
    </xdr:from>
    <xdr:to>
      <xdr:col>24</xdr:col>
      <xdr:colOff>152400</xdr:colOff>
      <xdr:row>86</xdr:row>
      <xdr:rowOff>102870</xdr:rowOff>
    </xdr:to>
    <xdr:cxnSp macro="">
      <xdr:nvCxnSpPr>
        <xdr:cNvPr id="292" name="直線コネクタ 291">
          <a:extLst>
            <a:ext uri="{FF2B5EF4-FFF2-40B4-BE49-F238E27FC236}">
              <a16:creationId xmlns:a16="http://schemas.microsoft.com/office/drawing/2014/main" id="{CC00ABA3-064D-4D49-A60A-DE4851C9B463}"/>
            </a:ext>
          </a:extLst>
        </xdr:cNvPr>
        <xdr:cNvCxnSpPr/>
      </xdr:nvCxnSpPr>
      <xdr:spPr>
        <a:xfrm>
          <a:off x="4546600" y="14847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34307</xdr:rowOff>
    </xdr:from>
    <xdr:ext cx="405111" cy="259045"/>
    <xdr:sp macro="" textlink="">
      <xdr:nvSpPr>
        <xdr:cNvPr id="293" name="【公営住宅】&#10;有形固定資産減価償却率最大値テキスト">
          <a:extLst>
            <a:ext uri="{FF2B5EF4-FFF2-40B4-BE49-F238E27FC236}">
              <a16:creationId xmlns:a16="http://schemas.microsoft.com/office/drawing/2014/main" id="{38C20380-64B5-4901-9CC7-A043B484F58C}"/>
            </a:ext>
          </a:extLst>
        </xdr:cNvPr>
        <xdr:cNvSpPr txBox="1"/>
      </xdr:nvSpPr>
      <xdr:spPr>
        <a:xfrm>
          <a:off x="4673600" y="13235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87630</xdr:rowOff>
    </xdr:from>
    <xdr:to>
      <xdr:col>24</xdr:col>
      <xdr:colOff>152400</xdr:colOff>
      <xdr:row>78</xdr:row>
      <xdr:rowOff>87630</xdr:rowOff>
    </xdr:to>
    <xdr:cxnSp macro="">
      <xdr:nvCxnSpPr>
        <xdr:cNvPr id="294" name="直線コネクタ 293">
          <a:extLst>
            <a:ext uri="{FF2B5EF4-FFF2-40B4-BE49-F238E27FC236}">
              <a16:creationId xmlns:a16="http://schemas.microsoft.com/office/drawing/2014/main" id="{E4B052AE-4B62-403D-8F79-6772A646D76B}"/>
            </a:ext>
          </a:extLst>
        </xdr:cNvPr>
        <xdr:cNvCxnSpPr/>
      </xdr:nvCxnSpPr>
      <xdr:spPr>
        <a:xfrm>
          <a:off x="4546600" y="134607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92091</xdr:rowOff>
    </xdr:from>
    <xdr:ext cx="405111" cy="259045"/>
    <xdr:sp macro="" textlink="">
      <xdr:nvSpPr>
        <xdr:cNvPr id="295" name="【公営住宅】&#10;有形固定資産減価償却率平均値テキスト">
          <a:extLst>
            <a:ext uri="{FF2B5EF4-FFF2-40B4-BE49-F238E27FC236}">
              <a16:creationId xmlns:a16="http://schemas.microsoft.com/office/drawing/2014/main" id="{B5D11F7B-EEAC-4C61-BBA1-B13647308A13}"/>
            </a:ext>
          </a:extLst>
        </xdr:cNvPr>
        <xdr:cNvSpPr txBox="1"/>
      </xdr:nvSpPr>
      <xdr:spPr>
        <a:xfrm>
          <a:off x="4673600" y="1415099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69214</xdr:rowOff>
    </xdr:from>
    <xdr:to>
      <xdr:col>24</xdr:col>
      <xdr:colOff>114300</xdr:colOff>
      <xdr:row>83</xdr:row>
      <xdr:rowOff>170814</xdr:rowOff>
    </xdr:to>
    <xdr:sp macro="" textlink="">
      <xdr:nvSpPr>
        <xdr:cNvPr id="296" name="フローチャート: 判断 295">
          <a:extLst>
            <a:ext uri="{FF2B5EF4-FFF2-40B4-BE49-F238E27FC236}">
              <a16:creationId xmlns:a16="http://schemas.microsoft.com/office/drawing/2014/main" id="{FC8A219D-2222-465C-ACD8-FC4D4AAE9516}"/>
            </a:ext>
          </a:extLst>
        </xdr:cNvPr>
        <xdr:cNvSpPr/>
      </xdr:nvSpPr>
      <xdr:spPr>
        <a:xfrm>
          <a:off x="4584700" y="14299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48261</xdr:rowOff>
    </xdr:from>
    <xdr:to>
      <xdr:col>20</xdr:col>
      <xdr:colOff>38100</xdr:colOff>
      <xdr:row>83</xdr:row>
      <xdr:rowOff>149861</xdr:rowOff>
    </xdr:to>
    <xdr:sp macro="" textlink="">
      <xdr:nvSpPr>
        <xdr:cNvPr id="297" name="フローチャート: 判断 296">
          <a:extLst>
            <a:ext uri="{FF2B5EF4-FFF2-40B4-BE49-F238E27FC236}">
              <a16:creationId xmlns:a16="http://schemas.microsoft.com/office/drawing/2014/main" id="{2DE368B8-C904-4639-92F4-A6442D51B4CE}"/>
            </a:ext>
          </a:extLst>
        </xdr:cNvPr>
        <xdr:cNvSpPr/>
      </xdr:nvSpPr>
      <xdr:spPr>
        <a:xfrm>
          <a:off x="3746500" y="14278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130175</xdr:rowOff>
    </xdr:from>
    <xdr:to>
      <xdr:col>15</xdr:col>
      <xdr:colOff>101600</xdr:colOff>
      <xdr:row>83</xdr:row>
      <xdr:rowOff>60325</xdr:rowOff>
    </xdr:to>
    <xdr:sp macro="" textlink="">
      <xdr:nvSpPr>
        <xdr:cNvPr id="298" name="フローチャート: 判断 297">
          <a:extLst>
            <a:ext uri="{FF2B5EF4-FFF2-40B4-BE49-F238E27FC236}">
              <a16:creationId xmlns:a16="http://schemas.microsoft.com/office/drawing/2014/main" id="{BFEF6CE7-9B38-44D4-8579-0B43D04213E2}"/>
            </a:ext>
          </a:extLst>
        </xdr:cNvPr>
        <xdr:cNvSpPr/>
      </xdr:nvSpPr>
      <xdr:spPr>
        <a:xfrm>
          <a:off x="2857500" y="14189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69214</xdr:rowOff>
    </xdr:from>
    <xdr:to>
      <xdr:col>10</xdr:col>
      <xdr:colOff>165100</xdr:colOff>
      <xdr:row>82</xdr:row>
      <xdr:rowOff>170814</xdr:rowOff>
    </xdr:to>
    <xdr:sp macro="" textlink="">
      <xdr:nvSpPr>
        <xdr:cNvPr id="299" name="フローチャート: 判断 298">
          <a:extLst>
            <a:ext uri="{FF2B5EF4-FFF2-40B4-BE49-F238E27FC236}">
              <a16:creationId xmlns:a16="http://schemas.microsoft.com/office/drawing/2014/main" id="{020DC446-FBAD-4D3B-AF7C-CC448C81149B}"/>
            </a:ext>
          </a:extLst>
        </xdr:cNvPr>
        <xdr:cNvSpPr/>
      </xdr:nvSpPr>
      <xdr:spPr>
        <a:xfrm>
          <a:off x="1968500" y="14128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34925</xdr:rowOff>
    </xdr:from>
    <xdr:to>
      <xdr:col>6</xdr:col>
      <xdr:colOff>38100</xdr:colOff>
      <xdr:row>82</xdr:row>
      <xdr:rowOff>136525</xdr:rowOff>
    </xdr:to>
    <xdr:sp macro="" textlink="">
      <xdr:nvSpPr>
        <xdr:cNvPr id="300" name="フローチャート: 判断 299">
          <a:extLst>
            <a:ext uri="{FF2B5EF4-FFF2-40B4-BE49-F238E27FC236}">
              <a16:creationId xmlns:a16="http://schemas.microsoft.com/office/drawing/2014/main" id="{DB4D1817-FE56-4553-9CCE-80431B67FB43}"/>
            </a:ext>
          </a:extLst>
        </xdr:cNvPr>
        <xdr:cNvSpPr/>
      </xdr:nvSpPr>
      <xdr:spPr>
        <a:xfrm>
          <a:off x="1079500" y="14093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54711DFD-80E7-4DB1-905D-2E13E73E9BA1}"/>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766D5D7-CE73-404A-8D92-F894439C38E7}"/>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2597BAC0-0690-4B9E-878D-E65297E9DB25}"/>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D5435B10-8436-4B7D-8497-74F5FB7E0704}"/>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7C7D03F1-F433-447D-84EA-7C160213F4F1}"/>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84455</xdr:rowOff>
    </xdr:from>
    <xdr:to>
      <xdr:col>24</xdr:col>
      <xdr:colOff>114300</xdr:colOff>
      <xdr:row>84</xdr:row>
      <xdr:rowOff>14605</xdr:rowOff>
    </xdr:to>
    <xdr:sp macro="" textlink="">
      <xdr:nvSpPr>
        <xdr:cNvPr id="306" name="楕円 305">
          <a:extLst>
            <a:ext uri="{FF2B5EF4-FFF2-40B4-BE49-F238E27FC236}">
              <a16:creationId xmlns:a16="http://schemas.microsoft.com/office/drawing/2014/main" id="{785ABAC3-539D-429D-8791-F1D731EC1193}"/>
            </a:ext>
          </a:extLst>
        </xdr:cNvPr>
        <xdr:cNvSpPr/>
      </xdr:nvSpPr>
      <xdr:spPr>
        <a:xfrm>
          <a:off x="4584700" y="14314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62882</xdr:rowOff>
    </xdr:from>
    <xdr:ext cx="405111" cy="259045"/>
    <xdr:sp macro="" textlink="">
      <xdr:nvSpPr>
        <xdr:cNvPr id="307" name="【公営住宅】&#10;有形固定資産減価償却率該当値テキスト">
          <a:extLst>
            <a:ext uri="{FF2B5EF4-FFF2-40B4-BE49-F238E27FC236}">
              <a16:creationId xmlns:a16="http://schemas.microsoft.com/office/drawing/2014/main" id="{213E86A1-19EB-4818-A447-DB9E24D14288}"/>
            </a:ext>
          </a:extLst>
        </xdr:cNvPr>
        <xdr:cNvSpPr txBox="1"/>
      </xdr:nvSpPr>
      <xdr:spPr>
        <a:xfrm>
          <a:off x="4673600" y="14293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57786</xdr:rowOff>
    </xdr:from>
    <xdr:to>
      <xdr:col>20</xdr:col>
      <xdr:colOff>38100</xdr:colOff>
      <xdr:row>83</xdr:row>
      <xdr:rowOff>159386</xdr:rowOff>
    </xdr:to>
    <xdr:sp macro="" textlink="">
      <xdr:nvSpPr>
        <xdr:cNvPr id="308" name="楕円 307">
          <a:extLst>
            <a:ext uri="{FF2B5EF4-FFF2-40B4-BE49-F238E27FC236}">
              <a16:creationId xmlns:a16="http://schemas.microsoft.com/office/drawing/2014/main" id="{6EBAAFDC-F836-49BB-B7D1-5530AA4DCDFD}"/>
            </a:ext>
          </a:extLst>
        </xdr:cNvPr>
        <xdr:cNvSpPr/>
      </xdr:nvSpPr>
      <xdr:spPr>
        <a:xfrm>
          <a:off x="3746500" y="14288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108586</xdr:rowOff>
    </xdr:from>
    <xdr:to>
      <xdr:col>24</xdr:col>
      <xdr:colOff>63500</xdr:colOff>
      <xdr:row>83</xdr:row>
      <xdr:rowOff>135255</xdr:rowOff>
    </xdr:to>
    <xdr:cxnSp macro="">
      <xdr:nvCxnSpPr>
        <xdr:cNvPr id="309" name="直線コネクタ 308">
          <a:extLst>
            <a:ext uri="{FF2B5EF4-FFF2-40B4-BE49-F238E27FC236}">
              <a16:creationId xmlns:a16="http://schemas.microsoft.com/office/drawing/2014/main" id="{422F5A65-D197-4D10-A1BC-DEB647936FD8}"/>
            </a:ext>
          </a:extLst>
        </xdr:cNvPr>
        <xdr:cNvCxnSpPr/>
      </xdr:nvCxnSpPr>
      <xdr:spPr>
        <a:xfrm>
          <a:off x="3797300" y="14338936"/>
          <a:ext cx="838200" cy="26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29211</xdr:rowOff>
    </xdr:from>
    <xdr:to>
      <xdr:col>15</xdr:col>
      <xdr:colOff>101600</xdr:colOff>
      <xdr:row>83</xdr:row>
      <xdr:rowOff>130811</xdr:rowOff>
    </xdr:to>
    <xdr:sp macro="" textlink="">
      <xdr:nvSpPr>
        <xdr:cNvPr id="310" name="楕円 309">
          <a:extLst>
            <a:ext uri="{FF2B5EF4-FFF2-40B4-BE49-F238E27FC236}">
              <a16:creationId xmlns:a16="http://schemas.microsoft.com/office/drawing/2014/main" id="{2A76C1C1-6AC8-4E73-9EA7-7A1832EDFC06}"/>
            </a:ext>
          </a:extLst>
        </xdr:cNvPr>
        <xdr:cNvSpPr/>
      </xdr:nvSpPr>
      <xdr:spPr>
        <a:xfrm>
          <a:off x="2857500" y="14259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80011</xdr:rowOff>
    </xdr:from>
    <xdr:to>
      <xdr:col>19</xdr:col>
      <xdr:colOff>177800</xdr:colOff>
      <xdr:row>83</xdr:row>
      <xdr:rowOff>108586</xdr:rowOff>
    </xdr:to>
    <xdr:cxnSp macro="">
      <xdr:nvCxnSpPr>
        <xdr:cNvPr id="311" name="直線コネクタ 310">
          <a:extLst>
            <a:ext uri="{FF2B5EF4-FFF2-40B4-BE49-F238E27FC236}">
              <a16:creationId xmlns:a16="http://schemas.microsoft.com/office/drawing/2014/main" id="{72D5619C-1CCA-4AD8-97D6-5A44C130B19C}"/>
            </a:ext>
          </a:extLst>
        </xdr:cNvPr>
        <xdr:cNvCxnSpPr/>
      </xdr:nvCxnSpPr>
      <xdr:spPr>
        <a:xfrm>
          <a:off x="2908300" y="14310361"/>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168275</xdr:rowOff>
    </xdr:from>
    <xdr:to>
      <xdr:col>10</xdr:col>
      <xdr:colOff>165100</xdr:colOff>
      <xdr:row>83</xdr:row>
      <xdr:rowOff>98425</xdr:rowOff>
    </xdr:to>
    <xdr:sp macro="" textlink="">
      <xdr:nvSpPr>
        <xdr:cNvPr id="312" name="楕円 311">
          <a:extLst>
            <a:ext uri="{FF2B5EF4-FFF2-40B4-BE49-F238E27FC236}">
              <a16:creationId xmlns:a16="http://schemas.microsoft.com/office/drawing/2014/main" id="{E9AFC413-CFF1-49A0-B62E-0508D30A4C63}"/>
            </a:ext>
          </a:extLst>
        </xdr:cNvPr>
        <xdr:cNvSpPr/>
      </xdr:nvSpPr>
      <xdr:spPr>
        <a:xfrm>
          <a:off x="1968500" y="14227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47625</xdr:rowOff>
    </xdr:from>
    <xdr:to>
      <xdr:col>15</xdr:col>
      <xdr:colOff>50800</xdr:colOff>
      <xdr:row>83</xdr:row>
      <xdr:rowOff>80011</xdr:rowOff>
    </xdr:to>
    <xdr:cxnSp macro="">
      <xdr:nvCxnSpPr>
        <xdr:cNvPr id="313" name="直線コネクタ 312">
          <a:extLst>
            <a:ext uri="{FF2B5EF4-FFF2-40B4-BE49-F238E27FC236}">
              <a16:creationId xmlns:a16="http://schemas.microsoft.com/office/drawing/2014/main" id="{99B2E11E-0B39-4721-9FF5-CA04F2D69F9D}"/>
            </a:ext>
          </a:extLst>
        </xdr:cNvPr>
        <xdr:cNvCxnSpPr/>
      </xdr:nvCxnSpPr>
      <xdr:spPr>
        <a:xfrm>
          <a:off x="2019300" y="14277975"/>
          <a:ext cx="889000" cy="32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135889</xdr:rowOff>
    </xdr:from>
    <xdr:to>
      <xdr:col>6</xdr:col>
      <xdr:colOff>38100</xdr:colOff>
      <xdr:row>83</xdr:row>
      <xdr:rowOff>66039</xdr:rowOff>
    </xdr:to>
    <xdr:sp macro="" textlink="">
      <xdr:nvSpPr>
        <xdr:cNvPr id="314" name="楕円 313">
          <a:extLst>
            <a:ext uri="{FF2B5EF4-FFF2-40B4-BE49-F238E27FC236}">
              <a16:creationId xmlns:a16="http://schemas.microsoft.com/office/drawing/2014/main" id="{FCA841EE-5AEA-437C-91B9-98044BB8BB2A}"/>
            </a:ext>
          </a:extLst>
        </xdr:cNvPr>
        <xdr:cNvSpPr/>
      </xdr:nvSpPr>
      <xdr:spPr>
        <a:xfrm>
          <a:off x="1079500" y="14194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15239</xdr:rowOff>
    </xdr:from>
    <xdr:to>
      <xdr:col>10</xdr:col>
      <xdr:colOff>114300</xdr:colOff>
      <xdr:row>83</xdr:row>
      <xdr:rowOff>47625</xdr:rowOff>
    </xdr:to>
    <xdr:cxnSp macro="">
      <xdr:nvCxnSpPr>
        <xdr:cNvPr id="315" name="直線コネクタ 314">
          <a:extLst>
            <a:ext uri="{FF2B5EF4-FFF2-40B4-BE49-F238E27FC236}">
              <a16:creationId xmlns:a16="http://schemas.microsoft.com/office/drawing/2014/main" id="{CF3C5B70-57B0-477A-BDD7-016A62FBB2A2}"/>
            </a:ext>
          </a:extLst>
        </xdr:cNvPr>
        <xdr:cNvCxnSpPr/>
      </xdr:nvCxnSpPr>
      <xdr:spPr>
        <a:xfrm>
          <a:off x="1130300" y="14245589"/>
          <a:ext cx="889000" cy="32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166388</xdr:rowOff>
    </xdr:from>
    <xdr:ext cx="405111" cy="259045"/>
    <xdr:sp macro="" textlink="">
      <xdr:nvSpPr>
        <xdr:cNvPr id="316" name="n_1aveValue【公営住宅】&#10;有形固定資産減価償却率">
          <a:extLst>
            <a:ext uri="{FF2B5EF4-FFF2-40B4-BE49-F238E27FC236}">
              <a16:creationId xmlns:a16="http://schemas.microsoft.com/office/drawing/2014/main" id="{618C6FC6-3287-422C-B48D-003B796AC10C}"/>
            </a:ext>
          </a:extLst>
        </xdr:cNvPr>
        <xdr:cNvSpPr txBox="1"/>
      </xdr:nvSpPr>
      <xdr:spPr>
        <a:xfrm>
          <a:off x="3582044" y="140538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76852</xdr:rowOff>
    </xdr:from>
    <xdr:ext cx="405111" cy="259045"/>
    <xdr:sp macro="" textlink="">
      <xdr:nvSpPr>
        <xdr:cNvPr id="317" name="n_2aveValue【公営住宅】&#10;有形固定資産減価償却率">
          <a:extLst>
            <a:ext uri="{FF2B5EF4-FFF2-40B4-BE49-F238E27FC236}">
              <a16:creationId xmlns:a16="http://schemas.microsoft.com/office/drawing/2014/main" id="{2CF930EC-8F8E-4A89-BB9E-C31B08ACFC7A}"/>
            </a:ext>
          </a:extLst>
        </xdr:cNvPr>
        <xdr:cNvSpPr txBox="1"/>
      </xdr:nvSpPr>
      <xdr:spPr>
        <a:xfrm>
          <a:off x="2705744" y="13964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15891</xdr:rowOff>
    </xdr:from>
    <xdr:ext cx="405111" cy="259045"/>
    <xdr:sp macro="" textlink="">
      <xdr:nvSpPr>
        <xdr:cNvPr id="318" name="n_3aveValue【公営住宅】&#10;有形固定資産減価償却率">
          <a:extLst>
            <a:ext uri="{FF2B5EF4-FFF2-40B4-BE49-F238E27FC236}">
              <a16:creationId xmlns:a16="http://schemas.microsoft.com/office/drawing/2014/main" id="{77887535-2BD0-4815-A1B9-94DDA1D2A4F2}"/>
            </a:ext>
          </a:extLst>
        </xdr:cNvPr>
        <xdr:cNvSpPr txBox="1"/>
      </xdr:nvSpPr>
      <xdr:spPr>
        <a:xfrm>
          <a:off x="1816744" y="13903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153052</xdr:rowOff>
    </xdr:from>
    <xdr:ext cx="405111" cy="259045"/>
    <xdr:sp macro="" textlink="">
      <xdr:nvSpPr>
        <xdr:cNvPr id="319" name="n_4aveValue【公営住宅】&#10;有形固定資産減価償却率">
          <a:extLst>
            <a:ext uri="{FF2B5EF4-FFF2-40B4-BE49-F238E27FC236}">
              <a16:creationId xmlns:a16="http://schemas.microsoft.com/office/drawing/2014/main" id="{6323C0F6-E31C-4590-8CF9-14F48F953FEE}"/>
            </a:ext>
          </a:extLst>
        </xdr:cNvPr>
        <xdr:cNvSpPr txBox="1"/>
      </xdr:nvSpPr>
      <xdr:spPr>
        <a:xfrm>
          <a:off x="927744" y="13869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150513</xdr:rowOff>
    </xdr:from>
    <xdr:ext cx="405111" cy="259045"/>
    <xdr:sp macro="" textlink="">
      <xdr:nvSpPr>
        <xdr:cNvPr id="320" name="n_1mainValue【公営住宅】&#10;有形固定資産減価償却率">
          <a:extLst>
            <a:ext uri="{FF2B5EF4-FFF2-40B4-BE49-F238E27FC236}">
              <a16:creationId xmlns:a16="http://schemas.microsoft.com/office/drawing/2014/main" id="{2E01EBEB-6822-45B9-97E5-6A94D33ACDB8}"/>
            </a:ext>
          </a:extLst>
        </xdr:cNvPr>
        <xdr:cNvSpPr txBox="1"/>
      </xdr:nvSpPr>
      <xdr:spPr>
        <a:xfrm>
          <a:off x="3582044" y="143808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121938</xdr:rowOff>
    </xdr:from>
    <xdr:ext cx="405111" cy="259045"/>
    <xdr:sp macro="" textlink="">
      <xdr:nvSpPr>
        <xdr:cNvPr id="321" name="n_2mainValue【公営住宅】&#10;有形固定資産減価償却率">
          <a:extLst>
            <a:ext uri="{FF2B5EF4-FFF2-40B4-BE49-F238E27FC236}">
              <a16:creationId xmlns:a16="http://schemas.microsoft.com/office/drawing/2014/main" id="{E710E575-5686-4203-80F4-F62993A9F33A}"/>
            </a:ext>
          </a:extLst>
        </xdr:cNvPr>
        <xdr:cNvSpPr txBox="1"/>
      </xdr:nvSpPr>
      <xdr:spPr>
        <a:xfrm>
          <a:off x="2705744" y="14352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89552</xdr:rowOff>
    </xdr:from>
    <xdr:ext cx="405111" cy="259045"/>
    <xdr:sp macro="" textlink="">
      <xdr:nvSpPr>
        <xdr:cNvPr id="322" name="n_3mainValue【公営住宅】&#10;有形固定資産減価償却率">
          <a:extLst>
            <a:ext uri="{FF2B5EF4-FFF2-40B4-BE49-F238E27FC236}">
              <a16:creationId xmlns:a16="http://schemas.microsoft.com/office/drawing/2014/main" id="{D28EE7AE-98D1-474C-A653-1A25157AFC4B}"/>
            </a:ext>
          </a:extLst>
        </xdr:cNvPr>
        <xdr:cNvSpPr txBox="1"/>
      </xdr:nvSpPr>
      <xdr:spPr>
        <a:xfrm>
          <a:off x="1816744" y="14319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57166</xdr:rowOff>
    </xdr:from>
    <xdr:ext cx="405111" cy="259045"/>
    <xdr:sp macro="" textlink="">
      <xdr:nvSpPr>
        <xdr:cNvPr id="323" name="n_4mainValue【公営住宅】&#10;有形固定資産減価償却率">
          <a:extLst>
            <a:ext uri="{FF2B5EF4-FFF2-40B4-BE49-F238E27FC236}">
              <a16:creationId xmlns:a16="http://schemas.microsoft.com/office/drawing/2014/main" id="{46C20215-D356-436B-99AB-9120D844D8F8}"/>
            </a:ext>
          </a:extLst>
        </xdr:cNvPr>
        <xdr:cNvSpPr txBox="1"/>
      </xdr:nvSpPr>
      <xdr:spPr>
        <a:xfrm>
          <a:off x="927744" y="142875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a:extLst>
            <a:ext uri="{FF2B5EF4-FFF2-40B4-BE49-F238E27FC236}">
              <a16:creationId xmlns:a16="http://schemas.microsoft.com/office/drawing/2014/main" id="{EC85E594-6724-49EF-8525-2EC80E8987B7}"/>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a:extLst>
            <a:ext uri="{FF2B5EF4-FFF2-40B4-BE49-F238E27FC236}">
              <a16:creationId xmlns:a16="http://schemas.microsoft.com/office/drawing/2014/main" id="{A866455E-9FC4-4E19-BE86-1CADE99624A6}"/>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a:extLst>
            <a:ext uri="{FF2B5EF4-FFF2-40B4-BE49-F238E27FC236}">
              <a16:creationId xmlns:a16="http://schemas.microsoft.com/office/drawing/2014/main" id="{7C8CD397-5E01-4294-A556-B4480B309A5B}"/>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a:extLst>
            <a:ext uri="{FF2B5EF4-FFF2-40B4-BE49-F238E27FC236}">
              <a16:creationId xmlns:a16="http://schemas.microsoft.com/office/drawing/2014/main" id="{5A2288A8-B3CB-47BF-B250-F29B30298EC5}"/>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a:extLst>
            <a:ext uri="{FF2B5EF4-FFF2-40B4-BE49-F238E27FC236}">
              <a16:creationId xmlns:a16="http://schemas.microsoft.com/office/drawing/2014/main" id="{4B799842-4989-46C4-906C-C74A1244DFAF}"/>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a:extLst>
            <a:ext uri="{FF2B5EF4-FFF2-40B4-BE49-F238E27FC236}">
              <a16:creationId xmlns:a16="http://schemas.microsoft.com/office/drawing/2014/main" id="{3B201600-1AFE-43E1-9F01-6D57D9401A98}"/>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a:extLst>
            <a:ext uri="{FF2B5EF4-FFF2-40B4-BE49-F238E27FC236}">
              <a16:creationId xmlns:a16="http://schemas.microsoft.com/office/drawing/2014/main" id="{ABB4E09E-BAFC-492E-A2A6-7C45F8029C41}"/>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a:extLst>
            <a:ext uri="{FF2B5EF4-FFF2-40B4-BE49-F238E27FC236}">
              <a16:creationId xmlns:a16="http://schemas.microsoft.com/office/drawing/2014/main" id="{252548F7-A6E5-4950-9756-23142F3FDBD4}"/>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2" name="テキスト ボックス 331">
          <a:extLst>
            <a:ext uri="{FF2B5EF4-FFF2-40B4-BE49-F238E27FC236}">
              <a16:creationId xmlns:a16="http://schemas.microsoft.com/office/drawing/2014/main" id="{1E3835BB-7C18-466C-8642-5CF7145D149A}"/>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a:extLst>
            <a:ext uri="{FF2B5EF4-FFF2-40B4-BE49-F238E27FC236}">
              <a16:creationId xmlns:a16="http://schemas.microsoft.com/office/drawing/2014/main" id="{ABB107D4-57E0-4FA9-AEF9-4659EE993FEF}"/>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4" name="直線コネクタ 333">
          <a:extLst>
            <a:ext uri="{FF2B5EF4-FFF2-40B4-BE49-F238E27FC236}">
              <a16:creationId xmlns:a16="http://schemas.microsoft.com/office/drawing/2014/main" id="{3633EE5D-98B4-4101-8CCD-6D24E10A90CC}"/>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5" name="テキスト ボックス 334">
          <a:extLst>
            <a:ext uri="{FF2B5EF4-FFF2-40B4-BE49-F238E27FC236}">
              <a16:creationId xmlns:a16="http://schemas.microsoft.com/office/drawing/2014/main" id="{3DD1CBC7-0BFF-4A59-9BA9-AB66B069A4BC}"/>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6" name="直線コネクタ 335">
          <a:extLst>
            <a:ext uri="{FF2B5EF4-FFF2-40B4-BE49-F238E27FC236}">
              <a16:creationId xmlns:a16="http://schemas.microsoft.com/office/drawing/2014/main" id="{3180A0F5-84E8-4B41-951A-422B513930E1}"/>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7" name="テキスト ボックス 336">
          <a:extLst>
            <a:ext uri="{FF2B5EF4-FFF2-40B4-BE49-F238E27FC236}">
              <a16:creationId xmlns:a16="http://schemas.microsoft.com/office/drawing/2014/main" id="{9521F778-DE64-43B9-BE9C-1BAF365678F4}"/>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8" name="直線コネクタ 337">
          <a:extLst>
            <a:ext uri="{FF2B5EF4-FFF2-40B4-BE49-F238E27FC236}">
              <a16:creationId xmlns:a16="http://schemas.microsoft.com/office/drawing/2014/main" id="{7945ABBF-16AE-4F27-A212-183050AA4975}"/>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9" name="テキスト ボックス 338">
          <a:extLst>
            <a:ext uri="{FF2B5EF4-FFF2-40B4-BE49-F238E27FC236}">
              <a16:creationId xmlns:a16="http://schemas.microsoft.com/office/drawing/2014/main" id="{E0EA3A25-BE44-43C9-8988-94F5B9A92DC3}"/>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40" name="直線コネクタ 339">
          <a:extLst>
            <a:ext uri="{FF2B5EF4-FFF2-40B4-BE49-F238E27FC236}">
              <a16:creationId xmlns:a16="http://schemas.microsoft.com/office/drawing/2014/main" id="{15F3D464-275C-42EE-90B1-75DF500BE83A}"/>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41" name="テキスト ボックス 340">
          <a:extLst>
            <a:ext uri="{FF2B5EF4-FFF2-40B4-BE49-F238E27FC236}">
              <a16:creationId xmlns:a16="http://schemas.microsoft.com/office/drawing/2014/main" id="{E5DE2375-A92D-4239-A970-209FCE092F1A}"/>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2" name="直線コネクタ 341">
          <a:extLst>
            <a:ext uri="{FF2B5EF4-FFF2-40B4-BE49-F238E27FC236}">
              <a16:creationId xmlns:a16="http://schemas.microsoft.com/office/drawing/2014/main" id="{DA2A0C1B-1C21-4DCB-80D8-4C1E93615AB9}"/>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3" name="テキスト ボックス 342">
          <a:extLst>
            <a:ext uri="{FF2B5EF4-FFF2-40B4-BE49-F238E27FC236}">
              <a16:creationId xmlns:a16="http://schemas.microsoft.com/office/drawing/2014/main" id="{A4ACC41B-6D17-409E-9094-BE6CF7156F81}"/>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4" name="直線コネクタ 343">
          <a:extLst>
            <a:ext uri="{FF2B5EF4-FFF2-40B4-BE49-F238E27FC236}">
              <a16:creationId xmlns:a16="http://schemas.microsoft.com/office/drawing/2014/main" id="{0DDE98B6-17D2-4982-AADA-CEC25D33D39D}"/>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5" name="テキスト ボックス 344">
          <a:extLst>
            <a:ext uri="{FF2B5EF4-FFF2-40B4-BE49-F238E27FC236}">
              <a16:creationId xmlns:a16="http://schemas.microsoft.com/office/drawing/2014/main" id="{3E03CB9B-EC9F-4E65-843B-B0EB99F8A5A1}"/>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6" name="【公営住宅】&#10;一人当たり面積グラフ枠">
          <a:extLst>
            <a:ext uri="{FF2B5EF4-FFF2-40B4-BE49-F238E27FC236}">
              <a16:creationId xmlns:a16="http://schemas.microsoft.com/office/drawing/2014/main" id="{1A7ABEB4-6A02-4F6F-BBB9-DCD7D923287C}"/>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96774</xdr:rowOff>
    </xdr:from>
    <xdr:to>
      <xdr:col>54</xdr:col>
      <xdr:colOff>189865</xdr:colOff>
      <xdr:row>86</xdr:row>
      <xdr:rowOff>80772</xdr:rowOff>
    </xdr:to>
    <xdr:cxnSp macro="">
      <xdr:nvCxnSpPr>
        <xdr:cNvPr id="347" name="直線コネクタ 346">
          <a:extLst>
            <a:ext uri="{FF2B5EF4-FFF2-40B4-BE49-F238E27FC236}">
              <a16:creationId xmlns:a16="http://schemas.microsoft.com/office/drawing/2014/main" id="{6BE30FA2-7144-48C9-B843-AE1C2E6D963C}"/>
            </a:ext>
          </a:extLst>
        </xdr:cNvPr>
        <xdr:cNvCxnSpPr/>
      </xdr:nvCxnSpPr>
      <xdr:spPr>
        <a:xfrm flipV="1">
          <a:off x="10476865" y="13298424"/>
          <a:ext cx="0" cy="15270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84599</xdr:rowOff>
    </xdr:from>
    <xdr:ext cx="469744" cy="259045"/>
    <xdr:sp macro="" textlink="">
      <xdr:nvSpPr>
        <xdr:cNvPr id="348" name="【公営住宅】&#10;一人当たり面積最小値テキスト">
          <a:extLst>
            <a:ext uri="{FF2B5EF4-FFF2-40B4-BE49-F238E27FC236}">
              <a16:creationId xmlns:a16="http://schemas.microsoft.com/office/drawing/2014/main" id="{3EF6FA94-7E68-4DBB-BA15-2A917C50A43E}"/>
            </a:ext>
          </a:extLst>
        </xdr:cNvPr>
        <xdr:cNvSpPr txBox="1"/>
      </xdr:nvSpPr>
      <xdr:spPr>
        <a:xfrm>
          <a:off x="10515600" y="148292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80772</xdr:rowOff>
    </xdr:from>
    <xdr:to>
      <xdr:col>55</xdr:col>
      <xdr:colOff>88900</xdr:colOff>
      <xdr:row>86</xdr:row>
      <xdr:rowOff>80772</xdr:rowOff>
    </xdr:to>
    <xdr:cxnSp macro="">
      <xdr:nvCxnSpPr>
        <xdr:cNvPr id="349" name="直線コネクタ 348">
          <a:extLst>
            <a:ext uri="{FF2B5EF4-FFF2-40B4-BE49-F238E27FC236}">
              <a16:creationId xmlns:a16="http://schemas.microsoft.com/office/drawing/2014/main" id="{32BBAD5A-9693-459C-9FA6-C24015EE11FC}"/>
            </a:ext>
          </a:extLst>
        </xdr:cNvPr>
        <xdr:cNvCxnSpPr/>
      </xdr:nvCxnSpPr>
      <xdr:spPr>
        <a:xfrm>
          <a:off x="10388600" y="148254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43451</xdr:rowOff>
    </xdr:from>
    <xdr:ext cx="469744" cy="259045"/>
    <xdr:sp macro="" textlink="">
      <xdr:nvSpPr>
        <xdr:cNvPr id="350" name="【公営住宅】&#10;一人当たり面積最大値テキスト">
          <a:extLst>
            <a:ext uri="{FF2B5EF4-FFF2-40B4-BE49-F238E27FC236}">
              <a16:creationId xmlns:a16="http://schemas.microsoft.com/office/drawing/2014/main" id="{1413FDD7-C55D-44B8-9A7B-B4383012AA68}"/>
            </a:ext>
          </a:extLst>
        </xdr:cNvPr>
        <xdr:cNvSpPr txBox="1"/>
      </xdr:nvSpPr>
      <xdr:spPr>
        <a:xfrm>
          <a:off x="10515600" y="130736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96774</xdr:rowOff>
    </xdr:from>
    <xdr:to>
      <xdr:col>55</xdr:col>
      <xdr:colOff>88900</xdr:colOff>
      <xdr:row>77</xdr:row>
      <xdr:rowOff>96774</xdr:rowOff>
    </xdr:to>
    <xdr:cxnSp macro="">
      <xdr:nvCxnSpPr>
        <xdr:cNvPr id="351" name="直線コネクタ 350">
          <a:extLst>
            <a:ext uri="{FF2B5EF4-FFF2-40B4-BE49-F238E27FC236}">
              <a16:creationId xmlns:a16="http://schemas.microsoft.com/office/drawing/2014/main" id="{F42D6F74-4773-48FA-9756-5387E0B8B6CD}"/>
            </a:ext>
          </a:extLst>
        </xdr:cNvPr>
        <xdr:cNvCxnSpPr/>
      </xdr:nvCxnSpPr>
      <xdr:spPr>
        <a:xfrm>
          <a:off x="10388600" y="132984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95266</xdr:rowOff>
    </xdr:from>
    <xdr:ext cx="469744" cy="259045"/>
    <xdr:sp macro="" textlink="">
      <xdr:nvSpPr>
        <xdr:cNvPr id="352" name="【公営住宅】&#10;一人当たり面積平均値テキスト">
          <a:extLst>
            <a:ext uri="{FF2B5EF4-FFF2-40B4-BE49-F238E27FC236}">
              <a16:creationId xmlns:a16="http://schemas.microsoft.com/office/drawing/2014/main" id="{0E5B1DB2-7FA5-42BA-98EC-C33A186713FE}"/>
            </a:ext>
          </a:extLst>
        </xdr:cNvPr>
        <xdr:cNvSpPr txBox="1"/>
      </xdr:nvSpPr>
      <xdr:spPr>
        <a:xfrm>
          <a:off x="10515600" y="144970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116839</xdr:rowOff>
    </xdr:from>
    <xdr:to>
      <xdr:col>55</xdr:col>
      <xdr:colOff>50800</xdr:colOff>
      <xdr:row>85</xdr:row>
      <xdr:rowOff>46989</xdr:rowOff>
    </xdr:to>
    <xdr:sp macro="" textlink="">
      <xdr:nvSpPr>
        <xdr:cNvPr id="353" name="フローチャート: 判断 352">
          <a:extLst>
            <a:ext uri="{FF2B5EF4-FFF2-40B4-BE49-F238E27FC236}">
              <a16:creationId xmlns:a16="http://schemas.microsoft.com/office/drawing/2014/main" id="{9C662171-1E57-4629-92DA-98B764D569AB}"/>
            </a:ext>
          </a:extLst>
        </xdr:cNvPr>
        <xdr:cNvSpPr/>
      </xdr:nvSpPr>
      <xdr:spPr>
        <a:xfrm>
          <a:off x="10426700" y="14518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113030</xdr:rowOff>
    </xdr:from>
    <xdr:to>
      <xdr:col>50</xdr:col>
      <xdr:colOff>165100</xdr:colOff>
      <xdr:row>85</xdr:row>
      <xdr:rowOff>43180</xdr:rowOff>
    </xdr:to>
    <xdr:sp macro="" textlink="">
      <xdr:nvSpPr>
        <xdr:cNvPr id="354" name="フローチャート: 判断 353">
          <a:extLst>
            <a:ext uri="{FF2B5EF4-FFF2-40B4-BE49-F238E27FC236}">
              <a16:creationId xmlns:a16="http://schemas.microsoft.com/office/drawing/2014/main" id="{B67515F4-1F16-4811-B671-C9399B8BCD08}"/>
            </a:ext>
          </a:extLst>
        </xdr:cNvPr>
        <xdr:cNvSpPr/>
      </xdr:nvSpPr>
      <xdr:spPr>
        <a:xfrm>
          <a:off x="9588500" y="14514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100457</xdr:rowOff>
    </xdr:from>
    <xdr:to>
      <xdr:col>46</xdr:col>
      <xdr:colOff>38100</xdr:colOff>
      <xdr:row>85</xdr:row>
      <xdr:rowOff>30607</xdr:rowOff>
    </xdr:to>
    <xdr:sp macro="" textlink="">
      <xdr:nvSpPr>
        <xdr:cNvPr id="355" name="フローチャート: 判断 354">
          <a:extLst>
            <a:ext uri="{FF2B5EF4-FFF2-40B4-BE49-F238E27FC236}">
              <a16:creationId xmlns:a16="http://schemas.microsoft.com/office/drawing/2014/main" id="{67438C1C-A1F8-4D1C-B405-7581A71E5D94}"/>
            </a:ext>
          </a:extLst>
        </xdr:cNvPr>
        <xdr:cNvSpPr/>
      </xdr:nvSpPr>
      <xdr:spPr>
        <a:xfrm>
          <a:off x="8699500" y="14502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101981</xdr:rowOff>
    </xdr:from>
    <xdr:to>
      <xdr:col>41</xdr:col>
      <xdr:colOff>101600</xdr:colOff>
      <xdr:row>85</xdr:row>
      <xdr:rowOff>32131</xdr:rowOff>
    </xdr:to>
    <xdr:sp macro="" textlink="">
      <xdr:nvSpPr>
        <xdr:cNvPr id="356" name="フローチャート: 判断 355">
          <a:extLst>
            <a:ext uri="{FF2B5EF4-FFF2-40B4-BE49-F238E27FC236}">
              <a16:creationId xmlns:a16="http://schemas.microsoft.com/office/drawing/2014/main" id="{847DE92E-D1E1-41FB-A544-9E6DFD269B63}"/>
            </a:ext>
          </a:extLst>
        </xdr:cNvPr>
        <xdr:cNvSpPr/>
      </xdr:nvSpPr>
      <xdr:spPr>
        <a:xfrm>
          <a:off x="7810500" y="14503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112268</xdr:rowOff>
    </xdr:from>
    <xdr:to>
      <xdr:col>36</xdr:col>
      <xdr:colOff>165100</xdr:colOff>
      <xdr:row>85</xdr:row>
      <xdr:rowOff>42418</xdr:rowOff>
    </xdr:to>
    <xdr:sp macro="" textlink="">
      <xdr:nvSpPr>
        <xdr:cNvPr id="357" name="フローチャート: 判断 356">
          <a:extLst>
            <a:ext uri="{FF2B5EF4-FFF2-40B4-BE49-F238E27FC236}">
              <a16:creationId xmlns:a16="http://schemas.microsoft.com/office/drawing/2014/main" id="{29E562B3-B82F-471F-B12B-62217943AE5D}"/>
            </a:ext>
          </a:extLst>
        </xdr:cNvPr>
        <xdr:cNvSpPr/>
      </xdr:nvSpPr>
      <xdr:spPr>
        <a:xfrm>
          <a:off x="6921500" y="14514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6F09D4F4-2A62-45D4-B695-A7FB4A5DBE15}"/>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E64A8526-849A-4CAD-9DFA-09A3C78DD659}"/>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1A4C4185-4A40-4726-A0AD-542DC58DC41B}"/>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A92B0B7D-F890-4590-AA3E-5CC594E4628B}"/>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9F22061D-706B-4242-91AC-6C1E43105D2A}"/>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82</xdr:row>
      <xdr:rowOff>123698</xdr:rowOff>
    </xdr:from>
    <xdr:to>
      <xdr:col>55</xdr:col>
      <xdr:colOff>50800</xdr:colOff>
      <xdr:row>83</xdr:row>
      <xdr:rowOff>53848</xdr:rowOff>
    </xdr:to>
    <xdr:sp macro="" textlink="">
      <xdr:nvSpPr>
        <xdr:cNvPr id="363" name="楕円 362">
          <a:extLst>
            <a:ext uri="{FF2B5EF4-FFF2-40B4-BE49-F238E27FC236}">
              <a16:creationId xmlns:a16="http://schemas.microsoft.com/office/drawing/2014/main" id="{BA687C95-056B-453D-9E17-560654C57405}"/>
            </a:ext>
          </a:extLst>
        </xdr:cNvPr>
        <xdr:cNvSpPr/>
      </xdr:nvSpPr>
      <xdr:spPr>
        <a:xfrm>
          <a:off x="10426700" y="14182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81</xdr:row>
      <xdr:rowOff>146575</xdr:rowOff>
    </xdr:from>
    <xdr:ext cx="469744" cy="259045"/>
    <xdr:sp macro="" textlink="">
      <xdr:nvSpPr>
        <xdr:cNvPr id="364" name="【公営住宅】&#10;一人当たり面積該当値テキスト">
          <a:extLst>
            <a:ext uri="{FF2B5EF4-FFF2-40B4-BE49-F238E27FC236}">
              <a16:creationId xmlns:a16="http://schemas.microsoft.com/office/drawing/2014/main" id="{0C39F8E5-7E1D-4D9B-A5AF-EC99BB135EA2}"/>
            </a:ext>
          </a:extLst>
        </xdr:cNvPr>
        <xdr:cNvSpPr txBox="1"/>
      </xdr:nvSpPr>
      <xdr:spPr>
        <a:xfrm>
          <a:off x="10515600" y="140340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82</xdr:row>
      <xdr:rowOff>134365</xdr:rowOff>
    </xdr:from>
    <xdr:to>
      <xdr:col>50</xdr:col>
      <xdr:colOff>165100</xdr:colOff>
      <xdr:row>83</xdr:row>
      <xdr:rowOff>64515</xdr:rowOff>
    </xdr:to>
    <xdr:sp macro="" textlink="">
      <xdr:nvSpPr>
        <xdr:cNvPr id="365" name="楕円 364">
          <a:extLst>
            <a:ext uri="{FF2B5EF4-FFF2-40B4-BE49-F238E27FC236}">
              <a16:creationId xmlns:a16="http://schemas.microsoft.com/office/drawing/2014/main" id="{F2FF7B63-A6DC-41B3-B1DE-D46B8573FCAF}"/>
            </a:ext>
          </a:extLst>
        </xdr:cNvPr>
        <xdr:cNvSpPr/>
      </xdr:nvSpPr>
      <xdr:spPr>
        <a:xfrm>
          <a:off x="9588500" y="14193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3048</xdr:rowOff>
    </xdr:from>
    <xdr:to>
      <xdr:col>55</xdr:col>
      <xdr:colOff>0</xdr:colOff>
      <xdr:row>83</xdr:row>
      <xdr:rowOff>13715</xdr:rowOff>
    </xdr:to>
    <xdr:cxnSp macro="">
      <xdr:nvCxnSpPr>
        <xdr:cNvPr id="366" name="直線コネクタ 365">
          <a:extLst>
            <a:ext uri="{FF2B5EF4-FFF2-40B4-BE49-F238E27FC236}">
              <a16:creationId xmlns:a16="http://schemas.microsoft.com/office/drawing/2014/main" id="{032D13C4-9C39-4A5F-9ABD-A545BDF88A76}"/>
            </a:ext>
          </a:extLst>
        </xdr:cNvPr>
        <xdr:cNvCxnSpPr/>
      </xdr:nvCxnSpPr>
      <xdr:spPr>
        <a:xfrm flipV="1">
          <a:off x="9639300" y="14233398"/>
          <a:ext cx="838200" cy="10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82</xdr:row>
      <xdr:rowOff>145796</xdr:rowOff>
    </xdr:from>
    <xdr:to>
      <xdr:col>46</xdr:col>
      <xdr:colOff>38100</xdr:colOff>
      <xdr:row>83</xdr:row>
      <xdr:rowOff>75946</xdr:rowOff>
    </xdr:to>
    <xdr:sp macro="" textlink="">
      <xdr:nvSpPr>
        <xdr:cNvPr id="367" name="楕円 366">
          <a:extLst>
            <a:ext uri="{FF2B5EF4-FFF2-40B4-BE49-F238E27FC236}">
              <a16:creationId xmlns:a16="http://schemas.microsoft.com/office/drawing/2014/main" id="{A2916938-5A78-4F05-A4EF-8FD476B6762B}"/>
            </a:ext>
          </a:extLst>
        </xdr:cNvPr>
        <xdr:cNvSpPr/>
      </xdr:nvSpPr>
      <xdr:spPr>
        <a:xfrm>
          <a:off x="8699500" y="14204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83</xdr:row>
      <xdr:rowOff>13715</xdr:rowOff>
    </xdr:from>
    <xdr:to>
      <xdr:col>50</xdr:col>
      <xdr:colOff>114300</xdr:colOff>
      <xdr:row>83</xdr:row>
      <xdr:rowOff>25146</xdr:rowOff>
    </xdr:to>
    <xdr:cxnSp macro="">
      <xdr:nvCxnSpPr>
        <xdr:cNvPr id="368" name="直線コネクタ 367">
          <a:extLst>
            <a:ext uri="{FF2B5EF4-FFF2-40B4-BE49-F238E27FC236}">
              <a16:creationId xmlns:a16="http://schemas.microsoft.com/office/drawing/2014/main" id="{61862B82-C809-4E52-9A05-727FE4AE3357}"/>
            </a:ext>
          </a:extLst>
        </xdr:cNvPr>
        <xdr:cNvCxnSpPr/>
      </xdr:nvCxnSpPr>
      <xdr:spPr>
        <a:xfrm flipV="1">
          <a:off x="8750300" y="14244065"/>
          <a:ext cx="8890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82</xdr:row>
      <xdr:rowOff>154939</xdr:rowOff>
    </xdr:from>
    <xdr:to>
      <xdr:col>41</xdr:col>
      <xdr:colOff>101600</xdr:colOff>
      <xdr:row>83</xdr:row>
      <xdr:rowOff>85089</xdr:rowOff>
    </xdr:to>
    <xdr:sp macro="" textlink="">
      <xdr:nvSpPr>
        <xdr:cNvPr id="369" name="楕円 368">
          <a:extLst>
            <a:ext uri="{FF2B5EF4-FFF2-40B4-BE49-F238E27FC236}">
              <a16:creationId xmlns:a16="http://schemas.microsoft.com/office/drawing/2014/main" id="{80E3FEA7-E216-4994-A3FD-1EB81113B7EE}"/>
            </a:ext>
          </a:extLst>
        </xdr:cNvPr>
        <xdr:cNvSpPr/>
      </xdr:nvSpPr>
      <xdr:spPr>
        <a:xfrm>
          <a:off x="7810500" y="14213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83</xdr:row>
      <xdr:rowOff>25146</xdr:rowOff>
    </xdr:from>
    <xdr:to>
      <xdr:col>45</xdr:col>
      <xdr:colOff>177800</xdr:colOff>
      <xdr:row>83</xdr:row>
      <xdr:rowOff>34289</xdr:rowOff>
    </xdr:to>
    <xdr:cxnSp macro="">
      <xdr:nvCxnSpPr>
        <xdr:cNvPr id="370" name="直線コネクタ 369">
          <a:extLst>
            <a:ext uri="{FF2B5EF4-FFF2-40B4-BE49-F238E27FC236}">
              <a16:creationId xmlns:a16="http://schemas.microsoft.com/office/drawing/2014/main" id="{F7F0BAF5-9D78-428A-A49A-20D676E24C99}"/>
            </a:ext>
          </a:extLst>
        </xdr:cNvPr>
        <xdr:cNvCxnSpPr/>
      </xdr:nvCxnSpPr>
      <xdr:spPr>
        <a:xfrm flipV="1">
          <a:off x="7861300" y="14255496"/>
          <a:ext cx="889000" cy="9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82</xdr:row>
      <xdr:rowOff>163322</xdr:rowOff>
    </xdr:from>
    <xdr:to>
      <xdr:col>36</xdr:col>
      <xdr:colOff>165100</xdr:colOff>
      <xdr:row>83</xdr:row>
      <xdr:rowOff>93472</xdr:rowOff>
    </xdr:to>
    <xdr:sp macro="" textlink="">
      <xdr:nvSpPr>
        <xdr:cNvPr id="371" name="楕円 370">
          <a:extLst>
            <a:ext uri="{FF2B5EF4-FFF2-40B4-BE49-F238E27FC236}">
              <a16:creationId xmlns:a16="http://schemas.microsoft.com/office/drawing/2014/main" id="{B4EFF870-FBF4-4D90-BA46-3781E60F274E}"/>
            </a:ext>
          </a:extLst>
        </xdr:cNvPr>
        <xdr:cNvSpPr/>
      </xdr:nvSpPr>
      <xdr:spPr>
        <a:xfrm>
          <a:off x="6921500" y="14222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83</xdr:row>
      <xdr:rowOff>34289</xdr:rowOff>
    </xdr:from>
    <xdr:to>
      <xdr:col>41</xdr:col>
      <xdr:colOff>50800</xdr:colOff>
      <xdr:row>83</xdr:row>
      <xdr:rowOff>42672</xdr:rowOff>
    </xdr:to>
    <xdr:cxnSp macro="">
      <xdr:nvCxnSpPr>
        <xdr:cNvPr id="372" name="直線コネクタ 371">
          <a:extLst>
            <a:ext uri="{FF2B5EF4-FFF2-40B4-BE49-F238E27FC236}">
              <a16:creationId xmlns:a16="http://schemas.microsoft.com/office/drawing/2014/main" id="{F85A7EBF-B608-4B26-A811-B35B25ADC21A}"/>
            </a:ext>
          </a:extLst>
        </xdr:cNvPr>
        <xdr:cNvCxnSpPr/>
      </xdr:nvCxnSpPr>
      <xdr:spPr>
        <a:xfrm flipV="1">
          <a:off x="6972300" y="14264639"/>
          <a:ext cx="889000" cy="83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34307</xdr:rowOff>
    </xdr:from>
    <xdr:ext cx="469744" cy="259045"/>
    <xdr:sp macro="" textlink="">
      <xdr:nvSpPr>
        <xdr:cNvPr id="373" name="n_1aveValue【公営住宅】&#10;一人当たり面積">
          <a:extLst>
            <a:ext uri="{FF2B5EF4-FFF2-40B4-BE49-F238E27FC236}">
              <a16:creationId xmlns:a16="http://schemas.microsoft.com/office/drawing/2014/main" id="{DF481DDB-472F-4446-9476-46A5D496EF15}"/>
            </a:ext>
          </a:extLst>
        </xdr:cNvPr>
        <xdr:cNvSpPr txBox="1"/>
      </xdr:nvSpPr>
      <xdr:spPr>
        <a:xfrm>
          <a:off x="9391727" y="14607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21734</xdr:rowOff>
    </xdr:from>
    <xdr:ext cx="469744" cy="259045"/>
    <xdr:sp macro="" textlink="">
      <xdr:nvSpPr>
        <xdr:cNvPr id="374" name="n_2aveValue【公営住宅】&#10;一人当たり面積">
          <a:extLst>
            <a:ext uri="{FF2B5EF4-FFF2-40B4-BE49-F238E27FC236}">
              <a16:creationId xmlns:a16="http://schemas.microsoft.com/office/drawing/2014/main" id="{F77A9CE2-76B4-491E-8CA4-6777DBE72D64}"/>
            </a:ext>
          </a:extLst>
        </xdr:cNvPr>
        <xdr:cNvSpPr txBox="1"/>
      </xdr:nvSpPr>
      <xdr:spPr>
        <a:xfrm>
          <a:off x="8515427" y="14594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23258</xdr:rowOff>
    </xdr:from>
    <xdr:ext cx="469744" cy="259045"/>
    <xdr:sp macro="" textlink="">
      <xdr:nvSpPr>
        <xdr:cNvPr id="375" name="n_3aveValue【公営住宅】&#10;一人当たり面積">
          <a:extLst>
            <a:ext uri="{FF2B5EF4-FFF2-40B4-BE49-F238E27FC236}">
              <a16:creationId xmlns:a16="http://schemas.microsoft.com/office/drawing/2014/main" id="{9488767D-4C73-495D-AB14-AF908AF1EAA0}"/>
            </a:ext>
          </a:extLst>
        </xdr:cNvPr>
        <xdr:cNvSpPr txBox="1"/>
      </xdr:nvSpPr>
      <xdr:spPr>
        <a:xfrm>
          <a:off x="7626427" y="145965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33545</xdr:rowOff>
    </xdr:from>
    <xdr:ext cx="469744" cy="259045"/>
    <xdr:sp macro="" textlink="">
      <xdr:nvSpPr>
        <xdr:cNvPr id="376" name="n_4aveValue【公営住宅】&#10;一人当たり面積">
          <a:extLst>
            <a:ext uri="{FF2B5EF4-FFF2-40B4-BE49-F238E27FC236}">
              <a16:creationId xmlns:a16="http://schemas.microsoft.com/office/drawing/2014/main" id="{8133DA7A-52BF-4D92-AB78-BDC129CF5688}"/>
            </a:ext>
          </a:extLst>
        </xdr:cNvPr>
        <xdr:cNvSpPr txBox="1"/>
      </xdr:nvSpPr>
      <xdr:spPr>
        <a:xfrm>
          <a:off x="6737427" y="146067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81</xdr:row>
      <xdr:rowOff>81042</xdr:rowOff>
    </xdr:from>
    <xdr:ext cx="469744" cy="259045"/>
    <xdr:sp macro="" textlink="">
      <xdr:nvSpPr>
        <xdr:cNvPr id="377" name="n_1mainValue【公営住宅】&#10;一人当たり面積">
          <a:extLst>
            <a:ext uri="{FF2B5EF4-FFF2-40B4-BE49-F238E27FC236}">
              <a16:creationId xmlns:a16="http://schemas.microsoft.com/office/drawing/2014/main" id="{2C5ED079-31BD-498E-97DE-3B4360A58979}"/>
            </a:ext>
          </a:extLst>
        </xdr:cNvPr>
        <xdr:cNvSpPr txBox="1"/>
      </xdr:nvSpPr>
      <xdr:spPr>
        <a:xfrm>
          <a:off x="9391727" y="13968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92473</xdr:rowOff>
    </xdr:from>
    <xdr:ext cx="469744" cy="259045"/>
    <xdr:sp macro="" textlink="">
      <xdr:nvSpPr>
        <xdr:cNvPr id="378" name="n_2mainValue【公営住宅】&#10;一人当たり面積">
          <a:extLst>
            <a:ext uri="{FF2B5EF4-FFF2-40B4-BE49-F238E27FC236}">
              <a16:creationId xmlns:a16="http://schemas.microsoft.com/office/drawing/2014/main" id="{AC3C2DFE-5E83-4A48-B568-BF213FD6A642}"/>
            </a:ext>
          </a:extLst>
        </xdr:cNvPr>
        <xdr:cNvSpPr txBox="1"/>
      </xdr:nvSpPr>
      <xdr:spPr>
        <a:xfrm>
          <a:off x="8515427" y="139799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101616</xdr:rowOff>
    </xdr:from>
    <xdr:ext cx="469744" cy="259045"/>
    <xdr:sp macro="" textlink="">
      <xdr:nvSpPr>
        <xdr:cNvPr id="379" name="n_3mainValue【公営住宅】&#10;一人当たり面積">
          <a:extLst>
            <a:ext uri="{FF2B5EF4-FFF2-40B4-BE49-F238E27FC236}">
              <a16:creationId xmlns:a16="http://schemas.microsoft.com/office/drawing/2014/main" id="{263B5FDA-FDF0-44DD-9CA0-5BB38BB112B9}"/>
            </a:ext>
          </a:extLst>
        </xdr:cNvPr>
        <xdr:cNvSpPr txBox="1"/>
      </xdr:nvSpPr>
      <xdr:spPr>
        <a:xfrm>
          <a:off x="7626427" y="13989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109999</xdr:rowOff>
    </xdr:from>
    <xdr:ext cx="469744" cy="259045"/>
    <xdr:sp macro="" textlink="">
      <xdr:nvSpPr>
        <xdr:cNvPr id="380" name="n_4mainValue【公営住宅】&#10;一人当たり面積">
          <a:extLst>
            <a:ext uri="{FF2B5EF4-FFF2-40B4-BE49-F238E27FC236}">
              <a16:creationId xmlns:a16="http://schemas.microsoft.com/office/drawing/2014/main" id="{0B55E352-4242-456C-A274-9C423AC4D9B3}"/>
            </a:ext>
          </a:extLst>
        </xdr:cNvPr>
        <xdr:cNvSpPr txBox="1"/>
      </xdr:nvSpPr>
      <xdr:spPr>
        <a:xfrm>
          <a:off x="6737427" y="139974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1" name="正方形/長方形 380">
          <a:extLst>
            <a:ext uri="{FF2B5EF4-FFF2-40B4-BE49-F238E27FC236}">
              <a16:creationId xmlns:a16="http://schemas.microsoft.com/office/drawing/2014/main" id="{781B21A6-AB82-489A-83E0-824DDBB97C7A}"/>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2" name="正方形/長方形 381">
          <a:extLst>
            <a:ext uri="{FF2B5EF4-FFF2-40B4-BE49-F238E27FC236}">
              <a16:creationId xmlns:a16="http://schemas.microsoft.com/office/drawing/2014/main" id="{D41BB21A-CB5F-4865-B1B0-CDAB5B2EAEE9}"/>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3" name="正方形/長方形 382">
          <a:extLst>
            <a:ext uri="{FF2B5EF4-FFF2-40B4-BE49-F238E27FC236}">
              <a16:creationId xmlns:a16="http://schemas.microsoft.com/office/drawing/2014/main" id="{AB1169CD-3BB5-47EA-9468-0E4BDB84E2E6}"/>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4" name="正方形/長方形 383">
          <a:extLst>
            <a:ext uri="{FF2B5EF4-FFF2-40B4-BE49-F238E27FC236}">
              <a16:creationId xmlns:a16="http://schemas.microsoft.com/office/drawing/2014/main" id="{7E619852-1695-419D-A71A-D52706DFD815}"/>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5" name="正方形/長方形 384">
          <a:extLst>
            <a:ext uri="{FF2B5EF4-FFF2-40B4-BE49-F238E27FC236}">
              <a16:creationId xmlns:a16="http://schemas.microsoft.com/office/drawing/2014/main" id="{856A67CD-C9A4-4D47-BD6C-FEAE8B468462}"/>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6" name="正方形/長方形 385">
          <a:extLst>
            <a:ext uri="{FF2B5EF4-FFF2-40B4-BE49-F238E27FC236}">
              <a16:creationId xmlns:a16="http://schemas.microsoft.com/office/drawing/2014/main" id="{E911DA4C-C13F-4D6A-8AFF-561FEE6EFBD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7" name="正方形/長方形 386">
          <a:extLst>
            <a:ext uri="{FF2B5EF4-FFF2-40B4-BE49-F238E27FC236}">
              <a16:creationId xmlns:a16="http://schemas.microsoft.com/office/drawing/2014/main" id="{82E5E985-0C71-4F3E-85A2-3CFC180D8426}"/>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8" name="正方形/長方形 387">
          <a:extLst>
            <a:ext uri="{FF2B5EF4-FFF2-40B4-BE49-F238E27FC236}">
              <a16:creationId xmlns:a16="http://schemas.microsoft.com/office/drawing/2014/main" id="{EBDDEDC3-0D68-4B9A-9265-091DAAF3319E}"/>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9" name="テキスト ボックス 388">
          <a:extLst>
            <a:ext uri="{FF2B5EF4-FFF2-40B4-BE49-F238E27FC236}">
              <a16:creationId xmlns:a16="http://schemas.microsoft.com/office/drawing/2014/main" id="{D6DAAB3C-A0B4-4792-BC9E-58907EB251A6}"/>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90" name="直線コネクタ 389">
          <a:extLst>
            <a:ext uri="{FF2B5EF4-FFF2-40B4-BE49-F238E27FC236}">
              <a16:creationId xmlns:a16="http://schemas.microsoft.com/office/drawing/2014/main" id="{75F2741B-0CFF-48F5-AC3F-A9C1D2078891}"/>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91" name="テキスト ボックス 390">
          <a:extLst>
            <a:ext uri="{FF2B5EF4-FFF2-40B4-BE49-F238E27FC236}">
              <a16:creationId xmlns:a16="http://schemas.microsoft.com/office/drawing/2014/main" id="{D7B11BF5-55A0-48F1-9351-180E2F0A987D}"/>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92" name="直線コネクタ 391">
          <a:extLst>
            <a:ext uri="{FF2B5EF4-FFF2-40B4-BE49-F238E27FC236}">
              <a16:creationId xmlns:a16="http://schemas.microsoft.com/office/drawing/2014/main" id="{ECC37EEC-6DD6-4686-A9C9-56FD816A67DC}"/>
            </a:ext>
          </a:extLst>
        </xdr:cNvPr>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93" name="テキスト ボックス 392">
          <a:extLst>
            <a:ext uri="{FF2B5EF4-FFF2-40B4-BE49-F238E27FC236}">
              <a16:creationId xmlns:a16="http://schemas.microsoft.com/office/drawing/2014/main" id="{B55E1581-4A96-4D72-9210-44BD463A4878}"/>
            </a:ext>
          </a:extLst>
        </xdr:cNvPr>
        <xdr:cNvSpPr txBox="1"/>
      </xdr:nvSpPr>
      <xdr:spPr>
        <a:xfrm>
          <a:off x="294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4" name="直線コネクタ 393">
          <a:extLst>
            <a:ext uri="{FF2B5EF4-FFF2-40B4-BE49-F238E27FC236}">
              <a16:creationId xmlns:a16="http://schemas.microsoft.com/office/drawing/2014/main" id="{2C2EC255-C21E-4E80-A185-EA3F9E66F45B}"/>
            </a:ext>
          </a:extLst>
        </xdr:cNvPr>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95" name="テキスト ボックス 394">
          <a:extLst>
            <a:ext uri="{FF2B5EF4-FFF2-40B4-BE49-F238E27FC236}">
              <a16:creationId xmlns:a16="http://schemas.microsoft.com/office/drawing/2014/main" id="{12BAE0ED-A4B0-44C6-9741-B565B40FA6C0}"/>
            </a:ext>
          </a:extLst>
        </xdr:cNvPr>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6" name="直線コネクタ 395">
          <a:extLst>
            <a:ext uri="{FF2B5EF4-FFF2-40B4-BE49-F238E27FC236}">
              <a16:creationId xmlns:a16="http://schemas.microsoft.com/office/drawing/2014/main" id="{82321145-AE56-414C-8EC2-9D91A29A695C}"/>
            </a:ext>
          </a:extLst>
        </xdr:cNvPr>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7" name="テキスト ボックス 396">
          <a:extLst>
            <a:ext uri="{FF2B5EF4-FFF2-40B4-BE49-F238E27FC236}">
              <a16:creationId xmlns:a16="http://schemas.microsoft.com/office/drawing/2014/main" id="{415AA14D-C243-4D4A-9DB6-396000D47D64}"/>
            </a:ext>
          </a:extLst>
        </xdr:cNvPr>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8" name="直線コネクタ 397">
          <a:extLst>
            <a:ext uri="{FF2B5EF4-FFF2-40B4-BE49-F238E27FC236}">
              <a16:creationId xmlns:a16="http://schemas.microsoft.com/office/drawing/2014/main" id="{4C7DFD95-C5BE-46BE-91EF-DDF0AE627008}"/>
            </a:ext>
          </a:extLst>
        </xdr:cNvPr>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9" name="テキスト ボックス 398">
          <a:extLst>
            <a:ext uri="{FF2B5EF4-FFF2-40B4-BE49-F238E27FC236}">
              <a16:creationId xmlns:a16="http://schemas.microsoft.com/office/drawing/2014/main" id="{BF15A190-6F85-4100-AB42-07BA6043FADD}"/>
            </a:ext>
          </a:extLst>
        </xdr:cNvPr>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400" name="直線コネクタ 399">
          <a:extLst>
            <a:ext uri="{FF2B5EF4-FFF2-40B4-BE49-F238E27FC236}">
              <a16:creationId xmlns:a16="http://schemas.microsoft.com/office/drawing/2014/main" id="{402573AF-A8FD-4937-AE7A-1FBE05BD94CE}"/>
            </a:ext>
          </a:extLst>
        </xdr:cNvPr>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401" name="テキスト ボックス 400">
          <a:extLst>
            <a:ext uri="{FF2B5EF4-FFF2-40B4-BE49-F238E27FC236}">
              <a16:creationId xmlns:a16="http://schemas.microsoft.com/office/drawing/2014/main" id="{79EB9F8E-AA55-4EC3-8503-AF6164550DBD}"/>
            </a:ext>
          </a:extLst>
        </xdr:cNvPr>
        <xdr:cNvSpPr txBox="1"/>
      </xdr:nvSpPr>
      <xdr:spPr>
        <a:xfrm>
          <a:off x="358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2" name="直線コネクタ 401">
          <a:extLst>
            <a:ext uri="{FF2B5EF4-FFF2-40B4-BE49-F238E27FC236}">
              <a16:creationId xmlns:a16="http://schemas.microsoft.com/office/drawing/2014/main" id="{285F0DA3-4C72-43C1-88D2-A82968B350DD}"/>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403" name="テキスト ボックス 402">
          <a:extLst>
            <a:ext uri="{FF2B5EF4-FFF2-40B4-BE49-F238E27FC236}">
              <a16:creationId xmlns:a16="http://schemas.microsoft.com/office/drawing/2014/main" id="{85913DB3-A0AD-4219-B39B-02D89EEBA5B0}"/>
            </a:ext>
          </a:extLst>
        </xdr:cNvPr>
        <xdr:cNvSpPr txBox="1"/>
      </xdr:nvSpPr>
      <xdr:spPr>
        <a:xfrm>
          <a:off x="423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4" name="【港湾・漁港】&#10;有形固定資産減価償却率グラフ枠">
          <a:extLst>
            <a:ext uri="{FF2B5EF4-FFF2-40B4-BE49-F238E27FC236}">
              <a16:creationId xmlns:a16="http://schemas.microsoft.com/office/drawing/2014/main" id="{DA10721B-A457-461B-9E4E-8F55B66679CD}"/>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85725</xdr:rowOff>
    </xdr:from>
    <xdr:to>
      <xdr:col>24</xdr:col>
      <xdr:colOff>62865</xdr:colOff>
      <xdr:row>108</xdr:row>
      <xdr:rowOff>152400</xdr:rowOff>
    </xdr:to>
    <xdr:cxnSp macro="">
      <xdr:nvCxnSpPr>
        <xdr:cNvPr id="405" name="直線コネクタ 404">
          <a:extLst>
            <a:ext uri="{FF2B5EF4-FFF2-40B4-BE49-F238E27FC236}">
              <a16:creationId xmlns:a16="http://schemas.microsoft.com/office/drawing/2014/main" id="{F2DECD85-8D8C-4D51-8E4A-BC929B7286E8}"/>
            </a:ext>
          </a:extLst>
        </xdr:cNvPr>
        <xdr:cNvCxnSpPr/>
      </xdr:nvCxnSpPr>
      <xdr:spPr>
        <a:xfrm flipV="1">
          <a:off x="4634865" y="17059275"/>
          <a:ext cx="0" cy="16097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156227</xdr:rowOff>
    </xdr:from>
    <xdr:ext cx="469744" cy="259045"/>
    <xdr:sp macro="" textlink="">
      <xdr:nvSpPr>
        <xdr:cNvPr id="406" name="【港湾・漁港】&#10;有形固定資産減価償却率最小値テキスト">
          <a:extLst>
            <a:ext uri="{FF2B5EF4-FFF2-40B4-BE49-F238E27FC236}">
              <a16:creationId xmlns:a16="http://schemas.microsoft.com/office/drawing/2014/main" id="{058AB76F-CAD1-4C37-8BAB-E059E82ED481}"/>
            </a:ext>
          </a:extLst>
        </xdr:cNvPr>
        <xdr:cNvSpPr txBox="1"/>
      </xdr:nvSpPr>
      <xdr:spPr>
        <a:xfrm>
          <a:off x="4673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152400</xdr:rowOff>
    </xdr:from>
    <xdr:to>
      <xdr:col>24</xdr:col>
      <xdr:colOff>152400</xdr:colOff>
      <xdr:row>108</xdr:row>
      <xdr:rowOff>152400</xdr:rowOff>
    </xdr:to>
    <xdr:cxnSp macro="">
      <xdr:nvCxnSpPr>
        <xdr:cNvPr id="407" name="直線コネクタ 406">
          <a:extLst>
            <a:ext uri="{FF2B5EF4-FFF2-40B4-BE49-F238E27FC236}">
              <a16:creationId xmlns:a16="http://schemas.microsoft.com/office/drawing/2014/main" id="{85EB446D-8CE3-4AEA-9D6D-CCBFFCCE53E0}"/>
            </a:ext>
          </a:extLst>
        </xdr:cNvPr>
        <xdr:cNvCxnSpPr/>
      </xdr:nvCxnSpPr>
      <xdr:spPr>
        <a:xfrm>
          <a:off x="4546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32402</xdr:rowOff>
    </xdr:from>
    <xdr:ext cx="405111" cy="259045"/>
    <xdr:sp macro="" textlink="">
      <xdr:nvSpPr>
        <xdr:cNvPr id="408" name="【港湾・漁港】&#10;有形固定資産減価償却率最大値テキスト">
          <a:extLst>
            <a:ext uri="{FF2B5EF4-FFF2-40B4-BE49-F238E27FC236}">
              <a16:creationId xmlns:a16="http://schemas.microsoft.com/office/drawing/2014/main" id="{FBB9EEF9-E94C-4D42-B1E3-FBBE7B93EDA8}"/>
            </a:ext>
          </a:extLst>
        </xdr:cNvPr>
        <xdr:cNvSpPr txBox="1"/>
      </xdr:nvSpPr>
      <xdr:spPr>
        <a:xfrm>
          <a:off x="4673600" y="16834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85725</xdr:rowOff>
    </xdr:from>
    <xdr:to>
      <xdr:col>24</xdr:col>
      <xdr:colOff>152400</xdr:colOff>
      <xdr:row>99</xdr:row>
      <xdr:rowOff>85725</xdr:rowOff>
    </xdr:to>
    <xdr:cxnSp macro="">
      <xdr:nvCxnSpPr>
        <xdr:cNvPr id="409" name="直線コネクタ 408">
          <a:extLst>
            <a:ext uri="{FF2B5EF4-FFF2-40B4-BE49-F238E27FC236}">
              <a16:creationId xmlns:a16="http://schemas.microsoft.com/office/drawing/2014/main" id="{97946682-C4A4-43F4-BC22-BB4B4E6A3F49}"/>
            </a:ext>
          </a:extLst>
        </xdr:cNvPr>
        <xdr:cNvCxnSpPr/>
      </xdr:nvCxnSpPr>
      <xdr:spPr>
        <a:xfrm>
          <a:off x="4546600" y="17059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141622</xdr:rowOff>
    </xdr:from>
    <xdr:ext cx="405111" cy="259045"/>
    <xdr:sp macro="" textlink="">
      <xdr:nvSpPr>
        <xdr:cNvPr id="410" name="【港湾・漁港】&#10;有形固定資産減価償却率平均値テキスト">
          <a:extLst>
            <a:ext uri="{FF2B5EF4-FFF2-40B4-BE49-F238E27FC236}">
              <a16:creationId xmlns:a16="http://schemas.microsoft.com/office/drawing/2014/main" id="{51BF2368-9D4B-4686-A8DF-63E0A416562A}"/>
            </a:ext>
          </a:extLst>
        </xdr:cNvPr>
        <xdr:cNvSpPr txBox="1"/>
      </xdr:nvSpPr>
      <xdr:spPr>
        <a:xfrm>
          <a:off x="4673600" y="178009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118745</xdr:rowOff>
    </xdr:from>
    <xdr:to>
      <xdr:col>24</xdr:col>
      <xdr:colOff>114300</xdr:colOff>
      <xdr:row>105</xdr:row>
      <xdr:rowOff>48895</xdr:rowOff>
    </xdr:to>
    <xdr:sp macro="" textlink="">
      <xdr:nvSpPr>
        <xdr:cNvPr id="411" name="フローチャート: 判断 410">
          <a:extLst>
            <a:ext uri="{FF2B5EF4-FFF2-40B4-BE49-F238E27FC236}">
              <a16:creationId xmlns:a16="http://schemas.microsoft.com/office/drawing/2014/main" id="{8A74FE6C-A4A2-4B88-9821-0B7D6EC29D22}"/>
            </a:ext>
          </a:extLst>
        </xdr:cNvPr>
        <xdr:cNvSpPr/>
      </xdr:nvSpPr>
      <xdr:spPr>
        <a:xfrm>
          <a:off x="4584700" y="17949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130175</xdr:rowOff>
    </xdr:from>
    <xdr:to>
      <xdr:col>20</xdr:col>
      <xdr:colOff>38100</xdr:colOff>
      <xdr:row>105</xdr:row>
      <xdr:rowOff>60325</xdr:rowOff>
    </xdr:to>
    <xdr:sp macro="" textlink="">
      <xdr:nvSpPr>
        <xdr:cNvPr id="412" name="フローチャート: 判断 411">
          <a:extLst>
            <a:ext uri="{FF2B5EF4-FFF2-40B4-BE49-F238E27FC236}">
              <a16:creationId xmlns:a16="http://schemas.microsoft.com/office/drawing/2014/main" id="{06B27C18-2CF4-4C76-B5E2-7F04A4CEBE29}"/>
            </a:ext>
          </a:extLst>
        </xdr:cNvPr>
        <xdr:cNvSpPr/>
      </xdr:nvSpPr>
      <xdr:spPr>
        <a:xfrm>
          <a:off x="3746500" y="17960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105411</xdr:rowOff>
    </xdr:from>
    <xdr:to>
      <xdr:col>15</xdr:col>
      <xdr:colOff>101600</xdr:colOff>
      <xdr:row>105</xdr:row>
      <xdr:rowOff>35561</xdr:rowOff>
    </xdr:to>
    <xdr:sp macro="" textlink="">
      <xdr:nvSpPr>
        <xdr:cNvPr id="413" name="フローチャート: 判断 412">
          <a:extLst>
            <a:ext uri="{FF2B5EF4-FFF2-40B4-BE49-F238E27FC236}">
              <a16:creationId xmlns:a16="http://schemas.microsoft.com/office/drawing/2014/main" id="{CEC7D98D-742B-4DC4-9403-8F616A5298B0}"/>
            </a:ext>
          </a:extLst>
        </xdr:cNvPr>
        <xdr:cNvSpPr/>
      </xdr:nvSpPr>
      <xdr:spPr>
        <a:xfrm>
          <a:off x="2857500" y="17936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52070</xdr:rowOff>
    </xdr:from>
    <xdr:to>
      <xdr:col>10</xdr:col>
      <xdr:colOff>165100</xdr:colOff>
      <xdr:row>103</xdr:row>
      <xdr:rowOff>153670</xdr:rowOff>
    </xdr:to>
    <xdr:sp macro="" textlink="">
      <xdr:nvSpPr>
        <xdr:cNvPr id="414" name="フローチャート: 判断 413">
          <a:extLst>
            <a:ext uri="{FF2B5EF4-FFF2-40B4-BE49-F238E27FC236}">
              <a16:creationId xmlns:a16="http://schemas.microsoft.com/office/drawing/2014/main" id="{5B5DE1A4-8E48-4D9A-8B49-190C52DD5440}"/>
            </a:ext>
          </a:extLst>
        </xdr:cNvPr>
        <xdr:cNvSpPr/>
      </xdr:nvSpPr>
      <xdr:spPr>
        <a:xfrm>
          <a:off x="1968500" y="17711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105</xdr:row>
      <xdr:rowOff>44450</xdr:rowOff>
    </xdr:from>
    <xdr:to>
      <xdr:col>6</xdr:col>
      <xdr:colOff>38100</xdr:colOff>
      <xdr:row>105</xdr:row>
      <xdr:rowOff>146050</xdr:rowOff>
    </xdr:to>
    <xdr:sp macro="" textlink="">
      <xdr:nvSpPr>
        <xdr:cNvPr id="415" name="フローチャート: 判断 414">
          <a:extLst>
            <a:ext uri="{FF2B5EF4-FFF2-40B4-BE49-F238E27FC236}">
              <a16:creationId xmlns:a16="http://schemas.microsoft.com/office/drawing/2014/main" id="{51CC2E86-172D-4DD0-95D9-FCEB9CAD53C5}"/>
            </a:ext>
          </a:extLst>
        </xdr:cNvPr>
        <xdr:cNvSpPr/>
      </xdr:nvSpPr>
      <xdr:spPr>
        <a:xfrm>
          <a:off x="1079500" y="1804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2A4BDBC5-F0FE-447C-98FD-E839249D6F6C}"/>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F424364B-EFC7-4D01-B600-B27307D3DA54}"/>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DE5882F4-BBE8-4D8E-B832-12EE06DC4557}"/>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9" name="テキスト ボックス 418">
          <a:extLst>
            <a:ext uri="{FF2B5EF4-FFF2-40B4-BE49-F238E27FC236}">
              <a16:creationId xmlns:a16="http://schemas.microsoft.com/office/drawing/2014/main" id="{7831149C-E112-41EE-9D4D-6B3759830A56}"/>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20" name="テキスト ボックス 419">
          <a:extLst>
            <a:ext uri="{FF2B5EF4-FFF2-40B4-BE49-F238E27FC236}">
              <a16:creationId xmlns:a16="http://schemas.microsoft.com/office/drawing/2014/main" id="{A0141787-0C1A-44EA-9694-93FFE168DA4B}"/>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114936</xdr:rowOff>
    </xdr:from>
    <xdr:to>
      <xdr:col>24</xdr:col>
      <xdr:colOff>114300</xdr:colOff>
      <xdr:row>106</xdr:row>
      <xdr:rowOff>45086</xdr:rowOff>
    </xdr:to>
    <xdr:sp macro="" textlink="">
      <xdr:nvSpPr>
        <xdr:cNvPr id="421" name="楕円 420">
          <a:extLst>
            <a:ext uri="{FF2B5EF4-FFF2-40B4-BE49-F238E27FC236}">
              <a16:creationId xmlns:a16="http://schemas.microsoft.com/office/drawing/2014/main" id="{26C785FB-9BCC-45B8-B3B4-30E92CC0536C}"/>
            </a:ext>
          </a:extLst>
        </xdr:cNvPr>
        <xdr:cNvSpPr/>
      </xdr:nvSpPr>
      <xdr:spPr>
        <a:xfrm>
          <a:off x="4584700" y="18117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105</xdr:row>
      <xdr:rowOff>93363</xdr:rowOff>
    </xdr:from>
    <xdr:ext cx="405111" cy="259045"/>
    <xdr:sp macro="" textlink="">
      <xdr:nvSpPr>
        <xdr:cNvPr id="422" name="【港湾・漁港】&#10;有形固定資産減価償却率該当値テキスト">
          <a:extLst>
            <a:ext uri="{FF2B5EF4-FFF2-40B4-BE49-F238E27FC236}">
              <a16:creationId xmlns:a16="http://schemas.microsoft.com/office/drawing/2014/main" id="{CD52D211-9164-490C-98CB-30C4C42ED946}"/>
            </a:ext>
          </a:extLst>
        </xdr:cNvPr>
        <xdr:cNvSpPr txBox="1"/>
      </xdr:nvSpPr>
      <xdr:spPr>
        <a:xfrm>
          <a:off x="4673600" y="180956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105</xdr:row>
      <xdr:rowOff>86361</xdr:rowOff>
    </xdr:from>
    <xdr:to>
      <xdr:col>20</xdr:col>
      <xdr:colOff>38100</xdr:colOff>
      <xdr:row>106</xdr:row>
      <xdr:rowOff>16511</xdr:rowOff>
    </xdr:to>
    <xdr:sp macro="" textlink="">
      <xdr:nvSpPr>
        <xdr:cNvPr id="423" name="楕円 422">
          <a:extLst>
            <a:ext uri="{FF2B5EF4-FFF2-40B4-BE49-F238E27FC236}">
              <a16:creationId xmlns:a16="http://schemas.microsoft.com/office/drawing/2014/main" id="{EED2E52F-4A41-4F26-8665-77411156348D}"/>
            </a:ext>
          </a:extLst>
        </xdr:cNvPr>
        <xdr:cNvSpPr/>
      </xdr:nvSpPr>
      <xdr:spPr>
        <a:xfrm>
          <a:off x="3746500" y="18088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105</xdr:row>
      <xdr:rowOff>137161</xdr:rowOff>
    </xdr:from>
    <xdr:to>
      <xdr:col>24</xdr:col>
      <xdr:colOff>63500</xdr:colOff>
      <xdr:row>105</xdr:row>
      <xdr:rowOff>165736</xdr:rowOff>
    </xdr:to>
    <xdr:cxnSp macro="">
      <xdr:nvCxnSpPr>
        <xdr:cNvPr id="424" name="直線コネクタ 423">
          <a:extLst>
            <a:ext uri="{FF2B5EF4-FFF2-40B4-BE49-F238E27FC236}">
              <a16:creationId xmlns:a16="http://schemas.microsoft.com/office/drawing/2014/main" id="{595B1AE7-0894-46C6-999D-1C2AFA9E8D66}"/>
            </a:ext>
          </a:extLst>
        </xdr:cNvPr>
        <xdr:cNvCxnSpPr/>
      </xdr:nvCxnSpPr>
      <xdr:spPr>
        <a:xfrm>
          <a:off x="3797300" y="18139411"/>
          <a:ext cx="8382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105</xdr:row>
      <xdr:rowOff>50164</xdr:rowOff>
    </xdr:from>
    <xdr:to>
      <xdr:col>15</xdr:col>
      <xdr:colOff>101600</xdr:colOff>
      <xdr:row>105</xdr:row>
      <xdr:rowOff>151764</xdr:rowOff>
    </xdr:to>
    <xdr:sp macro="" textlink="">
      <xdr:nvSpPr>
        <xdr:cNvPr id="425" name="楕円 424">
          <a:extLst>
            <a:ext uri="{FF2B5EF4-FFF2-40B4-BE49-F238E27FC236}">
              <a16:creationId xmlns:a16="http://schemas.microsoft.com/office/drawing/2014/main" id="{854CBD58-F565-420C-9AF9-7CA42BDDDD5E}"/>
            </a:ext>
          </a:extLst>
        </xdr:cNvPr>
        <xdr:cNvSpPr/>
      </xdr:nvSpPr>
      <xdr:spPr>
        <a:xfrm>
          <a:off x="2857500" y="18052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105</xdr:row>
      <xdr:rowOff>100964</xdr:rowOff>
    </xdr:from>
    <xdr:to>
      <xdr:col>19</xdr:col>
      <xdr:colOff>177800</xdr:colOff>
      <xdr:row>105</xdr:row>
      <xdr:rowOff>137161</xdr:rowOff>
    </xdr:to>
    <xdr:cxnSp macro="">
      <xdr:nvCxnSpPr>
        <xdr:cNvPr id="426" name="直線コネクタ 425">
          <a:extLst>
            <a:ext uri="{FF2B5EF4-FFF2-40B4-BE49-F238E27FC236}">
              <a16:creationId xmlns:a16="http://schemas.microsoft.com/office/drawing/2014/main" id="{64D25B31-14C3-4070-8491-FB90E3D14755}"/>
            </a:ext>
          </a:extLst>
        </xdr:cNvPr>
        <xdr:cNvCxnSpPr/>
      </xdr:nvCxnSpPr>
      <xdr:spPr>
        <a:xfrm>
          <a:off x="2908300" y="18103214"/>
          <a:ext cx="889000" cy="36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105</xdr:row>
      <xdr:rowOff>71120</xdr:rowOff>
    </xdr:from>
    <xdr:to>
      <xdr:col>10</xdr:col>
      <xdr:colOff>165100</xdr:colOff>
      <xdr:row>106</xdr:row>
      <xdr:rowOff>1270</xdr:rowOff>
    </xdr:to>
    <xdr:sp macro="" textlink="">
      <xdr:nvSpPr>
        <xdr:cNvPr id="427" name="楕円 426">
          <a:extLst>
            <a:ext uri="{FF2B5EF4-FFF2-40B4-BE49-F238E27FC236}">
              <a16:creationId xmlns:a16="http://schemas.microsoft.com/office/drawing/2014/main" id="{C741AA6A-C7DE-4651-974E-B6E81A6203DA}"/>
            </a:ext>
          </a:extLst>
        </xdr:cNvPr>
        <xdr:cNvSpPr/>
      </xdr:nvSpPr>
      <xdr:spPr>
        <a:xfrm>
          <a:off x="1968500" y="18073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105</xdr:row>
      <xdr:rowOff>100964</xdr:rowOff>
    </xdr:from>
    <xdr:to>
      <xdr:col>15</xdr:col>
      <xdr:colOff>50800</xdr:colOff>
      <xdr:row>105</xdr:row>
      <xdr:rowOff>121920</xdr:rowOff>
    </xdr:to>
    <xdr:cxnSp macro="">
      <xdr:nvCxnSpPr>
        <xdr:cNvPr id="428" name="直線コネクタ 427">
          <a:extLst>
            <a:ext uri="{FF2B5EF4-FFF2-40B4-BE49-F238E27FC236}">
              <a16:creationId xmlns:a16="http://schemas.microsoft.com/office/drawing/2014/main" id="{C247113F-4B5A-4D68-BA86-C618DC709768}"/>
            </a:ext>
          </a:extLst>
        </xdr:cNvPr>
        <xdr:cNvCxnSpPr/>
      </xdr:nvCxnSpPr>
      <xdr:spPr>
        <a:xfrm flipV="1">
          <a:off x="2019300" y="18103214"/>
          <a:ext cx="889000" cy="20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105</xdr:row>
      <xdr:rowOff>74930</xdr:rowOff>
    </xdr:from>
    <xdr:to>
      <xdr:col>6</xdr:col>
      <xdr:colOff>38100</xdr:colOff>
      <xdr:row>106</xdr:row>
      <xdr:rowOff>5080</xdr:rowOff>
    </xdr:to>
    <xdr:sp macro="" textlink="">
      <xdr:nvSpPr>
        <xdr:cNvPr id="429" name="楕円 428">
          <a:extLst>
            <a:ext uri="{FF2B5EF4-FFF2-40B4-BE49-F238E27FC236}">
              <a16:creationId xmlns:a16="http://schemas.microsoft.com/office/drawing/2014/main" id="{04414A02-5B76-4313-A232-09AE5B7A44D0}"/>
            </a:ext>
          </a:extLst>
        </xdr:cNvPr>
        <xdr:cNvSpPr/>
      </xdr:nvSpPr>
      <xdr:spPr>
        <a:xfrm>
          <a:off x="1079500" y="18077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105</xdr:row>
      <xdr:rowOff>121920</xdr:rowOff>
    </xdr:from>
    <xdr:to>
      <xdr:col>10</xdr:col>
      <xdr:colOff>114300</xdr:colOff>
      <xdr:row>105</xdr:row>
      <xdr:rowOff>125730</xdr:rowOff>
    </xdr:to>
    <xdr:cxnSp macro="">
      <xdr:nvCxnSpPr>
        <xdr:cNvPr id="430" name="直線コネクタ 429">
          <a:extLst>
            <a:ext uri="{FF2B5EF4-FFF2-40B4-BE49-F238E27FC236}">
              <a16:creationId xmlns:a16="http://schemas.microsoft.com/office/drawing/2014/main" id="{AA0DED11-D7E1-480D-A76C-8E4C9B4DBF04}"/>
            </a:ext>
          </a:extLst>
        </xdr:cNvPr>
        <xdr:cNvCxnSpPr/>
      </xdr:nvCxnSpPr>
      <xdr:spPr>
        <a:xfrm flipV="1">
          <a:off x="1130300" y="1812417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76852</xdr:rowOff>
    </xdr:from>
    <xdr:ext cx="405111" cy="259045"/>
    <xdr:sp macro="" textlink="">
      <xdr:nvSpPr>
        <xdr:cNvPr id="431" name="n_1aveValue【港湾・漁港】&#10;有形固定資産減価償却率">
          <a:extLst>
            <a:ext uri="{FF2B5EF4-FFF2-40B4-BE49-F238E27FC236}">
              <a16:creationId xmlns:a16="http://schemas.microsoft.com/office/drawing/2014/main" id="{B6A9D6CE-471E-41BC-A9FA-EB8F8F5F344B}"/>
            </a:ext>
          </a:extLst>
        </xdr:cNvPr>
        <xdr:cNvSpPr txBox="1"/>
      </xdr:nvSpPr>
      <xdr:spPr>
        <a:xfrm>
          <a:off x="3582044" y="17736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52088</xdr:rowOff>
    </xdr:from>
    <xdr:ext cx="405111" cy="259045"/>
    <xdr:sp macro="" textlink="">
      <xdr:nvSpPr>
        <xdr:cNvPr id="432" name="n_2aveValue【港湾・漁港】&#10;有形固定資産減価償却率">
          <a:extLst>
            <a:ext uri="{FF2B5EF4-FFF2-40B4-BE49-F238E27FC236}">
              <a16:creationId xmlns:a16="http://schemas.microsoft.com/office/drawing/2014/main" id="{1D05ECBB-9482-4CBF-A0DA-81A86A823CD2}"/>
            </a:ext>
          </a:extLst>
        </xdr:cNvPr>
        <xdr:cNvSpPr txBox="1"/>
      </xdr:nvSpPr>
      <xdr:spPr>
        <a:xfrm>
          <a:off x="2705744" y="177114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101</xdr:row>
      <xdr:rowOff>170197</xdr:rowOff>
    </xdr:from>
    <xdr:ext cx="405111" cy="259045"/>
    <xdr:sp macro="" textlink="">
      <xdr:nvSpPr>
        <xdr:cNvPr id="433" name="n_3aveValue【港湾・漁港】&#10;有形固定資産減価償却率">
          <a:extLst>
            <a:ext uri="{FF2B5EF4-FFF2-40B4-BE49-F238E27FC236}">
              <a16:creationId xmlns:a16="http://schemas.microsoft.com/office/drawing/2014/main" id="{DBB6DA1F-AA70-48E3-AC87-CD2F0FC78E22}"/>
            </a:ext>
          </a:extLst>
        </xdr:cNvPr>
        <xdr:cNvSpPr txBox="1"/>
      </xdr:nvSpPr>
      <xdr:spPr>
        <a:xfrm>
          <a:off x="1816744" y="17486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162577</xdr:rowOff>
    </xdr:from>
    <xdr:ext cx="405111" cy="259045"/>
    <xdr:sp macro="" textlink="">
      <xdr:nvSpPr>
        <xdr:cNvPr id="434" name="n_4aveValue【港湾・漁港】&#10;有形固定資産減価償却率">
          <a:extLst>
            <a:ext uri="{FF2B5EF4-FFF2-40B4-BE49-F238E27FC236}">
              <a16:creationId xmlns:a16="http://schemas.microsoft.com/office/drawing/2014/main" id="{85F063D8-C962-4B24-864C-8CA3962A3AB6}"/>
            </a:ext>
          </a:extLst>
        </xdr:cNvPr>
        <xdr:cNvSpPr txBox="1"/>
      </xdr:nvSpPr>
      <xdr:spPr>
        <a:xfrm>
          <a:off x="927744" y="17821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106</xdr:row>
      <xdr:rowOff>7638</xdr:rowOff>
    </xdr:from>
    <xdr:ext cx="405111" cy="259045"/>
    <xdr:sp macro="" textlink="">
      <xdr:nvSpPr>
        <xdr:cNvPr id="435" name="n_1mainValue【港湾・漁港】&#10;有形固定資産減価償却率">
          <a:extLst>
            <a:ext uri="{FF2B5EF4-FFF2-40B4-BE49-F238E27FC236}">
              <a16:creationId xmlns:a16="http://schemas.microsoft.com/office/drawing/2014/main" id="{4B118B86-599F-4FC8-A561-7DDB5A8249DA}"/>
            </a:ext>
          </a:extLst>
        </xdr:cNvPr>
        <xdr:cNvSpPr txBox="1"/>
      </xdr:nvSpPr>
      <xdr:spPr>
        <a:xfrm>
          <a:off x="3582044" y="18181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142891</xdr:rowOff>
    </xdr:from>
    <xdr:ext cx="405111" cy="259045"/>
    <xdr:sp macro="" textlink="">
      <xdr:nvSpPr>
        <xdr:cNvPr id="436" name="n_2mainValue【港湾・漁港】&#10;有形固定資産減価償却率">
          <a:extLst>
            <a:ext uri="{FF2B5EF4-FFF2-40B4-BE49-F238E27FC236}">
              <a16:creationId xmlns:a16="http://schemas.microsoft.com/office/drawing/2014/main" id="{6025063D-EB6C-479F-8F3B-CE07D2BE0053}"/>
            </a:ext>
          </a:extLst>
        </xdr:cNvPr>
        <xdr:cNvSpPr txBox="1"/>
      </xdr:nvSpPr>
      <xdr:spPr>
        <a:xfrm>
          <a:off x="2705744" y="18145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163847</xdr:rowOff>
    </xdr:from>
    <xdr:ext cx="405111" cy="259045"/>
    <xdr:sp macro="" textlink="">
      <xdr:nvSpPr>
        <xdr:cNvPr id="437" name="n_3mainValue【港湾・漁港】&#10;有形固定資産減価償却率">
          <a:extLst>
            <a:ext uri="{FF2B5EF4-FFF2-40B4-BE49-F238E27FC236}">
              <a16:creationId xmlns:a16="http://schemas.microsoft.com/office/drawing/2014/main" id="{90B14650-45A4-4BD6-8107-DB38A998D84B}"/>
            </a:ext>
          </a:extLst>
        </xdr:cNvPr>
        <xdr:cNvSpPr txBox="1"/>
      </xdr:nvSpPr>
      <xdr:spPr>
        <a:xfrm>
          <a:off x="1816744" y="18166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167657</xdr:rowOff>
    </xdr:from>
    <xdr:ext cx="405111" cy="259045"/>
    <xdr:sp macro="" textlink="">
      <xdr:nvSpPr>
        <xdr:cNvPr id="438" name="n_4mainValue【港湾・漁港】&#10;有形固定資産減価償却率">
          <a:extLst>
            <a:ext uri="{FF2B5EF4-FFF2-40B4-BE49-F238E27FC236}">
              <a16:creationId xmlns:a16="http://schemas.microsoft.com/office/drawing/2014/main" id="{7625B041-8765-47AC-95A2-C4211B931236}"/>
            </a:ext>
          </a:extLst>
        </xdr:cNvPr>
        <xdr:cNvSpPr txBox="1"/>
      </xdr:nvSpPr>
      <xdr:spPr>
        <a:xfrm>
          <a:off x="927744" y="18169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9" name="正方形/長方形 438">
          <a:extLst>
            <a:ext uri="{FF2B5EF4-FFF2-40B4-BE49-F238E27FC236}">
              <a16:creationId xmlns:a16="http://schemas.microsoft.com/office/drawing/2014/main" id="{F78A56BC-7E52-470E-A596-6B456D85CF9B}"/>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40" name="正方形/長方形 439">
          <a:extLst>
            <a:ext uri="{FF2B5EF4-FFF2-40B4-BE49-F238E27FC236}">
              <a16:creationId xmlns:a16="http://schemas.microsoft.com/office/drawing/2014/main" id="{3F459063-ADA6-4C80-B9FE-AE145651FD3A}"/>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41" name="正方形/長方形 440">
          <a:extLst>
            <a:ext uri="{FF2B5EF4-FFF2-40B4-BE49-F238E27FC236}">
              <a16:creationId xmlns:a16="http://schemas.microsoft.com/office/drawing/2014/main" id="{5B7B2763-137B-4873-8697-ACA613B1F677}"/>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2" name="正方形/長方形 441">
          <a:extLst>
            <a:ext uri="{FF2B5EF4-FFF2-40B4-BE49-F238E27FC236}">
              <a16:creationId xmlns:a16="http://schemas.microsoft.com/office/drawing/2014/main" id="{C3B04B83-2E55-4FCC-96D8-B0D7886105DF}"/>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3" name="正方形/長方形 442">
          <a:extLst>
            <a:ext uri="{FF2B5EF4-FFF2-40B4-BE49-F238E27FC236}">
              <a16:creationId xmlns:a16="http://schemas.microsoft.com/office/drawing/2014/main" id="{242B9937-6173-46E3-89BB-FC4E614C36B3}"/>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4" name="正方形/長方形 443">
          <a:extLst>
            <a:ext uri="{FF2B5EF4-FFF2-40B4-BE49-F238E27FC236}">
              <a16:creationId xmlns:a16="http://schemas.microsoft.com/office/drawing/2014/main" id="{A1BE60A2-C539-4D82-ABFE-3016F87A3A9C}"/>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5" name="正方形/長方形 444">
          <a:extLst>
            <a:ext uri="{FF2B5EF4-FFF2-40B4-BE49-F238E27FC236}">
              <a16:creationId xmlns:a16="http://schemas.microsoft.com/office/drawing/2014/main" id="{1B0EB15F-7D25-4509-B428-2EE94F50F3E6}"/>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6" name="正方形/長方形 445">
          <a:extLst>
            <a:ext uri="{FF2B5EF4-FFF2-40B4-BE49-F238E27FC236}">
              <a16:creationId xmlns:a16="http://schemas.microsoft.com/office/drawing/2014/main" id="{C69F193A-080C-4FE5-AAC9-DD965FFB729A}"/>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7" name="テキスト ボックス 446">
          <a:extLst>
            <a:ext uri="{FF2B5EF4-FFF2-40B4-BE49-F238E27FC236}">
              <a16:creationId xmlns:a16="http://schemas.microsoft.com/office/drawing/2014/main" id="{647004CB-E8AC-4DA1-B6E7-D481B48D4FF2}"/>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8" name="直線コネクタ 447">
          <a:extLst>
            <a:ext uri="{FF2B5EF4-FFF2-40B4-BE49-F238E27FC236}">
              <a16:creationId xmlns:a16="http://schemas.microsoft.com/office/drawing/2014/main" id="{F5649B25-F37B-4B91-BA5C-7613EB145A62}"/>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449" name="直線コネクタ 448">
          <a:extLst>
            <a:ext uri="{FF2B5EF4-FFF2-40B4-BE49-F238E27FC236}">
              <a16:creationId xmlns:a16="http://schemas.microsoft.com/office/drawing/2014/main" id="{89B722D4-6910-455E-9C1C-F8F995422AA4}"/>
            </a:ext>
          </a:extLst>
        </xdr:cNvPr>
        <xdr:cNvCxnSpPr/>
      </xdr:nvCxnSpPr>
      <xdr:spPr>
        <a:xfrm>
          <a:off x="6604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107</xdr:row>
      <xdr:rowOff>105427</xdr:rowOff>
    </xdr:from>
    <xdr:ext cx="248786" cy="259045"/>
    <xdr:sp macro="" textlink="">
      <xdr:nvSpPr>
        <xdr:cNvPr id="450" name="テキスト ボックス 449">
          <a:extLst>
            <a:ext uri="{FF2B5EF4-FFF2-40B4-BE49-F238E27FC236}">
              <a16:creationId xmlns:a16="http://schemas.microsoft.com/office/drawing/2014/main" id="{E7DC8376-6F06-4CF0-ACAD-C94F1124C9AC}"/>
            </a:ext>
          </a:extLst>
        </xdr:cNvPr>
        <xdr:cNvSpPr txBox="1"/>
      </xdr:nvSpPr>
      <xdr:spPr>
        <a:xfrm>
          <a:off x="6355214" y="1845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51" name="直線コネクタ 450">
          <a:extLst>
            <a:ext uri="{FF2B5EF4-FFF2-40B4-BE49-F238E27FC236}">
              <a16:creationId xmlns:a16="http://schemas.microsoft.com/office/drawing/2014/main" id="{EC074128-3AFA-475C-9A7D-1A0CE93DB6FB}"/>
            </a:ext>
          </a:extLst>
        </xdr:cNvPr>
        <xdr:cNvCxnSpPr/>
      </xdr:nvCxnSpPr>
      <xdr:spPr>
        <a:xfrm>
          <a:off x="6604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104</xdr:row>
      <xdr:rowOff>162577</xdr:rowOff>
    </xdr:from>
    <xdr:ext cx="595419" cy="259045"/>
    <xdr:sp macro="" textlink="">
      <xdr:nvSpPr>
        <xdr:cNvPr id="452" name="テキスト ボックス 451">
          <a:extLst>
            <a:ext uri="{FF2B5EF4-FFF2-40B4-BE49-F238E27FC236}">
              <a16:creationId xmlns:a16="http://schemas.microsoft.com/office/drawing/2014/main" id="{C2308739-3B90-45F5-9F89-DC12C2A4212F}"/>
            </a:ext>
          </a:extLst>
        </xdr:cNvPr>
        <xdr:cNvSpPr txBox="1"/>
      </xdr:nvSpPr>
      <xdr:spPr>
        <a:xfrm>
          <a:off x="6008581" y="1799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53" name="直線コネクタ 452">
          <a:extLst>
            <a:ext uri="{FF2B5EF4-FFF2-40B4-BE49-F238E27FC236}">
              <a16:creationId xmlns:a16="http://schemas.microsoft.com/office/drawing/2014/main" id="{17E754ED-586A-4FA2-8F61-5B6F7719ADAA}"/>
            </a:ext>
          </a:extLst>
        </xdr:cNvPr>
        <xdr:cNvCxnSpPr/>
      </xdr:nvCxnSpPr>
      <xdr:spPr>
        <a:xfrm>
          <a:off x="6604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102</xdr:row>
      <xdr:rowOff>48277</xdr:rowOff>
    </xdr:from>
    <xdr:ext cx="595419" cy="259045"/>
    <xdr:sp macro="" textlink="">
      <xdr:nvSpPr>
        <xdr:cNvPr id="454" name="テキスト ボックス 453">
          <a:extLst>
            <a:ext uri="{FF2B5EF4-FFF2-40B4-BE49-F238E27FC236}">
              <a16:creationId xmlns:a16="http://schemas.microsoft.com/office/drawing/2014/main" id="{3C0CB571-498E-4229-B2D3-7DA053AA52BC}"/>
            </a:ext>
          </a:extLst>
        </xdr:cNvPr>
        <xdr:cNvSpPr txBox="1"/>
      </xdr:nvSpPr>
      <xdr:spPr>
        <a:xfrm>
          <a:off x="6008581" y="1753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55" name="直線コネクタ 454">
          <a:extLst>
            <a:ext uri="{FF2B5EF4-FFF2-40B4-BE49-F238E27FC236}">
              <a16:creationId xmlns:a16="http://schemas.microsoft.com/office/drawing/2014/main" id="{D8B80394-7FF0-44FB-885E-5F1851501523}"/>
            </a:ext>
          </a:extLst>
        </xdr:cNvPr>
        <xdr:cNvCxnSpPr/>
      </xdr:nvCxnSpPr>
      <xdr:spPr>
        <a:xfrm>
          <a:off x="6604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99</xdr:row>
      <xdr:rowOff>105427</xdr:rowOff>
    </xdr:from>
    <xdr:ext cx="595419" cy="259045"/>
    <xdr:sp macro="" textlink="">
      <xdr:nvSpPr>
        <xdr:cNvPr id="456" name="テキスト ボックス 455">
          <a:extLst>
            <a:ext uri="{FF2B5EF4-FFF2-40B4-BE49-F238E27FC236}">
              <a16:creationId xmlns:a16="http://schemas.microsoft.com/office/drawing/2014/main" id="{66E38912-1F91-4343-92BA-AE5FC9CDC6F5}"/>
            </a:ext>
          </a:extLst>
        </xdr:cNvPr>
        <xdr:cNvSpPr txBox="1"/>
      </xdr:nvSpPr>
      <xdr:spPr>
        <a:xfrm>
          <a:off x="6008581" y="1707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7" name="直線コネクタ 456">
          <a:extLst>
            <a:ext uri="{FF2B5EF4-FFF2-40B4-BE49-F238E27FC236}">
              <a16:creationId xmlns:a16="http://schemas.microsoft.com/office/drawing/2014/main" id="{7361A0A4-F981-4CF1-8B6E-3FFE6BC58017}"/>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162577</xdr:rowOff>
    </xdr:from>
    <xdr:ext cx="595419" cy="259045"/>
    <xdr:sp macro="" textlink="">
      <xdr:nvSpPr>
        <xdr:cNvPr id="458" name="テキスト ボックス 457">
          <a:extLst>
            <a:ext uri="{FF2B5EF4-FFF2-40B4-BE49-F238E27FC236}">
              <a16:creationId xmlns:a16="http://schemas.microsoft.com/office/drawing/2014/main" id="{BD6AB5C8-41E8-4300-9580-140FCCF9C10A}"/>
            </a:ext>
          </a:extLst>
        </xdr:cNvPr>
        <xdr:cNvSpPr txBox="1"/>
      </xdr:nvSpPr>
      <xdr:spPr>
        <a:xfrm>
          <a:off x="6008581" y="1662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9" name="【港湾・漁港】&#10;一人当たり有形固定資産（償却資産）額グラフ枠">
          <a:extLst>
            <a:ext uri="{FF2B5EF4-FFF2-40B4-BE49-F238E27FC236}">
              <a16:creationId xmlns:a16="http://schemas.microsoft.com/office/drawing/2014/main" id="{C2D7ABF6-B89F-46DC-AF63-9CAD0301E9CF}"/>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113601</xdr:rowOff>
    </xdr:from>
    <xdr:to>
      <xdr:col>54</xdr:col>
      <xdr:colOff>189865</xdr:colOff>
      <xdr:row>108</xdr:row>
      <xdr:rowOff>76127</xdr:rowOff>
    </xdr:to>
    <xdr:cxnSp macro="">
      <xdr:nvCxnSpPr>
        <xdr:cNvPr id="460" name="直線コネクタ 459">
          <a:extLst>
            <a:ext uri="{FF2B5EF4-FFF2-40B4-BE49-F238E27FC236}">
              <a16:creationId xmlns:a16="http://schemas.microsoft.com/office/drawing/2014/main" id="{8C22E62E-CEB4-452E-81B0-77B1E3D89762}"/>
            </a:ext>
          </a:extLst>
        </xdr:cNvPr>
        <xdr:cNvCxnSpPr/>
      </xdr:nvCxnSpPr>
      <xdr:spPr>
        <a:xfrm flipV="1">
          <a:off x="10476865" y="17087151"/>
          <a:ext cx="0" cy="15055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79954</xdr:rowOff>
    </xdr:from>
    <xdr:ext cx="313932" cy="259045"/>
    <xdr:sp macro="" textlink="">
      <xdr:nvSpPr>
        <xdr:cNvPr id="461" name="【港湾・漁港】&#10;一人当たり有形固定資産（償却資産）額最小値テキスト">
          <a:extLst>
            <a:ext uri="{FF2B5EF4-FFF2-40B4-BE49-F238E27FC236}">
              <a16:creationId xmlns:a16="http://schemas.microsoft.com/office/drawing/2014/main" id="{148E1A02-8142-47FB-A9FB-9937C5A9F76D}"/>
            </a:ext>
          </a:extLst>
        </xdr:cNvPr>
        <xdr:cNvSpPr txBox="1"/>
      </xdr:nvSpPr>
      <xdr:spPr>
        <a:xfrm>
          <a:off x="10515600" y="1859655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76127</xdr:rowOff>
    </xdr:from>
    <xdr:to>
      <xdr:col>55</xdr:col>
      <xdr:colOff>88900</xdr:colOff>
      <xdr:row>108</xdr:row>
      <xdr:rowOff>76127</xdr:rowOff>
    </xdr:to>
    <xdr:cxnSp macro="">
      <xdr:nvCxnSpPr>
        <xdr:cNvPr id="462" name="直線コネクタ 461">
          <a:extLst>
            <a:ext uri="{FF2B5EF4-FFF2-40B4-BE49-F238E27FC236}">
              <a16:creationId xmlns:a16="http://schemas.microsoft.com/office/drawing/2014/main" id="{C1D27A21-1C29-467D-970C-3328A3697E92}"/>
            </a:ext>
          </a:extLst>
        </xdr:cNvPr>
        <xdr:cNvCxnSpPr/>
      </xdr:nvCxnSpPr>
      <xdr:spPr>
        <a:xfrm>
          <a:off x="10388600" y="185927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60278</xdr:rowOff>
    </xdr:from>
    <xdr:ext cx="599010" cy="259045"/>
    <xdr:sp macro="" textlink="">
      <xdr:nvSpPr>
        <xdr:cNvPr id="463" name="【港湾・漁港】&#10;一人当たり有形固定資産（償却資産）額最大値テキスト">
          <a:extLst>
            <a:ext uri="{FF2B5EF4-FFF2-40B4-BE49-F238E27FC236}">
              <a16:creationId xmlns:a16="http://schemas.microsoft.com/office/drawing/2014/main" id="{7465B391-D2C3-47B3-BD9D-271705FC4E29}"/>
            </a:ext>
          </a:extLst>
        </xdr:cNvPr>
        <xdr:cNvSpPr txBox="1"/>
      </xdr:nvSpPr>
      <xdr:spPr>
        <a:xfrm>
          <a:off x="10515600" y="168623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658,639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113601</xdr:rowOff>
    </xdr:from>
    <xdr:to>
      <xdr:col>55</xdr:col>
      <xdr:colOff>88900</xdr:colOff>
      <xdr:row>99</xdr:row>
      <xdr:rowOff>113601</xdr:rowOff>
    </xdr:to>
    <xdr:cxnSp macro="">
      <xdr:nvCxnSpPr>
        <xdr:cNvPr id="464" name="直線コネクタ 463">
          <a:extLst>
            <a:ext uri="{FF2B5EF4-FFF2-40B4-BE49-F238E27FC236}">
              <a16:creationId xmlns:a16="http://schemas.microsoft.com/office/drawing/2014/main" id="{7325F010-A638-4367-A12C-B087C50AA7F5}"/>
            </a:ext>
          </a:extLst>
        </xdr:cNvPr>
        <xdr:cNvCxnSpPr/>
      </xdr:nvCxnSpPr>
      <xdr:spPr>
        <a:xfrm>
          <a:off x="10388600" y="170871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136923</xdr:rowOff>
    </xdr:from>
    <xdr:ext cx="599010" cy="259045"/>
    <xdr:sp macro="" textlink="">
      <xdr:nvSpPr>
        <xdr:cNvPr id="465" name="【港湾・漁港】&#10;一人当たり有形固定資産（償却資産）額平均値テキスト">
          <a:extLst>
            <a:ext uri="{FF2B5EF4-FFF2-40B4-BE49-F238E27FC236}">
              <a16:creationId xmlns:a16="http://schemas.microsoft.com/office/drawing/2014/main" id="{B82177C4-A26C-4E9D-A0FC-8A5DF645EF15}"/>
            </a:ext>
          </a:extLst>
        </xdr:cNvPr>
        <xdr:cNvSpPr txBox="1"/>
      </xdr:nvSpPr>
      <xdr:spPr>
        <a:xfrm>
          <a:off x="10515600" y="1813917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111,222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114046</xdr:rowOff>
    </xdr:from>
    <xdr:to>
      <xdr:col>55</xdr:col>
      <xdr:colOff>50800</xdr:colOff>
      <xdr:row>107</xdr:row>
      <xdr:rowOff>44196</xdr:rowOff>
    </xdr:to>
    <xdr:sp macro="" textlink="">
      <xdr:nvSpPr>
        <xdr:cNvPr id="466" name="フローチャート: 判断 465">
          <a:extLst>
            <a:ext uri="{FF2B5EF4-FFF2-40B4-BE49-F238E27FC236}">
              <a16:creationId xmlns:a16="http://schemas.microsoft.com/office/drawing/2014/main" id="{C9AC2790-F64E-451F-A16D-3B540EA8EAB2}"/>
            </a:ext>
          </a:extLst>
        </xdr:cNvPr>
        <xdr:cNvSpPr/>
      </xdr:nvSpPr>
      <xdr:spPr>
        <a:xfrm>
          <a:off x="10426700" y="18287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105625</xdr:rowOff>
    </xdr:from>
    <xdr:to>
      <xdr:col>50</xdr:col>
      <xdr:colOff>165100</xdr:colOff>
      <xdr:row>107</xdr:row>
      <xdr:rowOff>35775</xdr:rowOff>
    </xdr:to>
    <xdr:sp macro="" textlink="">
      <xdr:nvSpPr>
        <xdr:cNvPr id="467" name="フローチャート: 判断 466">
          <a:extLst>
            <a:ext uri="{FF2B5EF4-FFF2-40B4-BE49-F238E27FC236}">
              <a16:creationId xmlns:a16="http://schemas.microsoft.com/office/drawing/2014/main" id="{2471629A-C4B8-43AD-9934-E4EAC9D78A23}"/>
            </a:ext>
          </a:extLst>
        </xdr:cNvPr>
        <xdr:cNvSpPr/>
      </xdr:nvSpPr>
      <xdr:spPr>
        <a:xfrm>
          <a:off x="9588500" y="18279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122546</xdr:rowOff>
    </xdr:from>
    <xdr:to>
      <xdr:col>46</xdr:col>
      <xdr:colOff>38100</xdr:colOff>
      <xdr:row>107</xdr:row>
      <xdr:rowOff>52696</xdr:rowOff>
    </xdr:to>
    <xdr:sp macro="" textlink="">
      <xdr:nvSpPr>
        <xdr:cNvPr id="468" name="フローチャート: 判断 467">
          <a:extLst>
            <a:ext uri="{FF2B5EF4-FFF2-40B4-BE49-F238E27FC236}">
              <a16:creationId xmlns:a16="http://schemas.microsoft.com/office/drawing/2014/main" id="{2F0F445A-CA99-4FA7-8E83-55F3E3F6120D}"/>
            </a:ext>
          </a:extLst>
        </xdr:cNvPr>
        <xdr:cNvSpPr/>
      </xdr:nvSpPr>
      <xdr:spPr>
        <a:xfrm>
          <a:off x="8699500" y="18296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169286</xdr:rowOff>
    </xdr:from>
    <xdr:to>
      <xdr:col>41</xdr:col>
      <xdr:colOff>101600</xdr:colOff>
      <xdr:row>106</xdr:row>
      <xdr:rowOff>99436</xdr:rowOff>
    </xdr:to>
    <xdr:sp macro="" textlink="">
      <xdr:nvSpPr>
        <xdr:cNvPr id="469" name="フローチャート: 判断 468">
          <a:extLst>
            <a:ext uri="{FF2B5EF4-FFF2-40B4-BE49-F238E27FC236}">
              <a16:creationId xmlns:a16="http://schemas.microsoft.com/office/drawing/2014/main" id="{4EF20208-50B5-43B5-8B6B-8FA7E90E307F}"/>
            </a:ext>
          </a:extLst>
        </xdr:cNvPr>
        <xdr:cNvSpPr/>
      </xdr:nvSpPr>
      <xdr:spPr>
        <a:xfrm>
          <a:off x="7810500" y="18171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69027</xdr:rowOff>
    </xdr:from>
    <xdr:to>
      <xdr:col>36</xdr:col>
      <xdr:colOff>165100</xdr:colOff>
      <xdr:row>105</xdr:row>
      <xdr:rowOff>170627</xdr:rowOff>
    </xdr:to>
    <xdr:sp macro="" textlink="">
      <xdr:nvSpPr>
        <xdr:cNvPr id="470" name="フローチャート: 判断 469">
          <a:extLst>
            <a:ext uri="{FF2B5EF4-FFF2-40B4-BE49-F238E27FC236}">
              <a16:creationId xmlns:a16="http://schemas.microsoft.com/office/drawing/2014/main" id="{AE580B77-2E88-4AFD-BC21-4C27DF345AEF}"/>
            </a:ext>
          </a:extLst>
        </xdr:cNvPr>
        <xdr:cNvSpPr/>
      </xdr:nvSpPr>
      <xdr:spPr>
        <a:xfrm>
          <a:off x="6921500" y="18071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D57BE221-455C-4FED-9684-61D0B0217514}"/>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F56FC5D8-6DB4-4B5B-8E9F-8B7137705745}"/>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EB6C4882-19F7-4CD2-A218-382FA0D27353}"/>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F80B2259-EDA9-4375-8454-F544DA3E179A}"/>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D5344753-6AD6-4CD0-8891-E8BA46DDD1BC}"/>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25521</xdr:rowOff>
    </xdr:from>
    <xdr:to>
      <xdr:col>55</xdr:col>
      <xdr:colOff>50800</xdr:colOff>
      <xdr:row>107</xdr:row>
      <xdr:rowOff>127121</xdr:rowOff>
    </xdr:to>
    <xdr:sp macro="" textlink="">
      <xdr:nvSpPr>
        <xdr:cNvPr id="476" name="楕円 475">
          <a:extLst>
            <a:ext uri="{FF2B5EF4-FFF2-40B4-BE49-F238E27FC236}">
              <a16:creationId xmlns:a16="http://schemas.microsoft.com/office/drawing/2014/main" id="{AB415A2F-0CC4-42BD-8DDC-B16C3404C999}"/>
            </a:ext>
          </a:extLst>
        </xdr:cNvPr>
        <xdr:cNvSpPr/>
      </xdr:nvSpPr>
      <xdr:spPr>
        <a:xfrm>
          <a:off x="10426700" y="18370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3948</xdr:rowOff>
    </xdr:from>
    <xdr:ext cx="534377" cy="259045"/>
    <xdr:sp macro="" textlink="">
      <xdr:nvSpPr>
        <xdr:cNvPr id="477" name="【港湾・漁港】&#10;一人当たり有形固定資産（償却資産）額該当値テキスト">
          <a:extLst>
            <a:ext uri="{FF2B5EF4-FFF2-40B4-BE49-F238E27FC236}">
              <a16:creationId xmlns:a16="http://schemas.microsoft.com/office/drawing/2014/main" id="{0D2A347A-2439-4039-9D1E-7C767C2A287F}"/>
            </a:ext>
          </a:extLst>
        </xdr:cNvPr>
        <xdr:cNvSpPr txBox="1"/>
      </xdr:nvSpPr>
      <xdr:spPr>
        <a:xfrm>
          <a:off x="10515600" y="183490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29532</xdr:rowOff>
    </xdr:from>
    <xdr:to>
      <xdr:col>50</xdr:col>
      <xdr:colOff>165100</xdr:colOff>
      <xdr:row>107</xdr:row>
      <xdr:rowOff>131132</xdr:rowOff>
    </xdr:to>
    <xdr:sp macro="" textlink="">
      <xdr:nvSpPr>
        <xdr:cNvPr id="478" name="楕円 477">
          <a:extLst>
            <a:ext uri="{FF2B5EF4-FFF2-40B4-BE49-F238E27FC236}">
              <a16:creationId xmlns:a16="http://schemas.microsoft.com/office/drawing/2014/main" id="{E978E42E-BC2D-4A0D-B8D8-E45DCFF79AED}"/>
            </a:ext>
          </a:extLst>
        </xdr:cNvPr>
        <xdr:cNvSpPr/>
      </xdr:nvSpPr>
      <xdr:spPr>
        <a:xfrm>
          <a:off x="9588500" y="18374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76321</xdr:rowOff>
    </xdr:from>
    <xdr:to>
      <xdr:col>55</xdr:col>
      <xdr:colOff>0</xdr:colOff>
      <xdr:row>107</xdr:row>
      <xdr:rowOff>80332</xdr:rowOff>
    </xdr:to>
    <xdr:cxnSp macro="">
      <xdr:nvCxnSpPr>
        <xdr:cNvPr id="479" name="直線コネクタ 478">
          <a:extLst>
            <a:ext uri="{FF2B5EF4-FFF2-40B4-BE49-F238E27FC236}">
              <a16:creationId xmlns:a16="http://schemas.microsoft.com/office/drawing/2014/main" id="{CEF08E5E-233E-4DAB-AF67-FDEEB3AA2BB9}"/>
            </a:ext>
          </a:extLst>
        </xdr:cNvPr>
        <xdr:cNvCxnSpPr/>
      </xdr:nvCxnSpPr>
      <xdr:spPr>
        <a:xfrm flipV="1">
          <a:off x="9639300" y="18421471"/>
          <a:ext cx="838200" cy="4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33125</xdr:rowOff>
    </xdr:from>
    <xdr:to>
      <xdr:col>46</xdr:col>
      <xdr:colOff>38100</xdr:colOff>
      <xdr:row>107</xdr:row>
      <xdr:rowOff>134725</xdr:rowOff>
    </xdr:to>
    <xdr:sp macro="" textlink="">
      <xdr:nvSpPr>
        <xdr:cNvPr id="480" name="楕円 479">
          <a:extLst>
            <a:ext uri="{FF2B5EF4-FFF2-40B4-BE49-F238E27FC236}">
              <a16:creationId xmlns:a16="http://schemas.microsoft.com/office/drawing/2014/main" id="{33FE4FD3-0444-4B22-8D6C-8F3EC2DB5799}"/>
            </a:ext>
          </a:extLst>
        </xdr:cNvPr>
        <xdr:cNvSpPr/>
      </xdr:nvSpPr>
      <xdr:spPr>
        <a:xfrm>
          <a:off x="8699500" y="18378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80332</xdr:rowOff>
    </xdr:from>
    <xdr:to>
      <xdr:col>50</xdr:col>
      <xdr:colOff>114300</xdr:colOff>
      <xdr:row>107</xdr:row>
      <xdr:rowOff>83925</xdr:rowOff>
    </xdr:to>
    <xdr:cxnSp macro="">
      <xdr:nvCxnSpPr>
        <xdr:cNvPr id="481" name="直線コネクタ 480">
          <a:extLst>
            <a:ext uri="{FF2B5EF4-FFF2-40B4-BE49-F238E27FC236}">
              <a16:creationId xmlns:a16="http://schemas.microsoft.com/office/drawing/2014/main" id="{8A75C7F8-EE40-4532-868A-1EEE5447ABBF}"/>
            </a:ext>
          </a:extLst>
        </xdr:cNvPr>
        <xdr:cNvCxnSpPr/>
      </xdr:nvCxnSpPr>
      <xdr:spPr>
        <a:xfrm flipV="1">
          <a:off x="8750300" y="18425482"/>
          <a:ext cx="889000" cy="35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42467</xdr:rowOff>
    </xdr:from>
    <xdr:to>
      <xdr:col>41</xdr:col>
      <xdr:colOff>101600</xdr:colOff>
      <xdr:row>107</xdr:row>
      <xdr:rowOff>144067</xdr:rowOff>
    </xdr:to>
    <xdr:sp macro="" textlink="">
      <xdr:nvSpPr>
        <xdr:cNvPr id="482" name="楕円 481">
          <a:extLst>
            <a:ext uri="{FF2B5EF4-FFF2-40B4-BE49-F238E27FC236}">
              <a16:creationId xmlns:a16="http://schemas.microsoft.com/office/drawing/2014/main" id="{D8501CCD-9A3A-49CF-B6D8-DB950083796C}"/>
            </a:ext>
          </a:extLst>
        </xdr:cNvPr>
        <xdr:cNvSpPr/>
      </xdr:nvSpPr>
      <xdr:spPr>
        <a:xfrm>
          <a:off x="7810500" y="183876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83925</xdr:rowOff>
    </xdr:from>
    <xdr:to>
      <xdr:col>45</xdr:col>
      <xdr:colOff>177800</xdr:colOff>
      <xdr:row>107</xdr:row>
      <xdr:rowOff>93267</xdr:rowOff>
    </xdr:to>
    <xdr:cxnSp macro="">
      <xdr:nvCxnSpPr>
        <xdr:cNvPr id="483" name="直線コネクタ 482">
          <a:extLst>
            <a:ext uri="{FF2B5EF4-FFF2-40B4-BE49-F238E27FC236}">
              <a16:creationId xmlns:a16="http://schemas.microsoft.com/office/drawing/2014/main" id="{04D4BD7D-9C41-40DF-ADF0-18FA0950FD58}"/>
            </a:ext>
          </a:extLst>
        </xdr:cNvPr>
        <xdr:cNvCxnSpPr/>
      </xdr:nvCxnSpPr>
      <xdr:spPr>
        <a:xfrm flipV="1">
          <a:off x="7861300" y="18429075"/>
          <a:ext cx="889000" cy="93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49605</xdr:rowOff>
    </xdr:from>
    <xdr:to>
      <xdr:col>36</xdr:col>
      <xdr:colOff>165100</xdr:colOff>
      <xdr:row>107</xdr:row>
      <xdr:rowOff>151205</xdr:rowOff>
    </xdr:to>
    <xdr:sp macro="" textlink="">
      <xdr:nvSpPr>
        <xdr:cNvPr id="484" name="楕円 483">
          <a:extLst>
            <a:ext uri="{FF2B5EF4-FFF2-40B4-BE49-F238E27FC236}">
              <a16:creationId xmlns:a16="http://schemas.microsoft.com/office/drawing/2014/main" id="{6C4FECD1-7C9F-4BBF-9594-A1B85E916738}"/>
            </a:ext>
          </a:extLst>
        </xdr:cNvPr>
        <xdr:cNvSpPr/>
      </xdr:nvSpPr>
      <xdr:spPr>
        <a:xfrm>
          <a:off x="6921500" y="18394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93267</xdr:rowOff>
    </xdr:from>
    <xdr:to>
      <xdr:col>41</xdr:col>
      <xdr:colOff>50800</xdr:colOff>
      <xdr:row>107</xdr:row>
      <xdr:rowOff>100405</xdr:rowOff>
    </xdr:to>
    <xdr:cxnSp macro="">
      <xdr:nvCxnSpPr>
        <xdr:cNvPr id="485" name="直線コネクタ 484">
          <a:extLst>
            <a:ext uri="{FF2B5EF4-FFF2-40B4-BE49-F238E27FC236}">
              <a16:creationId xmlns:a16="http://schemas.microsoft.com/office/drawing/2014/main" id="{1497B04D-2484-4CDF-90A0-3AD5A78DB8A2}"/>
            </a:ext>
          </a:extLst>
        </xdr:cNvPr>
        <xdr:cNvCxnSpPr/>
      </xdr:nvCxnSpPr>
      <xdr:spPr>
        <a:xfrm flipV="1">
          <a:off x="6972300" y="18438417"/>
          <a:ext cx="889000" cy="71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105</xdr:row>
      <xdr:rowOff>52302</xdr:rowOff>
    </xdr:from>
    <xdr:ext cx="599010" cy="259045"/>
    <xdr:sp macro="" textlink="">
      <xdr:nvSpPr>
        <xdr:cNvPr id="486" name="n_1aveValue【港湾・漁港】&#10;一人当たり有形固定資産（償却資産）額">
          <a:extLst>
            <a:ext uri="{FF2B5EF4-FFF2-40B4-BE49-F238E27FC236}">
              <a16:creationId xmlns:a16="http://schemas.microsoft.com/office/drawing/2014/main" id="{67A44970-DF7B-4D41-A95A-98134EF3C9D6}"/>
            </a:ext>
          </a:extLst>
        </xdr:cNvPr>
        <xdr:cNvSpPr txBox="1"/>
      </xdr:nvSpPr>
      <xdr:spPr>
        <a:xfrm>
          <a:off x="9327095" y="180545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105</xdr:row>
      <xdr:rowOff>69223</xdr:rowOff>
    </xdr:from>
    <xdr:ext cx="599010" cy="259045"/>
    <xdr:sp macro="" textlink="">
      <xdr:nvSpPr>
        <xdr:cNvPr id="487" name="n_2aveValue【港湾・漁港】&#10;一人当たり有形固定資産（償却資産）額">
          <a:extLst>
            <a:ext uri="{FF2B5EF4-FFF2-40B4-BE49-F238E27FC236}">
              <a16:creationId xmlns:a16="http://schemas.microsoft.com/office/drawing/2014/main" id="{20654AC9-B71B-42CD-885B-59BA6A7943BC}"/>
            </a:ext>
          </a:extLst>
        </xdr:cNvPr>
        <xdr:cNvSpPr txBox="1"/>
      </xdr:nvSpPr>
      <xdr:spPr>
        <a:xfrm>
          <a:off x="8450795" y="180714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104</xdr:row>
      <xdr:rowOff>115963</xdr:rowOff>
    </xdr:from>
    <xdr:ext cx="599010" cy="259045"/>
    <xdr:sp macro="" textlink="">
      <xdr:nvSpPr>
        <xdr:cNvPr id="488" name="n_3aveValue【港湾・漁港】&#10;一人当たり有形固定資産（償却資産）額">
          <a:extLst>
            <a:ext uri="{FF2B5EF4-FFF2-40B4-BE49-F238E27FC236}">
              <a16:creationId xmlns:a16="http://schemas.microsoft.com/office/drawing/2014/main" id="{A975C3F3-89B0-4349-A827-C94A65350682}"/>
            </a:ext>
          </a:extLst>
        </xdr:cNvPr>
        <xdr:cNvSpPr txBox="1"/>
      </xdr:nvSpPr>
      <xdr:spPr>
        <a:xfrm>
          <a:off x="7561795" y="179467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104</xdr:row>
      <xdr:rowOff>15704</xdr:rowOff>
    </xdr:from>
    <xdr:ext cx="599010" cy="259045"/>
    <xdr:sp macro="" textlink="">
      <xdr:nvSpPr>
        <xdr:cNvPr id="489" name="n_4aveValue【港湾・漁港】&#10;一人当たり有形固定資産（償却資産）額">
          <a:extLst>
            <a:ext uri="{FF2B5EF4-FFF2-40B4-BE49-F238E27FC236}">
              <a16:creationId xmlns:a16="http://schemas.microsoft.com/office/drawing/2014/main" id="{548EA042-8337-4C28-A771-EADBF0659ED5}"/>
            </a:ext>
          </a:extLst>
        </xdr:cNvPr>
        <xdr:cNvSpPr txBox="1"/>
      </xdr:nvSpPr>
      <xdr:spPr>
        <a:xfrm>
          <a:off x="6672795" y="178465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205,916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107</xdr:row>
      <xdr:rowOff>122259</xdr:rowOff>
    </xdr:from>
    <xdr:ext cx="534377" cy="259045"/>
    <xdr:sp macro="" textlink="">
      <xdr:nvSpPr>
        <xdr:cNvPr id="490" name="n_1mainValue【港湾・漁港】&#10;一人当たり有形固定資産（償却資産）額">
          <a:extLst>
            <a:ext uri="{FF2B5EF4-FFF2-40B4-BE49-F238E27FC236}">
              <a16:creationId xmlns:a16="http://schemas.microsoft.com/office/drawing/2014/main" id="{FF59CB57-7084-4932-B61D-B489D68D0ADC}"/>
            </a:ext>
          </a:extLst>
        </xdr:cNvPr>
        <xdr:cNvSpPr txBox="1"/>
      </xdr:nvSpPr>
      <xdr:spPr>
        <a:xfrm>
          <a:off x="9359411" y="18467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107</xdr:row>
      <xdr:rowOff>125852</xdr:rowOff>
    </xdr:from>
    <xdr:ext cx="534377" cy="259045"/>
    <xdr:sp macro="" textlink="">
      <xdr:nvSpPr>
        <xdr:cNvPr id="491" name="n_2mainValue【港湾・漁港】&#10;一人当たり有形固定資産（償却資産）額">
          <a:extLst>
            <a:ext uri="{FF2B5EF4-FFF2-40B4-BE49-F238E27FC236}">
              <a16:creationId xmlns:a16="http://schemas.microsoft.com/office/drawing/2014/main" id="{96559377-B549-4294-9C19-9B466D693F25}"/>
            </a:ext>
          </a:extLst>
        </xdr:cNvPr>
        <xdr:cNvSpPr txBox="1"/>
      </xdr:nvSpPr>
      <xdr:spPr>
        <a:xfrm>
          <a:off x="8483111" y="18471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107</xdr:row>
      <xdr:rowOff>135194</xdr:rowOff>
    </xdr:from>
    <xdr:ext cx="534377" cy="259045"/>
    <xdr:sp macro="" textlink="">
      <xdr:nvSpPr>
        <xdr:cNvPr id="492" name="n_3mainValue【港湾・漁港】&#10;一人当たり有形固定資産（償却資産）額">
          <a:extLst>
            <a:ext uri="{FF2B5EF4-FFF2-40B4-BE49-F238E27FC236}">
              <a16:creationId xmlns:a16="http://schemas.microsoft.com/office/drawing/2014/main" id="{F7AA8FD0-E514-4698-B6AF-774512CF9C7A}"/>
            </a:ext>
          </a:extLst>
        </xdr:cNvPr>
        <xdr:cNvSpPr txBox="1"/>
      </xdr:nvSpPr>
      <xdr:spPr>
        <a:xfrm>
          <a:off x="7594111" y="18480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107</xdr:row>
      <xdr:rowOff>142332</xdr:rowOff>
    </xdr:from>
    <xdr:ext cx="534377" cy="259045"/>
    <xdr:sp macro="" textlink="">
      <xdr:nvSpPr>
        <xdr:cNvPr id="493" name="n_4mainValue【港湾・漁港】&#10;一人当たり有形固定資産（償却資産）額">
          <a:extLst>
            <a:ext uri="{FF2B5EF4-FFF2-40B4-BE49-F238E27FC236}">
              <a16:creationId xmlns:a16="http://schemas.microsoft.com/office/drawing/2014/main" id="{AFBA1A98-DFE5-4F0A-85CF-F4BB69235E66}"/>
            </a:ext>
          </a:extLst>
        </xdr:cNvPr>
        <xdr:cNvSpPr txBox="1"/>
      </xdr:nvSpPr>
      <xdr:spPr>
        <a:xfrm>
          <a:off x="6705111" y="18487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4" name="正方形/長方形 493">
          <a:extLst>
            <a:ext uri="{FF2B5EF4-FFF2-40B4-BE49-F238E27FC236}">
              <a16:creationId xmlns:a16="http://schemas.microsoft.com/office/drawing/2014/main" id="{96E893A1-3F24-434F-9AE1-2F1C94D624EE}"/>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5" name="正方形/長方形 494">
          <a:extLst>
            <a:ext uri="{FF2B5EF4-FFF2-40B4-BE49-F238E27FC236}">
              <a16:creationId xmlns:a16="http://schemas.microsoft.com/office/drawing/2014/main" id="{7FB424C2-EA9E-491C-A592-DE5E1EBD7BB2}"/>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6" name="正方形/長方形 495">
          <a:extLst>
            <a:ext uri="{FF2B5EF4-FFF2-40B4-BE49-F238E27FC236}">
              <a16:creationId xmlns:a16="http://schemas.microsoft.com/office/drawing/2014/main" id="{A3EE796D-0515-48FC-AC78-3CA92649EC7A}"/>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7" name="正方形/長方形 496">
          <a:extLst>
            <a:ext uri="{FF2B5EF4-FFF2-40B4-BE49-F238E27FC236}">
              <a16:creationId xmlns:a16="http://schemas.microsoft.com/office/drawing/2014/main" id="{FF06F3D6-B530-4DA4-A3B3-520CB325F65F}"/>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8" name="正方形/長方形 497">
          <a:extLst>
            <a:ext uri="{FF2B5EF4-FFF2-40B4-BE49-F238E27FC236}">
              <a16:creationId xmlns:a16="http://schemas.microsoft.com/office/drawing/2014/main" id="{6A37AABA-D68F-442A-9634-140D0CED4306}"/>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9" name="正方形/長方形 498">
          <a:extLst>
            <a:ext uri="{FF2B5EF4-FFF2-40B4-BE49-F238E27FC236}">
              <a16:creationId xmlns:a16="http://schemas.microsoft.com/office/drawing/2014/main" id="{98407BA5-5DBE-420F-8941-4C959F672B25}"/>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0" name="正方形/長方形 499">
          <a:extLst>
            <a:ext uri="{FF2B5EF4-FFF2-40B4-BE49-F238E27FC236}">
              <a16:creationId xmlns:a16="http://schemas.microsoft.com/office/drawing/2014/main" id="{4345D8F2-87F4-4EF8-B4BD-A0A078307585}"/>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1" name="正方形/長方形 500">
          <a:extLst>
            <a:ext uri="{FF2B5EF4-FFF2-40B4-BE49-F238E27FC236}">
              <a16:creationId xmlns:a16="http://schemas.microsoft.com/office/drawing/2014/main" id="{1BE64515-DE57-45E3-9B68-D0D80F8A2EFC}"/>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2" name="テキスト ボックス 501">
          <a:extLst>
            <a:ext uri="{FF2B5EF4-FFF2-40B4-BE49-F238E27FC236}">
              <a16:creationId xmlns:a16="http://schemas.microsoft.com/office/drawing/2014/main" id="{2A62B56F-25E5-4470-98CA-07DB1DC09B18}"/>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3" name="直線コネクタ 502">
          <a:extLst>
            <a:ext uri="{FF2B5EF4-FFF2-40B4-BE49-F238E27FC236}">
              <a16:creationId xmlns:a16="http://schemas.microsoft.com/office/drawing/2014/main" id="{5C459541-00F8-4244-A0D6-EE50E14B485E}"/>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4" name="テキスト ボックス 503">
          <a:extLst>
            <a:ext uri="{FF2B5EF4-FFF2-40B4-BE49-F238E27FC236}">
              <a16:creationId xmlns:a16="http://schemas.microsoft.com/office/drawing/2014/main" id="{5C8DA188-847D-48EB-AA4D-1437FE65186B}"/>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5" name="直線コネクタ 504">
          <a:extLst>
            <a:ext uri="{FF2B5EF4-FFF2-40B4-BE49-F238E27FC236}">
              <a16:creationId xmlns:a16="http://schemas.microsoft.com/office/drawing/2014/main" id="{73057422-61C7-4B3C-81A6-92157B1BF2E0}"/>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06" name="テキスト ボックス 505">
          <a:extLst>
            <a:ext uri="{FF2B5EF4-FFF2-40B4-BE49-F238E27FC236}">
              <a16:creationId xmlns:a16="http://schemas.microsoft.com/office/drawing/2014/main" id="{2FFA3892-8A65-44EC-B75D-A3B56692F4F7}"/>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7" name="直線コネクタ 506">
          <a:extLst>
            <a:ext uri="{FF2B5EF4-FFF2-40B4-BE49-F238E27FC236}">
              <a16:creationId xmlns:a16="http://schemas.microsoft.com/office/drawing/2014/main" id="{254C10BF-895A-4756-B332-B8917B574594}"/>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08" name="テキスト ボックス 507">
          <a:extLst>
            <a:ext uri="{FF2B5EF4-FFF2-40B4-BE49-F238E27FC236}">
              <a16:creationId xmlns:a16="http://schemas.microsoft.com/office/drawing/2014/main" id="{5DF47D97-08E3-4199-B6CF-04F9D8DFC757}"/>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9" name="直線コネクタ 508">
          <a:extLst>
            <a:ext uri="{FF2B5EF4-FFF2-40B4-BE49-F238E27FC236}">
              <a16:creationId xmlns:a16="http://schemas.microsoft.com/office/drawing/2014/main" id="{498245F7-03AE-42D3-8EA7-04F90C89B604}"/>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10" name="テキスト ボックス 509">
          <a:extLst>
            <a:ext uri="{FF2B5EF4-FFF2-40B4-BE49-F238E27FC236}">
              <a16:creationId xmlns:a16="http://schemas.microsoft.com/office/drawing/2014/main" id="{60B87342-A601-4657-A039-35FAACB69543}"/>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11" name="直線コネクタ 510">
          <a:extLst>
            <a:ext uri="{FF2B5EF4-FFF2-40B4-BE49-F238E27FC236}">
              <a16:creationId xmlns:a16="http://schemas.microsoft.com/office/drawing/2014/main" id="{9025D0D3-FE36-4584-BD93-E1BB68666FA1}"/>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12" name="テキスト ボックス 511">
          <a:extLst>
            <a:ext uri="{FF2B5EF4-FFF2-40B4-BE49-F238E27FC236}">
              <a16:creationId xmlns:a16="http://schemas.microsoft.com/office/drawing/2014/main" id="{75E9C265-2231-497A-BDAE-F4329985ABD6}"/>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13" name="直線コネクタ 512">
          <a:extLst>
            <a:ext uri="{FF2B5EF4-FFF2-40B4-BE49-F238E27FC236}">
              <a16:creationId xmlns:a16="http://schemas.microsoft.com/office/drawing/2014/main" id="{D6FC697A-805C-4EF3-BECA-E2C3EFCFD5FC}"/>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4" name="テキスト ボックス 513">
          <a:extLst>
            <a:ext uri="{FF2B5EF4-FFF2-40B4-BE49-F238E27FC236}">
              <a16:creationId xmlns:a16="http://schemas.microsoft.com/office/drawing/2014/main" id="{84E1B805-E538-42D8-BB6D-E549BA03AFF5}"/>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5" name="直線コネクタ 514">
          <a:extLst>
            <a:ext uri="{FF2B5EF4-FFF2-40B4-BE49-F238E27FC236}">
              <a16:creationId xmlns:a16="http://schemas.microsoft.com/office/drawing/2014/main" id="{1E4CAD87-6FB9-46B8-B7F0-1D98CC978FC4}"/>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16" name="テキスト ボックス 515">
          <a:extLst>
            <a:ext uri="{FF2B5EF4-FFF2-40B4-BE49-F238E27FC236}">
              <a16:creationId xmlns:a16="http://schemas.microsoft.com/office/drawing/2014/main" id="{F21608CC-4FC6-44D1-9929-D2726CE352A4}"/>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7" name="直線コネクタ 516">
          <a:extLst>
            <a:ext uri="{FF2B5EF4-FFF2-40B4-BE49-F238E27FC236}">
              <a16:creationId xmlns:a16="http://schemas.microsoft.com/office/drawing/2014/main" id="{9EA7828A-7508-4C35-ADC9-797E81E3765F}"/>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18" name="【認定こども園・幼稚園・保育所】&#10;有形固定資産減価償却率グラフ枠">
          <a:extLst>
            <a:ext uri="{FF2B5EF4-FFF2-40B4-BE49-F238E27FC236}">
              <a16:creationId xmlns:a16="http://schemas.microsoft.com/office/drawing/2014/main" id="{5A0C72F3-CE4F-44C4-B974-8AF0CCB6FD2D}"/>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100693</xdr:rowOff>
    </xdr:from>
    <xdr:to>
      <xdr:col>85</xdr:col>
      <xdr:colOff>126364</xdr:colOff>
      <xdr:row>42</xdr:row>
      <xdr:rowOff>92528</xdr:rowOff>
    </xdr:to>
    <xdr:cxnSp macro="">
      <xdr:nvCxnSpPr>
        <xdr:cNvPr id="519" name="直線コネクタ 518">
          <a:extLst>
            <a:ext uri="{FF2B5EF4-FFF2-40B4-BE49-F238E27FC236}">
              <a16:creationId xmlns:a16="http://schemas.microsoft.com/office/drawing/2014/main" id="{D3CF1746-D06E-458C-889D-250456DCF429}"/>
            </a:ext>
          </a:extLst>
        </xdr:cNvPr>
        <xdr:cNvCxnSpPr/>
      </xdr:nvCxnSpPr>
      <xdr:spPr>
        <a:xfrm flipV="1">
          <a:off x="16318864" y="5758543"/>
          <a:ext cx="0" cy="15348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520" name="【認定こども園・幼稚園・保育所】&#10;有形固定資産減価償却率最小値テキスト">
          <a:extLst>
            <a:ext uri="{FF2B5EF4-FFF2-40B4-BE49-F238E27FC236}">
              <a16:creationId xmlns:a16="http://schemas.microsoft.com/office/drawing/2014/main" id="{C28876BE-09F6-4660-BBDA-B11F488D5423}"/>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521" name="直線コネクタ 520">
          <a:extLst>
            <a:ext uri="{FF2B5EF4-FFF2-40B4-BE49-F238E27FC236}">
              <a16:creationId xmlns:a16="http://schemas.microsoft.com/office/drawing/2014/main" id="{3B143B17-1BE2-4868-86F1-715D2EC60422}"/>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47370</xdr:rowOff>
    </xdr:from>
    <xdr:ext cx="340478" cy="259045"/>
    <xdr:sp macro="" textlink="">
      <xdr:nvSpPr>
        <xdr:cNvPr id="522" name="【認定こども園・幼稚園・保育所】&#10;有形固定資産減価償却率最大値テキスト">
          <a:extLst>
            <a:ext uri="{FF2B5EF4-FFF2-40B4-BE49-F238E27FC236}">
              <a16:creationId xmlns:a16="http://schemas.microsoft.com/office/drawing/2014/main" id="{1641D007-ED4A-456F-A424-718DF5944995}"/>
            </a:ext>
          </a:extLst>
        </xdr:cNvPr>
        <xdr:cNvSpPr txBox="1"/>
      </xdr:nvSpPr>
      <xdr:spPr>
        <a:xfrm>
          <a:off x="16357600" y="553377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100693</xdr:rowOff>
    </xdr:from>
    <xdr:to>
      <xdr:col>86</xdr:col>
      <xdr:colOff>25400</xdr:colOff>
      <xdr:row>33</xdr:row>
      <xdr:rowOff>100693</xdr:rowOff>
    </xdr:to>
    <xdr:cxnSp macro="">
      <xdr:nvCxnSpPr>
        <xdr:cNvPr id="523" name="直線コネクタ 522">
          <a:extLst>
            <a:ext uri="{FF2B5EF4-FFF2-40B4-BE49-F238E27FC236}">
              <a16:creationId xmlns:a16="http://schemas.microsoft.com/office/drawing/2014/main" id="{6B94EFD5-230C-4464-B181-A50A32AFA18E}"/>
            </a:ext>
          </a:extLst>
        </xdr:cNvPr>
        <xdr:cNvCxnSpPr/>
      </xdr:nvCxnSpPr>
      <xdr:spPr>
        <a:xfrm>
          <a:off x="16230600" y="57585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38480</xdr:rowOff>
    </xdr:from>
    <xdr:ext cx="405111" cy="259045"/>
    <xdr:sp macro="" textlink="">
      <xdr:nvSpPr>
        <xdr:cNvPr id="524" name="【認定こども園・幼稚園・保育所】&#10;有形固定資産減価償却率平均値テキスト">
          <a:extLst>
            <a:ext uri="{FF2B5EF4-FFF2-40B4-BE49-F238E27FC236}">
              <a16:creationId xmlns:a16="http://schemas.microsoft.com/office/drawing/2014/main" id="{0410F50C-1676-4097-8C4F-3067E396EBB8}"/>
            </a:ext>
          </a:extLst>
        </xdr:cNvPr>
        <xdr:cNvSpPr txBox="1"/>
      </xdr:nvSpPr>
      <xdr:spPr>
        <a:xfrm>
          <a:off x="16357600" y="638213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15603</xdr:rowOff>
    </xdr:from>
    <xdr:to>
      <xdr:col>85</xdr:col>
      <xdr:colOff>177800</xdr:colOff>
      <xdr:row>38</xdr:row>
      <xdr:rowOff>117203</xdr:rowOff>
    </xdr:to>
    <xdr:sp macro="" textlink="">
      <xdr:nvSpPr>
        <xdr:cNvPr id="525" name="フローチャート: 判断 524">
          <a:extLst>
            <a:ext uri="{FF2B5EF4-FFF2-40B4-BE49-F238E27FC236}">
              <a16:creationId xmlns:a16="http://schemas.microsoft.com/office/drawing/2014/main" id="{9FC63DAA-D409-4641-B312-BC3984B5D310}"/>
            </a:ext>
          </a:extLst>
        </xdr:cNvPr>
        <xdr:cNvSpPr/>
      </xdr:nvSpPr>
      <xdr:spPr>
        <a:xfrm>
          <a:off x="16268700" y="65307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162560</xdr:rowOff>
    </xdr:from>
    <xdr:to>
      <xdr:col>81</xdr:col>
      <xdr:colOff>101600</xdr:colOff>
      <xdr:row>38</xdr:row>
      <xdr:rowOff>92710</xdr:rowOff>
    </xdr:to>
    <xdr:sp macro="" textlink="">
      <xdr:nvSpPr>
        <xdr:cNvPr id="526" name="フローチャート: 判断 525">
          <a:extLst>
            <a:ext uri="{FF2B5EF4-FFF2-40B4-BE49-F238E27FC236}">
              <a16:creationId xmlns:a16="http://schemas.microsoft.com/office/drawing/2014/main" id="{65DAE088-3B43-48B9-8BD8-A0BBE22CDEE2}"/>
            </a:ext>
          </a:extLst>
        </xdr:cNvPr>
        <xdr:cNvSpPr/>
      </xdr:nvSpPr>
      <xdr:spPr>
        <a:xfrm>
          <a:off x="15430500" y="650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159294</xdr:rowOff>
    </xdr:from>
    <xdr:to>
      <xdr:col>76</xdr:col>
      <xdr:colOff>165100</xdr:colOff>
      <xdr:row>38</xdr:row>
      <xdr:rowOff>89444</xdr:rowOff>
    </xdr:to>
    <xdr:sp macro="" textlink="">
      <xdr:nvSpPr>
        <xdr:cNvPr id="527" name="フローチャート: 判断 526">
          <a:extLst>
            <a:ext uri="{FF2B5EF4-FFF2-40B4-BE49-F238E27FC236}">
              <a16:creationId xmlns:a16="http://schemas.microsoft.com/office/drawing/2014/main" id="{6DC04127-AD5C-460A-BD2E-4F3EBE7A13AE}"/>
            </a:ext>
          </a:extLst>
        </xdr:cNvPr>
        <xdr:cNvSpPr/>
      </xdr:nvSpPr>
      <xdr:spPr>
        <a:xfrm>
          <a:off x="14541500" y="6502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133169</xdr:rowOff>
    </xdr:from>
    <xdr:to>
      <xdr:col>72</xdr:col>
      <xdr:colOff>38100</xdr:colOff>
      <xdr:row>38</xdr:row>
      <xdr:rowOff>63319</xdr:rowOff>
    </xdr:to>
    <xdr:sp macro="" textlink="">
      <xdr:nvSpPr>
        <xdr:cNvPr id="528" name="フローチャート: 判断 527">
          <a:extLst>
            <a:ext uri="{FF2B5EF4-FFF2-40B4-BE49-F238E27FC236}">
              <a16:creationId xmlns:a16="http://schemas.microsoft.com/office/drawing/2014/main" id="{C718FD6D-2B4D-42DA-8FDE-199635655520}"/>
            </a:ext>
          </a:extLst>
        </xdr:cNvPr>
        <xdr:cNvSpPr/>
      </xdr:nvSpPr>
      <xdr:spPr>
        <a:xfrm>
          <a:off x="13652500" y="6476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126637</xdr:rowOff>
    </xdr:from>
    <xdr:to>
      <xdr:col>67</xdr:col>
      <xdr:colOff>101600</xdr:colOff>
      <xdr:row>38</xdr:row>
      <xdr:rowOff>56787</xdr:rowOff>
    </xdr:to>
    <xdr:sp macro="" textlink="">
      <xdr:nvSpPr>
        <xdr:cNvPr id="529" name="フローチャート: 判断 528">
          <a:extLst>
            <a:ext uri="{FF2B5EF4-FFF2-40B4-BE49-F238E27FC236}">
              <a16:creationId xmlns:a16="http://schemas.microsoft.com/office/drawing/2014/main" id="{F1E8A0B5-1112-467A-B492-5B8941E898CA}"/>
            </a:ext>
          </a:extLst>
        </xdr:cNvPr>
        <xdr:cNvSpPr/>
      </xdr:nvSpPr>
      <xdr:spPr>
        <a:xfrm>
          <a:off x="12763500" y="647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8A98AB22-D6D7-4137-9F59-E9ED91C81628}"/>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11DAD299-E118-499B-B548-E2EF3C4F5A73}"/>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id="{57990A35-0016-4283-905C-0ADDE568101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3" name="テキスト ボックス 532">
          <a:extLst>
            <a:ext uri="{FF2B5EF4-FFF2-40B4-BE49-F238E27FC236}">
              <a16:creationId xmlns:a16="http://schemas.microsoft.com/office/drawing/2014/main" id="{D194CED6-570A-4DB2-9B9E-662F614E2CFB}"/>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4" name="テキスト ボックス 533">
          <a:extLst>
            <a:ext uri="{FF2B5EF4-FFF2-40B4-BE49-F238E27FC236}">
              <a16:creationId xmlns:a16="http://schemas.microsoft.com/office/drawing/2014/main" id="{E8C06B38-8DD5-42FD-A06C-3EF879F43BA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110309</xdr:rowOff>
    </xdr:from>
    <xdr:to>
      <xdr:col>85</xdr:col>
      <xdr:colOff>177800</xdr:colOff>
      <xdr:row>39</xdr:row>
      <xdr:rowOff>40459</xdr:rowOff>
    </xdr:to>
    <xdr:sp macro="" textlink="">
      <xdr:nvSpPr>
        <xdr:cNvPr id="535" name="楕円 534">
          <a:extLst>
            <a:ext uri="{FF2B5EF4-FFF2-40B4-BE49-F238E27FC236}">
              <a16:creationId xmlns:a16="http://schemas.microsoft.com/office/drawing/2014/main" id="{78F28F69-922A-4128-AB9C-7AB04651D863}"/>
            </a:ext>
          </a:extLst>
        </xdr:cNvPr>
        <xdr:cNvSpPr/>
      </xdr:nvSpPr>
      <xdr:spPr>
        <a:xfrm>
          <a:off x="16268700" y="6625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88736</xdr:rowOff>
    </xdr:from>
    <xdr:ext cx="405111" cy="259045"/>
    <xdr:sp macro="" textlink="">
      <xdr:nvSpPr>
        <xdr:cNvPr id="536" name="【認定こども園・幼稚園・保育所】&#10;有形固定資産減価償却率該当値テキスト">
          <a:extLst>
            <a:ext uri="{FF2B5EF4-FFF2-40B4-BE49-F238E27FC236}">
              <a16:creationId xmlns:a16="http://schemas.microsoft.com/office/drawing/2014/main" id="{A00C387C-EA21-4140-A139-10428CC4C58E}"/>
            </a:ext>
          </a:extLst>
        </xdr:cNvPr>
        <xdr:cNvSpPr txBox="1"/>
      </xdr:nvSpPr>
      <xdr:spPr>
        <a:xfrm>
          <a:off x="16357600" y="66038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72753</xdr:rowOff>
    </xdr:from>
    <xdr:to>
      <xdr:col>81</xdr:col>
      <xdr:colOff>101600</xdr:colOff>
      <xdr:row>39</xdr:row>
      <xdr:rowOff>2903</xdr:rowOff>
    </xdr:to>
    <xdr:sp macro="" textlink="">
      <xdr:nvSpPr>
        <xdr:cNvPr id="537" name="楕円 536">
          <a:extLst>
            <a:ext uri="{FF2B5EF4-FFF2-40B4-BE49-F238E27FC236}">
              <a16:creationId xmlns:a16="http://schemas.microsoft.com/office/drawing/2014/main" id="{48E91A7C-4DEF-42DC-AD40-5A0FF6E427D7}"/>
            </a:ext>
          </a:extLst>
        </xdr:cNvPr>
        <xdr:cNvSpPr/>
      </xdr:nvSpPr>
      <xdr:spPr>
        <a:xfrm>
          <a:off x="15430500" y="65878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123553</xdr:rowOff>
    </xdr:from>
    <xdr:to>
      <xdr:col>85</xdr:col>
      <xdr:colOff>127000</xdr:colOff>
      <xdr:row>38</xdr:row>
      <xdr:rowOff>161109</xdr:rowOff>
    </xdr:to>
    <xdr:cxnSp macro="">
      <xdr:nvCxnSpPr>
        <xdr:cNvPr id="538" name="直線コネクタ 537">
          <a:extLst>
            <a:ext uri="{FF2B5EF4-FFF2-40B4-BE49-F238E27FC236}">
              <a16:creationId xmlns:a16="http://schemas.microsoft.com/office/drawing/2014/main" id="{DACA70F3-DB25-4B0D-863B-DA5E35907F9D}"/>
            </a:ext>
          </a:extLst>
        </xdr:cNvPr>
        <xdr:cNvCxnSpPr/>
      </xdr:nvCxnSpPr>
      <xdr:spPr>
        <a:xfrm>
          <a:off x="15481300" y="6638653"/>
          <a:ext cx="8382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36830</xdr:rowOff>
    </xdr:from>
    <xdr:to>
      <xdr:col>76</xdr:col>
      <xdr:colOff>165100</xdr:colOff>
      <xdr:row>38</xdr:row>
      <xdr:rowOff>138430</xdr:rowOff>
    </xdr:to>
    <xdr:sp macro="" textlink="">
      <xdr:nvSpPr>
        <xdr:cNvPr id="539" name="楕円 538">
          <a:extLst>
            <a:ext uri="{FF2B5EF4-FFF2-40B4-BE49-F238E27FC236}">
              <a16:creationId xmlns:a16="http://schemas.microsoft.com/office/drawing/2014/main" id="{8160F6B9-C3A6-4775-A8A9-A1EAF97C69D0}"/>
            </a:ext>
          </a:extLst>
        </xdr:cNvPr>
        <xdr:cNvSpPr/>
      </xdr:nvSpPr>
      <xdr:spPr>
        <a:xfrm>
          <a:off x="14541500" y="6551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87630</xdr:rowOff>
    </xdr:from>
    <xdr:to>
      <xdr:col>81</xdr:col>
      <xdr:colOff>50800</xdr:colOff>
      <xdr:row>38</xdr:row>
      <xdr:rowOff>123553</xdr:rowOff>
    </xdr:to>
    <xdr:cxnSp macro="">
      <xdr:nvCxnSpPr>
        <xdr:cNvPr id="540" name="直線コネクタ 539">
          <a:extLst>
            <a:ext uri="{FF2B5EF4-FFF2-40B4-BE49-F238E27FC236}">
              <a16:creationId xmlns:a16="http://schemas.microsoft.com/office/drawing/2014/main" id="{58A87AF5-E137-4584-8CEF-79E8606ED82E}"/>
            </a:ext>
          </a:extLst>
        </xdr:cNvPr>
        <xdr:cNvCxnSpPr/>
      </xdr:nvCxnSpPr>
      <xdr:spPr>
        <a:xfrm>
          <a:off x="14592300" y="6602730"/>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170724</xdr:rowOff>
    </xdr:from>
    <xdr:to>
      <xdr:col>72</xdr:col>
      <xdr:colOff>38100</xdr:colOff>
      <xdr:row>38</xdr:row>
      <xdr:rowOff>100874</xdr:rowOff>
    </xdr:to>
    <xdr:sp macro="" textlink="">
      <xdr:nvSpPr>
        <xdr:cNvPr id="541" name="楕円 540">
          <a:extLst>
            <a:ext uri="{FF2B5EF4-FFF2-40B4-BE49-F238E27FC236}">
              <a16:creationId xmlns:a16="http://schemas.microsoft.com/office/drawing/2014/main" id="{C2CFB33F-5E26-447D-AB2E-0C806A10EA8C}"/>
            </a:ext>
          </a:extLst>
        </xdr:cNvPr>
        <xdr:cNvSpPr/>
      </xdr:nvSpPr>
      <xdr:spPr>
        <a:xfrm>
          <a:off x="13652500" y="6514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50074</xdr:rowOff>
    </xdr:from>
    <xdr:to>
      <xdr:col>76</xdr:col>
      <xdr:colOff>114300</xdr:colOff>
      <xdr:row>38</xdr:row>
      <xdr:rowOff>87630</xdr:rowOff>
    </xdr:to>
    <xdr:cxnSp macro="">
      <xdr:nvCxnSpPr>
        <xdr:cNvPr id="542" name="直線コネクタ 541">
          <a:extLst>
            <a:ext uri="{FF2B5EF4-FFF2-40B4-BE49-F238E27FC236}">
              <a16:creationId xmlns:a16="http://schemas.microsoft.com/office/drawing/2014/main" id="{53A05364-2EBB-4ECA-8F86-DABE7D6C7156}"/>
            </a:ext>
          </a:extLst>
        </xdr:cNvPr>
        <xdr:cNvCxnSpPr/>
      </xdr:nvCxnSpPr>
      <xdr:spPr>
        <a:xfrm>
          <a:off x="13703300" y="6565174"/>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141333</xdr:rowOff>
    </xdr:from>
    <xdr:to>
      <xdr:col>67</xdr:col>
      <xdr:colOff>101600</xdr:colOff>
      <xdr:row>38</xdr:row>
      <xdr:rowOff>71482</xdr:rowOff>
    </xdr:to>
    <xdr:sp macro="" textlink="">
      <xdr:nvSpPr>
        <xdr:cNvPr id="543" name="楕円 542">
          <a:extLst>
            <a:ext uri="{FF2B5EF4-FFF2-40B4-BE49-F238E27FC236}">
              <a16:creationId xmlns:a16="http://schemas.microsoft.com/office/drawing/2014/main" id="{05BFA4C8-7934-47E7-8249-8FB736E4A0BE}"/>
            </a:ext>
          </a:extLst>
        </xdr:cNvPr>
        <xdr:cNvSpPr/>
      </xdr:nvSpPr>
      <xdr:spPr>
        <a:xfrm>
          <a:off x="12763500" y="6484983"/>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20683</xdr:rowOff>
    </xdr:from>
    <xdr:to>
      <xdr:col>71</xdr:col>
      <xdr:colOff>177800</xdr:colOff>
      <xdr:row>38</xdr:row>
      <xdr:rowOff>50074</xdr:rowOff>
    </xdr:to>
    <xdr:cxnSp macro="">
      <xdr:nvCxnSpPr>
        <xdr:cNvPr id="544" name="直線コネクタ 543">
          <a:extLst>
            <a:ext uri="{FF2B5EF4-FFF2-40B4-BE49-F238E27FC236}">
              <a16:creationId xmlns:a16="http://schemas.microsoft.com/office/drawing/2014/main" id="{62B075A3-65FB-414F-87BD-00AAF414D8AB}"/>
            </a:ext>
          </a:extLst>
        </xdr:cNvPr>
        <xdr:cNvCxnSpPr/>
      </xdr:nvCxnSpPr>
      <xdr:spPr>
        <a:xfrm>
          <a:off x="12814300" y="6535783"/>
          <a:ext cx="88900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109237</xdr:rowOff>
    </xdr:from>
    <xdr:ext cx="405111" cy="259045"/>
    <xdr:sp macro="" textlink="">
      <xdr:nvSpPr>
        <xdr:cNvPr id="545" name="n_1aveValue【認定こども園・幼稚園・保育所】&#10;有形固定資産減価償却率">
          <a:extLst>
            <a:ext uri="{FF2B5EF4-FFF2-40B4-BE49-F238E27FC236}">
              <a16:creationId xmlns:a16="http://schemas.microsoft.com/office/drawing/2014/main" id="{A7EB4327-889B-44C4-B928-3EA75E7DDEEC}"/>
            </a:ext>
          </a:extLst>
        </xdr:cNvPr>
        <xdr:cNvSpPr txBox="1"/>
      </xdr:nvSpPr>
      <xdr:spPr>
        <a:xfrm>
          <a:off x="15266044" y="6281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105971</xdr:rowOff>
    </xdr:from>
    <xdr:ext cx="405111" cy="259045"/>
    <xdr:sp macro="" textlink="">
      <xdr:nvSpPr>
        <xdr:cNvPr id="546" name="n_2aveValue【認定こども園・幼稚園・保育所】&#10;有形固定資産減価償却率">
          <a:extLst>
            <a:ext uri="{FF2B5EF4-FFF2-40B4-BE49-F238E27FC236}">
              <a16:creationId xmlns:a16="http://schemas.microsoft.com/office/drawing/2014/main" id="{D9DDC358-189A-4AEE-80E2-F20FE1F44044}"/>
            </a:ext>
          </a:extLst>
        </xdr:cNvPr>
        <xdr:cNvSpPr txBox="1"/>
      </xdr:nvSpPr>
      <xdr:spPr>
        <a:xfrm>
          <a:off x="14389744" y="62781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79846</xdr:rowOff>
    </xdr:from>
    <xdr:ext cx="405111" cy="259045"/>
    <xdr:sp macro="" textlink="">
      <xdr:nvSpPr>
        <xdr:cNvPr id="547" name="n_3aveValue【認定こども園・幼稚園・保育所】&#10;有形固定資産減価償却率">
          <a:extLst>
            <a:ext uri="{FF2B5EF4-FFF2-40B4-BE49-F238E27FC236}">
              <a16:creationId xmlns:a16="http://schemas.microsoft.com/office/drawing/2014/main" id="{BA241C28-65DF-4C0D-9DC2-92082CC5529A}"/>
            </a:ext>
          </a:extLst>
        </xdr:cNvPr>
        <xdr:cNvSpPr txBox="1"/>
      </xdr:nvSpPr>
      <xdr:spPr>
        <a:xfrm>
          <a:off x="13500744" y="62520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73314</xdr:rowOff>
    </xdr:from>
    <xdr:ext cx="405111" cy="259045"/>
    <xdr:sp macro="" textlink="">
      <xdr:nvSpPr>
        <xdr:cNvPr id="548" name="n_4aveValue【認定こども園・幼稚園・保育所】&#10;有形固定資産減価償却率">
          <a:extLst>
            <a:ext uri="{FF2B5EF4-FFF2-40B4-BE49-F238E27FC236}">
              <a16:creationId xmlns:a16="http://schemas.microsoft.com/office/drawing/2014/main" id="{77C3E373-CAAC-44E0-9CF6-F913A0DA0178}"/>
            </a:ext>
          </a:extLst>
        </xdr:cNvPr>
        <xdr:cNvSpPr txBox="1"/>
      </xdr:nvSpPr>
      <xdr:spPr>
        <a:xfrm>
          <a:off x="12611744" y="62455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38</xdr:row>
      <xdr:rowOff>165480</xdr:rowOff>
    </xdr:from>
    <xdr:ext cx="405111" cy="259045"/>
    <xdr:sp macro="" textlink="">
      <xdr:nvSpPr>
        <xdr:cNvPr id="549" name="n_1mainValue【認定こども園・幼稚園・保育所】&#10;有形固定資産減価償却率">
          <a:extLst>
            <a:ext uri="{FF2B5EF4-FFF2-40B4-BE49-F238E27FC236}">
              <a16:creationId xmlns:a16="http://schemas.microsoft.com/office/drawing/2014/main" id="{5E7EAB62-06D7-44E0-8AB6-BAC65AE1A62F}"/>
            </a:ext>
          </a:extLst>
        </xdr:cNvPr>
        <xdr:cNvSpPr txBox="1"/>
      </xdr:nvSpPr>
      <xdr:spPr>
        <a:xfrm>
          <a:off x="15266044" y="66805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129557</xdr:rowOff>
    </xdr:from>
    <xdr:ext cx="405111" cy="259045"/>
    <xdr:sp macro="" textlink="">
      <xdr:nvSpPr>
        <xdr:cNvPr id="550" name="n_2mainValue【認定こども園・幼稚園・保育所】&#10;有形固定資産減価償却率">
          <a:extLst>
            <a:ext uri="{FF2B5EF4-FFF2-40B4-BE49-F238E27FC236}">
              <a16:creationId xmlns:a16="http://schemas.microsoft.com/office/drawing/2014/main" id="{F5F5ACAA-14EF-400F-83FD-70D11937576C}"/>
            </a:ext>
          </a:extLst>
        </xdr:cNvPr>
        <xdr:cNvSpPr txBox="1"/>
      </xdr:nvSpPr>
      <xdr:spPr>
        <a:xfrm>
          <a:off x="14389744" y="6644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92001</xdr:rowOff>
    </xdr:from>
    <xdr:ext cx="405111" cy="259045"/>
    <xdr:sp macro="" textlink="">
      <xdr:nvSpPr>
        <xdr:cNvPr id="551" name="n_3mainValue【認定こども園・幼稚園・保育所】&#10;有形固定資産減価償却率">
          <a:extLst>
            <a:ext uri="{FF2B5EF4-FFF2-40B4-BE49-F238E27FC236}">
              <a16:creationId xmlns:a16="http://schemas.microsoft.com/office/drawing/2014/main" id="{04AF78BC-E356-41FC-8382-4928A1C6341F}"/>
            </a:ext>
          </a:extLst>
        </xdr:cNvPr>
        <xdr:cNvSpPr txBox="1"/>
      </xdr:nvSpPr>
      <xdr:spPr>
        <a:xfrm>
          <a:off x="13500744" y="66071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62610</xdr:rowOff>
    </xdr:from>
    <xdr:ext cx="405111" cy="259045"/>
    <xdr:sp macro="" textlink="">
      <xdr:nvSpPr>
        <xdr:cNvPr id="552" name="n_4mainValue【認定こども園・幼稚園・保育所】&#10;有形固定資産減価償却率">
          <a:extLst>
            <a:ext uri="{FF2B5EF4-FFF2-40B4-BE49-F238E27FC236}">
              <a16:creationId xmlns:a16="http://schemas.microsoft.com/office/drawing/2014/main" id="{300398B3-0FB4-4685-A12D-2AC50D2FBC6C}"/>
            </a:ext>
          </a:extLst>
        </xdr:cNvPr>
        <xdr:cNvSpPr txBox="1"/>
      </xdr:nvSpPr>
      <xdr:spPr>
        <a:xfrm>
          <a:off x="12611744" y="65777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3" name="正方形/長方形 552">
          <a:extLst>
            <a:ext uri="{FF2B5EF4-FFF2-40B4-BE49-F238E27FC236}">
              <a16:creationId xmlns:a16="http://schemas.microsoft.com/office/drawing/2014/main" id="{EB7C228E-78CB-48BA-B4EA-F6C0F72C5E3B}"/>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4" name="正方形/長方形 553">
          <a:extLst>
            <a:ext uri="{FF2B5EF4-FFF2-40B4-BE49-F238E27FC236}">
              <a16:creationId xmlns:a16="http://schemas.microsoft.com/office/drawing/2014/main" id="{D3258B59-D480-49B4-9421-C2A5CF38DE25}"/>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5" name="正方形/長方形 554">
          <a:extLst>
            <a:ext uri="{FF2B5EF4-FFF2-40B4-BE49-F238E27FC236}">
              <a16:creationId xmlns:a16="http://schemas.microsoft.com/office/drawing/2014/main" id="{6B0ED78B-00FF-4B02-90A2-76FA20050333}"/>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6" name="正方形/長方形 555">
          <a:extLst>
            <a:ext uri="{FF2B5EF4-FFF2-40B4-BE49-F238E27FC236}">
              <a16:creationId xmlns:a16="http://schemas.microsoft.com/office/drawing/2014/main" id="{D398F9A0-E776-4878-A810-BC17500B30CA}"/>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7" name="正方形/長方形 556">
          <a:extLst>
            <a:ext uri="{FF2B5EF4-FFF2-40B4-BE49-F238E27FC236}">
              <a16:creationId xmlns:a16="http://schemas.microsoft.com/office/drawing/2014/main" id="{D88DABEB-DDDC-4C06-9209-CE2BEB95E7E1}"/>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8" name="正方形/長方形 557">
          <a:extLst>
            <a:ext uri="{FF2B5EF4-FFF2-40B4-BE49-F238E27FC236}">
              <a16:creationId xmlns:a16="http://schemas.microsoft.com/office/drawing/2014/main" id="{F03B4CB2-198B-4B7F-A63B-269FEC9FE1DC}"/>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9" name="正方形/長方形 558">
          <a:extLst>
            <a:ext uri="{FF2B5EF4-FFF2-40B4-BE49-F238E27FC236}">
              <a16:creationId xmlns:a16="http://schemas.microsoft.com/office/drawing/2014/main" id="{A474FB5F-3E65-4CBE-87D5-D27866BD27E8}"/>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60" name="正方形/長方形 559">
          <a:extLst>
            <a:ext uri="{FF2B5EF4-FFF2-40B4-BE49-F238E27FC236}">
              <a16:creationId xmlns:a16="http://schemas.microsoft.com/office/drawing/2014/main" id="{D86024F4-FA99-47BC-9173-EC522531989A}"/>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1" name="テキスト ボックス 560">
          <a:extLst>
            <a:ext uri="{FF2B5EF4-FFF2-40B4-BE49-F238E27FC236}">
              <a16:creationId xmlns:a16="http://schemas.microsoft.com/office/drawing/2014/main" id="{41FD8E20-BD21-4869-B43B-71C3902E50A5}"/>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2" name="直線コネクタ 561">
          <a:extLst>
            <a:ext uri="{FF2B5EF4-FFF2-40B4-BE49-F238E27FC236}">
              <a16:creationId xmlns:a16="http://schemas.microsoft.com/office/drawing/2014/main" id="{CAF9A79E-FDD4-48FE-9821-31CAF6C6886B}"/>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63" name="直線コネクタ 562">
          <a:extLst>
            <a:ext uri="{FF2B5EF4-FFF2-40B4-BE49-F238E27FC236}">
              <a16:creationId xmlns:a16="http://schemas.microsoft.com/office/drawing/2014/main" id="{F1B57BA4-20B8-4E01-BE17-C53845E05AB1}"/>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564" name="テキスト ボックス 563">
          <a:extLst>
            <a:ext uri="{FF2B5EF4-FFF2-40B4-BE49-F238E27FC236}">
              <a16:creationId xmlns:a16="http://schemas.microsoft.com/office/drawing/2014/main" id="{2224D386-E330-4387-8EE5-BAF069238A07}"/>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5" name="直線コネクタ 564">
          <a:extLst>
            <a:ext uri="{FF2B5EF4-FFF2-40B4-BE49-F238E27FC236}">
              <a16:creationId xmlns:a16="http://schemas.microsoft.com/office/drawing/2014/main" id="{8F5A13F0-3F7A-4384-B572-820928A82A11}"/>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566" name="テキスト ボックス 565">
          <a:extLst>
            <a:ext uri="{FF2B5EF4-FFF2-40B4-BE49-F238E27FC236}">
              <a16:creationId xmlns:a16="http://schemas.microsoft.com/office/drawing/2014/main" id="{4B160631-2CB6-4F0F-AF4D-900472646785}"/>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7" name="直線コネクタ 566">
          <a:extLst>
            <a:ext uri="{FF2B5EF4-FFF2-40B4-BE49-F238E27FC236}">
              <a16:creationId xmlns:a16="http://schemas.microsoft.com/office/drawing/2014/main" id="{ECD754F7-5749-4E2C-9185-2C0559C5D61D}"/>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568" name="テキスト ボックス 567">
          <a:extLst>
            <a:ext uri="{FF2B5EF4-FFF2-40B4-BE49-F238E27FC236}">
              <a16:creationId xmlns:a16="http://schemas.microsoft.com/office/drawing/2014/main" id="{F2472C94-87F1-47B7-95AC-1AF9B315890C}"/>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69" name="直線コネクタ 568">
          <a:extLst>
            <a:ext uri="{FF2B5EF4-FFF2-40B4-BE49-F238E27FC236}">
              <a16:creationId xmlns:a16="http://schemas.microsoft.com/office/drawing/2014/main" id="{EA4CE39C-3E52-4E2B-8F26-29F682FEDA51}"/>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570" name="テキスト ボックス 569">
          <a:extLst>
            <a:ext uri="{FF2B5EF4-FFF2-40B4-BE49-F238E27FC236}">
              <a16:creationId xmlns:a16="http://schemas.microsoft.com/office/drawing/2014/main" id="{D61AC7EC-F6F1-4E95-81F8-FC1FC3DD8ADC}"/>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71" name="直線コネクタ 570">
          <a:extLst>
            <a:ext uri="{FF2B5EF4-FFF2-40B4-BE49-F238E27FC236}">
              <a16:creationId xmlns:a16="http://schemas.microsoft.com/office/drawing/2014/main" id="{A70F8CDA-CE0A-4DB6-BDFF-67265F044647}"/>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572" name="テキスト ボックス 571">
          <a:extLst>
            <a:ext uri="{FF2B5EF4-FFF2-40B4-BE49-F238E27FC236}">
              <a16:creationId xmlns:a16="http://schemas.microsoft.com/office/drawing/2014/main" id="{850E1067-1223-4637-844E-5CC33FEC5FDA}"/>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3" name="直線コネクタ 572">
          <a:extLst>
            <a:ext uri="{FF2B5EF4-FFF2-40B4-BE49-F238E27FC236}">
              <a16:creationId xmlns:a16="http://schemas.microsoft.com/office/drawing/2014/main" id="{0A3FF485-6B5E-40A0-9972-3C1C20C32F8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74" name="テキスト ボックス 573">
          <a:extLst>
            <a:ext uri="{FF2B5EF4-FFF2-40B4-BE49-F238E27FC236}">
              <a16:creationId xmlns:a16="http://schemas.microsoft.com/office/drawing/2014/main" id="{077747C8-800F-4EDF-8331-4ECF04146F4B}"/>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5" name="【認定こども園・幼稚園・保育所】&#10;一人当たり面積グラフ枠">
          <a:extLst>
            <a:ext uri="{FF2B5EF4-FFF2-40B4-BE49-F238E27FC236}">
              <a16:creationId xmlns:a16="http://schemas.microsoft.com/office/drawing/2014/main" id="{A98D7FF4-35CB-4B6C-BD49-A00398244273}"/>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127635</xdr:rowOff>
    </xdr:from>
    <xdr:to>
      <xdr:col>116</xdr:col>
      <xdr:colOff>62864</xdr:colOff>
      <xdr:row>42</xdr:row>
      <xdr:rowOff>13335</xdr:rowOff>
    </xdr:to>
    <xdr:cxnSp macro="">
      <xdr:nvCxnSpPr>
        <xdr:cNvPr id="576" name="直線コネクタ 575">
          <a:extLst>
            <a:ext uri="{FF2B5EF4-FFF2-40B4-BE49-F238E27FC236}">
              <a16:creationId xmlns:a16="http://schemas.microsoft.com/office/drawing/2014/main" id="{9DA4317D-FEF3-437E-ACFA-130D5E95AC6F}"/>
            </a:ext>
          </a:extLst>
        </xdr:cNvPr>
        <xdr:cNvCxnSpPr/>
      </xdr:nvCxnSpPr>
      <xdr:spPr>
        <a:xfrm flipV="1">
          <a:off x="22160864" y="5956935"/>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17162</xdr:rowOff>
    </xdr:from>
    <xdr:ext cx="469744" cy="259045"/>
    <xdr:sp macro="" textlink="">
      <xdr:nvSpPr>
        <xdr:cNvPr id="577" name="【認定こども園・幼稚園・保育所】&#10;一人当たり面積最小値テキスト">
          <a:extLst>
            <a:ext uri="{FF2B5EF4-FFF2-40B4-BE49-F238E27FC236}">
              <a16:creationId xmlns:a16="http://schemas.microsoft.com/office/drawing/2014/main" id="{F8C93155-96A3-45DE-93C2-6959596F7FFB}"/>
            </a:ext>
          </a:extLst>
        </xdr:cNvPr>
        <xdr:cNvSpPr txBox="1"/>
      </xdr:nvSpPr>
      <xdr:spPr>
        <a:xfrm>
          <a:off x="22199600" y="72180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13335</xdr:rowOff>
    </xdr:from>
    <xdr:to>
      <xdr:col>116</xdr:col>
      <xdr:colOff>152400</xdr:colOff>
      <xdr:row>42</xdr:row>
      <xdr:rowOff>13335</xdr:rowOff>
    </xdr:to>
    <xdr:cxnSp macro="">
      <xdr:nvCxnSpPr>
        <xdr:cNvPr id="578" name="直線コネクタ 577">
          <a:extLst>
            <a:ext uri="{FF2B5EF4-FFF2-40B4-BE49-F238E27FC236}">
              <a16:creationId xmlns:a16="http://schemas.microsoft.com/office/drawing/2014/main" id="{2DF5D1A3-CA32-4363-AEE4-69A4B743A775}"/>
            </a:ext>
          </a:extLst>
        </xdr:cNvPr>
        <xdr:cNvCxnSpPr/>
      </xdr:nvCxnSpPr>
      <xdr:spPr>
        <a:xfrm>
          <a:off x="22072600" y="7214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74312</xdr:rowOff>
    </xdr:from>
    <xdr:ext cx="469744" cy="259045"/>
    <xdr:sp macro="" textlink="">
      <xdr:nvSpPr>
        <xdr:cNvPr id="579" name="【認定こども園・幼稚園・保育所】&#10;一人当たり面積最大値テキスト">
          <a:extLst>
            <a:ext uri="{FF2B5EF4-FFF2-40B4-BE49-F238E27FC236}">
              <a16:creationId xmlns:a16="http://schemas.microsoft.com/office/drawing/2014/main" id="{F40159DD-E474-4564-81B7-49FC1CEBD4EB}"/>
            </a:ext>
          </a:extLst>
        </xdr:cNvPr>
        <xdr:cNvSpPr txBox="1"/>
      </xdr:nvSpPr>
      <xdr:spPr>
        <a:xfrm>
          <a:off x="22199600" y="57321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127635</xdr:rowOff>
    </xdr:from>
    <xdr:to>
      <xdr:col>116</xdr:col>
      <xdr:colOff>152400</xdr:colOff>
      <xdr:row>34</xdr:row>
      <xdr:rowOff>127635</xdr:rowOff>
    </xdr:to>
    <xdr:cxnSp macro="">
      <xdr:nvCxnSpPr>
        <xdr:cNvPr id="580" name="直線コネクタ 579">
          <a:extLst>
            <a:ext uri="{FF2B5EF4-FFF2-40B4-BE49-F238E27FC236}">
              <a16:creationId xmlns:a16="http://schemas.microsoft.com/office/drawing/2014/main" id="{F64AD1DD-D071-4DC2-9ECD-15D54E49D63C}"/>
            </a:ext>
          </a:extLst>
        </xdr:cNvPr>
        <xdr:cNvCxnSpPr/>
      </xdr:nvCxnSpPr>
      <xdr:spPr>
        <a:xfrm>
          <a:off x="22072600" y="59569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153052</xdr:rowOff>
    </xdr:from>
    <xdr:ext cx="469744" cy="259045"/>
    <xdr:sp macro="" textlink="">
      <xdr:nvSpPr>
        <xdr:cNvPr id="581" name="【認定こども園・幼稚園・保育所】&#10;一人当たり面積平均値テキスト">
          <a:extLst>
            <a:ext uri="{FF2B5EF4-FFF2-40B4-BE49-F238E27FC236}">
              <a16:creationId xmlns:a16="http://schemas.microsoft.com/office/drawing/2014/main" id="{759E951E-9BE7-4A94-BF10-C10CFB0E60A9}"/>
            </a:ext>
          </a:extLst>
        </xdr:cNvPr>
        <xdr:cNvSpPr txBox="1"/>
      </xdr:nvSpPr>
      <xdr:spPr>
        <a:xfrm>
          <a:off x="22199600" y="66681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130175</xdr:rowOff>
    </xdr:from>
    <xdr:to>
      <xdr:col>116</xdr:col>
      <xdr:colOff>114300</xdr:colOff>
      <xdr:row>40</xdr:row>
      <xdr:rowOff>60325</xdr:rowOff>
    </xdr:to>
    <xdr:sp macro="" textlink="">
      <xdr:nvSpPr>
        <xdr:cNvPr id="582" name="フローチャート: 判断 581">
          <a:extLst>
            <a:ext uri="{FF2B5EF4-FFF2-40B4-BE49-F238E27FC236}">
              <a16:creationId xmlns:a16="http://schemas.microsoft.com/office/drawing/2014/main" id="{E1928DCE-FF09-4E34-8A98-D4B04C2FC35C}"/>
            </a:ext>
          </a:extLst>
        </xdr:cNvPr>
        <xdr:cNvSpPr/>
      </xdr:nvSpPr>
      <xdr:spPr>
        <a:xfrm>
          <a:off x="22110700" y="6816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126365</xdr:rowOff>
    </xdr:from>
    <xdr:to>
      <xdr:col>112</xdr:col>
      <xdr:colOff>38100</xdr:colOff>
      <xdr:row>40</xdr:row>
      <xdr:rowOff>56515</xdr:rowOff>
    </xdr:to>
    <xdr:sp macro="" textlink="">
      <xdr:nvSpPr>
        <xdr:cNvPr id="583" name="フローチャート: 判断 582">
          <a:extLst>
            <a:ext uri="{FF2B5EF4-FFF2-40B4-BE49-F238E27FC236}">
              <a16:creationId xmlns:a16="http://schemas.microsoft.com/office/drawing/2014/main" id="{77652B72-8BC9-466D-B144-7570B90FFAD2}"/>
            </a:ext>
          </a:extLst>
        </xdr:cNvPr>
        <xdr:cNvSpPr/>
      </xdr:nvSpPr>
      <xdr:spPr>
        <a:xfrm>
          <a:off x="21272500" y="6812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126365</xdr:rowOff>
    </xdr:from>
    <xdr:to>
      <xdr:col>107</xdr:col>
      <xdr:colOff>101600</xdr:colOff>
      <xdr:row>40</xdr:row>
      <xdr:rowOff>56515</xdr:rowOff>
    </xdr:to>
    <xdr:sp macro="" textlink="">
      <xdr:nvSpPr>
        <xdr:cNvPr id="584" name="フローチャート: 判断 583">
          <a:extLst>
            <a:ext uri="{FF2B5EF4-FFF2-40B4-BE49-F238E27FC236}">
              <a16:creationId xmlns:a16="http://schemas.microsoft.com/office/drawing/2014/main" id="{EEB15F9C-415D-4CD3-9F61-2B7E4ECD22E5}"/>
            </a:ext>
          </a:extLst>
        </xdr:cNvPr>
        <xdr:cNvSpPr/>
      </xdr:nvSpPr>
      <xdr:spPr>
        <a:xfrm>
          <a:off x="20383500" y="6812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128270</xdr:rowOff>
    </xdr:from>
    <xdr:to>
      <xdr:col>102</xdr:col>
      <xdr:colOff>165100</xdr:colOff>
      <xdr:row>40</xdr:row>
      <xdr:rowOff>58420</xdr:rowOff>
    </xdr:to>
    <xdr:sp macro="" textlink="">
      <xdr:nvSpPr>
        <xdr:cNvPr id="585" name="フローチャート: 判断 584">
          <a:extLst>
            <a:ext uri="{FF2B5EF4-FFF2-40B4-BE49-F238E27FC236}">
              <a16:creationId xmlns:a16="http://schemas.microsoft.com/office/drawing/2014/main" id="{A562670B-B783-4A0D-AF18-4CD0AE4EA123}"/>
            </a:ext>
          </a:extLst>
        </xdr:cNvPr>
        <xdr:cNvSpPr/>
      </xdr:nvSpPr>
      <xdr:spPr>
        <a:xfrm>
          <a:off x="19494500" y="6814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145415</xdr:rowOff>
    </xdr:from>
    <xdr:to>
      <xdr:col>98</xdr:col>
      <xdr:colOff>38100</xdr:colOff>
      <xdr:row>40</xdr:row>
      <xdr:rowOff>75565</xdr:rowOff>
    </xdr:to>
    <xdr:sp macro="" textlink="">
      <xdr:nvSpPr>
        <xdr:cNvPr id="586" name="フローチャート: 判断 585">
          <a:extLst>
            <a:ext uri="{FF2B5EF4-FFF2-40B4-BE49-F238E27FC236}">
              <a16:creationId xmlns:a16="http://schemas.microsoft.com/office/drawing/2014/main" id="{E0E069CB-487D-46F6-A305-1B63E9539C42}"/>
            </a:ext>
          </a:extLst>
        </xdr:cNvPr>
        <xdr:cNvSpPr/>
      </xdr:nvSpPr>
      <xdr:spPr>
        <a:xfrm>
          <a:off x="18605500" y="6831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D806E23E-5DE0-417D-ABA3-CF230933601C}"/>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C9CF6EE7-3F28-445C-A8A6-6EB521EA0063}"/>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9" name="テキスト ボックス 588">
          <a:extLst>
            <a:ext uri="{FF2B5EF4-FFF2-40B4-BE49-F238E27FC236}">
              <a16:creationId xmlns:a16="http://schemas.microsoft.com/office/drawing/2014/main" id="{E5E44E3B-BED1-42ED-8257-251BC1737697}"/>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90" name="テキスト ボックス 589">
          <a:extLst>
            <a:ext uri="{FF2B5EF4-FFF2-40B4-BE49-F238E27FC236}">
              <a16:creationId xmlns:a16="http://schemas.microsoft.com/office/drawing/2014/main" id="{A8ABC64F-901A-4541-80A4-BD59DB8B70CD}"/>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91" name="テキスト ボックス 590">
          <a:extLst>
            <a:ext uri="{FF2B5EF4-FFF2-40B4-BE49-F238E27FC236}">
              <a16:creationId xmlns:a16="http://schemas.microsoft.com/office/drawing/2014/main" id="{88AD5724-CA32-4CF3-ACBC-ECFC8AA14F65}"/>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113030</xdr:rowOff>
    </xdr:from>
    <xdr:to>
      <xdr:col>116</xdr:col>
      <xdr:colOff>114300</xdr:colOff>
      <xdr:row>42</xdr:row>
      <xdr:rowOff>43180</xdr:rowOff>
    </xdr:to>
    <xdr:sp macro="" textlink="">
      <xdr:nvSpPr>
        <xdr:cNvPr id="592" name="楕円 591">
          <a:extLst>
            <a:ext uri="{FF2B5EF4-FFF2-40B4-BE49-F238E27FC236}">
              <a16:creationId xmlns:a16="http://schemas.microsoft.com/office/drawing/2014/main" id="{6C64F4DC-02D3-4888-BC7D-60C3C3B63260}"/>
            </a:ext>
          </a:extLst>
        </xdr:cNvPr>
        <xdr:cNvSpPr/>
      </xdr:nvSpPr>
      <xdr:spPr>
        <a:xfrm>
          <a:off x="22110700" y="7142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41</xdr:row>
      <xdr:rowOff>27957</xdr:rowOff>
    </xdr:from>
    <xdr:ext cx="469744" cy="259045"/>
    <xdr:sp macro="" textlink="">
      <xdr:nvSpPr>
        <xdr:cNvPr id="593" name="【認定こども園・幼稚園・保育所】&#10;一人当たり面積該当値テキスト">
          <a:extLst>
            <a:ext uri="{FF2B5EF4-FFF2-40B4-BE49-F238E27FC236}">
              <a16:creationId xmlns:a16="http://schemas.microsoft.com/office/drawing/2014/main" id="{75F5652E-1F84-47CE-9570-F37B075A7B92}"/>
            </a:ext>
          </a:extLst>
        </xdr:cNvPr>
        <xdr:cNvSpPr txBox="1"/>
      </xdr:nvSpPr>
      <xdr:spPr>
        <a:xfrm>
          <a:off x="22199600" y="7057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113030</xdr:rowOff>
    </xdr:from>
    <xdr:to>
      <xdr:col>112</xdr:col>
      <xdr:colOff>38100</xdr:colOff>
      <xdr:row>42</xdr:row>
      <xdr:rowOff>43180</xdr:rowOff>
    </xdr:to>
    <xdr:sp macro="" textlink="">
      <xdr:nvSpPr>
        <xdr:cNvPr id="594" name="楕円 593">
          <a:extLst>
            <a:ext uri="{FF2B5EF4-FFF2-40B4-BE49-F238E27FC236}">
              <a16:creationId xmlns:a16="http://schemas.microsoft.com/office/drawing/2014/main" id="{BC54FE1C-2747-4D16-984B-4772B651F935}"/>
            </a:ext>
          </a:extLst>
        </xdr:cNvPr>
        <xdr:cNvSpPr/>
      </xdr:nvSpPr>
      <xdr:spPr>
        <a:xfrm>
          <a:off x="21272500" y="7142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163830</xdr:rowOff>
    </xdr:from>
    <xdr:to>
      <xdr:col>116</xdr:col>
      <xdr:colOff>63500</xdr:colOff>
      <xdr:row>41</xdr:row>
      <xdr:rowOff>163830</xdr:rowOff>
    </xdr:to>
    <xdr:cxnSp macro="">
      <xdr:nvCxnSpPr>
        <xdr:cNvPr id="595" name="直線コネクタ 594">
          <a:extLst>
            <a:ext uri="{FF2B5EF4-FFF2-40B4-BE49-F238E27FC236}">
              <a16:creationId xmlns:a16="http://schemas.microsoft.com/office/drawing/2014/main" id="{02407B50-73A6-4804-B055-0C7671C60841}"/>
            </a:ext>
          </a:extLst>
        </xdr:cNvPr>
        <xdr:cNvCxnSpPr/>
      </xdr:nvCxnSpPr>
      <xdr:spPr>
        <a:xfrm>
          <a:off x="21323300" y="719328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114935</xdr:rowOff>
    </xdr:from>
    <xdr:to>
      <xdr:col>107</xdr:col>
      <xdr:colOff>101600</xdr:colOff>
      <xdr:row>42</xdr:row>
      <xdr:rowOff>45085</xdr:rowOff>
    </xdr:to>
    <xdr:sp macro="" textlink="">
      <xdr:nvSpPr>
        <xdr:cNvPr id="596" name="楕円 595">
          <a:extLst>
            <a:ext uri="{FF2B5EF4-FFF2-40B4-BE49-F238E27FC236}">
              <a16:creationId xmlns:a16="http://schemas.microsoft.com/office/drawing/2014/main" id="{36C2EF12-51A3-45BD-B601-1F3AFBB6EA1D}"/>
            </a:ext>
          </a:extLst>
        </xdr:cNvPr>
        <xdr:cNvSpPr/>
      </xdr:nvSpPr>
      <xdr:spPr>
        <a:xfrm>
          <a:off x="20383500" y="7144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163830</xdr:rowOff>
    </xdr:from>
    <xdr:to>
      <xdr:col>111</xdr:col>
      <xdr:colOff>177800</xdr:colOff>
      <xdr:row>41</xdr:row>
      <xdr:rowOff>165735</xdr:rowOff>
    </xdr:to>
    <xdr:cxnSp macro="">
      <xdr:nvCxnSpPr>
        <xdr:cNvPr id="597" name="直線コネクタ 596">
          <a:extLst>
            <a:ext uri="{FF2B5EF4-FFF2-40B4-BE49-F238E27FC236}">
              <a16:creationId xmlns:a16="http://schemas.microsoft.com/office/drawing/2014/main" id="{669A7490-C0C8-425F-80D2-3E0F192AFBAF}"/>
            </a:ext>
          </a:extLst>
        </xdr:cNvPr>
        <xdr:cNvCxnSpPr/>
      </xdr:nvCxnSpPr>
      <xdr:spPr>
        <a:xfrm flipV="1">
          <a:off x="20434300" y="7193280"/>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114935</xdr:rowOff>
    </xdr:from>
    <xdr:to>
      <xdr:col>102</xdr:col>
      <xdr:colOff>165100</xdr:colOff>
      <xdr:row>42</xdr:row>
      <xdr:rowOff>45085</xdr:rowOff>
    </xdr:to>
    <xdr:sp macro="" textlink="">
      <xdr:nvSpPr>
        <xdr:cNvPr id="598" name="楕円 597">
          <a:extLst>
            <a:ext uri="{FF2B5EF4-FFF2-40B4-BE49-F238E27FC236}">
              <a16:creationId xmlns:a16="http://schemas.microsoft.com/office/drawing/2014/main" id="{FBBC70AA-820C-4C21-B33D-D587131CF03D}"/>
            </a:ext>
          </a:extLst>
        </xdr:cNvPr>
        <xdr:cNvSpPr/>
      </xdr:nvSpPr>
      <xdr:spPr>
        <a:xfrm>
          <a:off x="19494500" y="7144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165735</xdr:rowOff>
    </xdr:from>
    <xdr:to>
      <xdr:col>107</xdr:col>
      <xdr:colOff>50800</xdr:colOff>
      <xdr:row>41</xdr:row>
      <xdr:rowOff>165735</xdr:rowOff>
    </xdr:to>
    <xdr:cxnSp macro="">
      <xdr:nvCxnSpPr>
        <xdr:cNvPr id="599" name="直線コネクタ 598">
          <a:extLst>
            <a:ext uri="{FF2B5EF4-FFF2-40B4-BE49-F238E27FC236}">
              <a16:creationId xmlns:a16="http://schemas.microsoft.com/office/drawing/2014/main" id="{2A48130B-F4C3-46A4-9D1C-A901C1733098}"/>
            </a:ext>
          </a:extLst>
        </xdr:cNvPr>
        <xdr:cNvCxnSpPr/>
      </xdr:nvCxnSpPr>
      <xdr:spPr>
        <a:xfrm>
          <a:off x="19545300" y="719518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114935</xdr:rowOff>
    </xdr:from>
    <xdr:to>
      <xdr:col>98</xdr:col>
      <xdr:colOff>38100</xdr:colOff>
      <xdr:row>42</xdr:row>
      <xdr:rowOff>45085</xdr:rowOff>
    </xdr:to>
    <xdr:sp macro="" textlink="">
      <xdr:nvSpPr>
        <xdr:cNvPr id="600" name="楕円 599">
          <a:extLst>
            <a:ext uri="{FF2B5EF4-FFF2-40B4-BE49-F238E27FC236}">
              <a16:creationId xmlns:a16="http://schemas.microsoft.com/office/drawing/2014/main" id="{64F5D9E5-4C67-4A6A-B328-33A837BCE962}"/>
            </a:ext>
          </a:extLst>
        </xdr:cNvPr>
        <xdr:cNvSpPr/>
      </xdr:nvSpPr>
      <xdr:spPr>
        <a:xfrm>
          <a:off x="18605500" y="7144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165735</xdr:rowOff>
    </xdr:from>
    <xdr:to>
      <xdr:col>102</xdr:col>
      <xdr:colOff>114300</xdr:colOff>
      <xdr:row>41</xdr:row>
      <xdr:rowOff>165735</xdr:rowOff>
    </xdr:to>
    <xdr:cxnSp macro="">
      <xdr:nvCxnSpPr>
        <xdr:cNvPr id="601" name="直線コネクタ 600">
          <a:extLst>
            <a:ext uri="{FF2B5EF4-FFF2-40B4-BE49-F238E27FC236}">
              <a16:creationId xmlns:a16="http://schemas.microsoft.com/office/drawing/2014/main" id="{AC9CA102-E369-4082-AC9B-26702CE28DFC}"/>
            </a:ext>
          </a:extLst>
        </xdr:cNvPr>
        <xdr:cNvCxnSpPr/>
      </xdr:nvCxnSpPr>
      <xdr:spPr>
        <a:xfrm>
          <a:off x="18656300" y="719518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73042</xdr:rowOff>
    </xdr:from>
    <xdr:ext cx="469744" cy="259045"/>
    <xdr:sp macro="" textlink="">
      <xdr:nvSpPr>
        <xdr:cNvPr id="602" name="n_1aveValue【認定こども園・幼稚園・保育所】&#10;一人当たり面積">
          <a:extLst>
            <a:ext uri="{FF2B5EF4-FFF2-40B4-BE49-F238E27FC236}">
              <a16:creationId xmlns:a16="http://schemas.microsoft.com/office/drawing/2014/main" id="{C3B70BD2-9CB3-4A2A-B078-D51444502FF7}"/>
            </a:ext>
          </a:extLst>
        </xdr:cNvPr>
        <xdr:cNvSpPr txBox="1"/>
      </xdr:nvSpPr>
      <xdr:spPr>
        <a:xfrm>
          <a:off x="21075727" y="65881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73042</xdr:rowOff>
    </xdr:from>
    <xdr:ext cx="469744" cy="259045"/>
    <xdr:sp macro="" textlink="">
      <xdr:nvSpPr>
        <xdr:cNvPr id="603" name="n_2aveValue【認定こども園・幼稚園・保育所】&#10;一人当たり面積">
          <a:extLst>
            <a:ext uri="{FF2B5EF4-FFF2-40B4-BE49-F238E27FC236}">
              <a16:creationId xmlns:a16="http://schemas.microsoft.com/office/drawing/2014/main" id="{13896A0E-4C60-428F-B705-4CA80820B31D}"/>
            </a:ext>
          </a:extLst>
        </xdr:cNvPr>
        <xdr:cNvSpPr txBox="1"/>
      </xdr:nvSpPr>
      <xdr:spPr>
        <a:xfrm>
          <a:off x="20199427" y="65881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74947</xdr:rowOff>
    </xdr:from>
    <xdr:ext cx="469744" cy="259045"/>
    <xdr:sp macro="" textlink="">
      <xdr:nvSpPr>
        <xdr:cNvPr id="604" name="n_3aveValue【認定こども園・幼稚園・保育所】&#10;一人当たり面積">
          <a:extLst>
            <a:ext uri="{FF2B5EF4-FFF2-40B4-BE49-F238E27FC236}">
              <a16:creationId xmlns:a16="http://schemas.microsoft.com/office/drawing/2014/main" id="{B3AC3E70-7C1C-47DB-B3A2-4397F04F9392}"/>
            </a:ext>
          </a:extLst>
        </xdr:cNvPr>
        <xdr:cNvSpPr txBox="1"/>
      </xdr:nvSpPr>
      <xdr:spPr>
        <a:xfrm>
          <a:off x="19310427" y="6590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92092</xdr:rowOff>
    </xdr:from>
    <xdr:ext cx="469744" cy="259045"/>
    <xdr:sp macro="" textlink="">
      <xdr:nvSpPr>
        <xdr:cNvPr id="605" name="n_4aveValue【認定こども園・幼稚園・保育所】&#10;一人当たり面積">
          <a:extLst>
            <a:ext uri="{FF2B5EF4-FFF2-40B4-BE49-F238E27FC236}">
              <a16:creationId xmlns:a16="http://schemas.microsoft.com/office/drawing/2014/main" id="{9F897E0E-EF8F-49A0-95CB-805EB169BFEC}"/>
            </a:ext>
          </a:extLst>
        </xdr:cNvPr>
        <xdr:cNvSpPr txBox="1"/>
      </xdr:nvSpPr>
      <xdr:spPr>
        <a:xfrm>
          <a:off x="18421427" y="6607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42</xdr:row>
      <xdr:rowOff>34307</xdr:rowOff>
    </xdr:from>
    <xdr:ext cx="469744" cy="259045"/>
    <xdr:sp macro="" textlink="">
      <xdr:nvSpPr>
        <xdr:cNvPr id="606" name="n_1mainValue【認定こども園・幼稚園・保育所】&#10;一人当たり面積">
          <a:extLst>
            <a:ext uri="{FF2B5EF4-FFF2-40B4-BE49-F238E27FC236}">
              <a16:creationId xmlns:a16="http://schemas.microsoft.com/office/drawing/2014/main" id="{B5F0D292-34C3-4B02-81F5-DAE120924551}"/>
            </a:ext>
          </a:extLst>
        </xdr:cNvPr>
        <xdr:cNvSpPr txBox="1"/>
      </xdr:nvSpPr>
      <xdr:spPr>
        <a:xfrm>
          <a:off x="21075727" y="7235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42</xdr:row>
      <xdr:rowOff>36212</xdr:rowOff>
    </xdr:from>
    <xdr:ext cx="469744" cy="259045"/>
    <xdr:sp macro="" textlink="">
      <xdr:nvSpPr>
        <xdr:cNvPr id="607" name="n_2mainValue【認定こども園・幼稚園・保育所】&#10;一人当たり面積">
          <a:extLst>
            <a:ext uri="{FF2B5EF4-FFF2-40B4-BE49-F238E27FC236}">
              <a16:creationId xmlns:a16="http://schemas.microsoft.com/office/drawing/2014/main" id="{1168B1EF-DC6D-48AA-BE38-EF4298EBDC93}"/>
            </a:ext>
          </a:extLst>
        </xdr:cNvPr>
        <xdr:cNvSpPr txBox="1"/>
      </xdr:nvSpPr>
      <xdr:spPr>
        <a:xfrm>
          <a:off x="20199427" y="7237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42</xdr:row>
      <xdr:rowOff>36212</xdr:rowOff>
    </xdr:from>
    <xdr:ext cx="469744" cy="259045"/>
    <xdr:sp macro="" textlink="">
      <xdr:nvSpPr>
        <xdr:cNvPr id="608" name="n_3mainValue【認定こども園・幼稚園・保育所】&#10;一人当たり面積">
          <a:extLst>
            <a:ext uri="{FF2B5EF4-FFF2-40B4-BE49-F238E27FC236}">
              <a16:creationId xmlns:a16="http://schemas.microsoft.com/office/drawing/2014/main" id="{1CA12A1B-59BE-4923-8268-1360D144DC5F}"/>
            </a:ext>
          </a:extLst>
        </xdr:cNvPr>
        <xdr:cNvSpPr txBox="1"/>
      </xdr:nvSpPr>
      <xdr:spPr>
        <a:xfrm>
          <a:off x="19310427" y="7237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42</xdr:row>
      <xdr:rowOff>36212</xdr:rowOff>
    </xdr:from>
    <xdr:ext cx="469744" cy="259045"/>
    <xdr:sp macro="" textlink="">
      <xdr:nvSpPr>
        <xdr:cNvPr id="609" name="n_4mainValue【認定こども園・幼稚園・保育所】&#10;一人当たり面積">
          <a:extLst>
            <a:ext uri="{FF2B5EF4-FFF2-40B4-BE49-F238E27FC236}">
              <a16:creationId xmlns:a16="http://schemas.microsoft.com/office/drawing/2014/main" id="{72E7E2A0-623B-476E-9586-97857F1154AE}"/>
            </a:ext>
          </a:extLst>
        </xdr:cNvPr>
        <xdr:cNvSpPr txBox="1"/>
      </xdr:nvSpPr>
      <xdr:spPr>
        <a:xfrm>
          <a:off x="18421427" y="7237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10" name="正方形/長方形 609">
          <a:extLst>
            <a:ext uri="{FF2B5EF4-FFF2-40B4-BE49-F238E27FC236}">
              <a16:creationId xmlns:a16="http://schemas.microsoft.com/office/drawing/2014/main" id="{9196721E-7A41-48F8-828C-A0130C10091F}"/>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11" name="正方形/長方形 610">
          <a:extLst>
            <a:ext uri="{FF2B5EF4-FFF2-40B4-BE49-F238E27FC236}">
              <a16:creationId xmlns:a16="http://schemas.microsoft.com/office/drawing/2014/main" id="{43B9D2CB-E425-447C-A577-22A6B9473414}"/>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2" name="正方形/長方形 611">
          <a:extLst>
            <a:ext uri="{FF2B5EF4-FFF2-40B4-BE49-F238E27FC236}">
              <a16:creationId xmlns:a16="http://schemas.microsoft.com/office/drawing/2014/main" id="{E72F9107-CE7E-4CBF-9873-74C6699BD004}"/>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3" name="正方形/長方形 612">
          <a:extLst>
            <a:ext uri="{FF2B5EF4-FFF2-40B4-BE49-F238E27FC236}">
              <a16:creationId xmlns:a16="http://schemas.microsoft.com/office/drawing/2014/main" id="{234B439A-AA7F-4198-BEA2-6F7151472F71}"/>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4" name="正方形/長方形 613">
          <a:extLst>
            <a:ext uri="{FF2B5EF4-FFF2-40B4-BE49-F238E27FC236}">
              <a16:creationId xmlns:a16="http://schemas.microsoft.com/office/drawing/2014/main" id="{83078971-156B-4FB7-BB80-5A2BBFC29F2E}"/>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5" name="正方形/長方形 614">
          <a:extLst>
            <a:ext uri="{FF2B5EF4-FFF2-40B4-BE49-F238E27FC236}">
              <a16:creationId xmlns:a16="http://schemas.microsoft.com/office/drawing/2014/main" id="{3E9D05B0-D692-4CB9-B02D-C651412FF73A}"/>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6" name="正方形/長方形 615">
          <a:extLst>
            <a:ext uri="{FF2B5EF4-FFF2-40B4-BE49-F238E27FC236}">
              <a16:creationId xmlns:a16="http://schemas.microsoft.com/office/drawing/2014/main" id="{8AA210CB-F7A5-4E5C-8B29-B56F11C96668}"/>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7" name="正方形/長方形 616">
          <a:extLst>
            <a:ext uri="{FF2B5EF4-FFF2-40B4-BE49-F238E27FC236}">
              <a16:creationId xmlns:a16="http://schemas.microsoft.com/office/drawing/2014/main" id="{2BB46216-44AA-4336-BBF1-69DB5885CBBF}"/>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8" name="テキスト ボックス 617">
          <a:extLst>
            <a:ext uri="{FF2B5EF4-FFF2-40B4-BE49-F238E27FC236}">
              <a16:creationId xmlns:a16="http://schemas.microsoft.com/office/drawing/2014/main" id="{D1397FFD-4876-4D7C-86B9-F15BBA253826}"/>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9" name="直線コネクタ 618">
          <a:extLst>
            <a:ext uri="{FF2B5EF4-FFF2-40B4-BE49-F238E27FC236}">
              <a16:creationId xmlns:a16="http://schemas.microsoft.com/office/drawing/2014/main" id="{F588D961-9CB1-4FAB-A73C-DB9CD122B6C8}"/>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20" name="テキスト ボックス 619">
          <a:extLst>
            <a:ext uri="{FF2B5EF4-FFF2-40B4-BE49-F238E27FC236}">
              <a16:creationId xmlns:a16="http://schemas.microsoft.com/office/drawing/2014/main" id="{65CD3C48-2FA2-4647-BACB-00AA49B0EA8A}"/>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21" name="直線コネクタ 620">
          <a:extLst>
            <a:ext uri="{FF2B5EF4-FFF2-40B4-BE49-F238E27FC236}">
              <a16:creationId xmlns:a16="http://schemas.microsoft.com/office/drawing/2014/main" id="{CBEE4704-B1D5-4389-B1E0-3AFD8924ABEB}"/>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22" name="テキスト ボックス 621">
          <a:extLst>
            <a:ext uri="{FF2B5EF4-FFF2-40B4-BE49-F238E27FC236}">
              <a16:creationId xmlns:a16="http://schemas.microsoft.com/office/drawing/2014/main" id="{772FCA85-E66E-497C-9863-AF99A356BAF1}"/>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23" name="直線コネクタ 622">
          <a:extLst>
            <a:ext uri="{FF2B5EF4-FFF2-40B4-BE49-F238E27FC236}">
              <a16:creationId xmlns:a16="http://schemas.microsoft.com/office/drawing/2014/main" id="{DA10AB62-FBB9-40EC-84BF-A8474035120B}"/>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24" name="テキスト ボックス 623">
          <a:extLst>
            <a:ext uri="{FF2B5EF4-FFF2-40B4-BE49-F238E27FC236}">
              <a16:creationId xmlns:a16="http://schemas.microsoft.com/office/drawing/2014/main" id="{7695BB59-F0B7-4391-9D57-7D0E8B52F5B9}"/>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25" name="直線コネクタ 624">
          <a:extLst>
            <a:ext uri="{FF2B5EF4-FFF2-40B4-BE49-F238E27FC236}">
              <a16:creationId xmlns:a16="http://schemas.microsoft.com/office/drawing/2014/main" id="{BC219CB1-1CA5-422E-BF0D-19F806BD4FD9}"/>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6" name="テキスト ボックス 625">
          <a:extLst>
            <a:ext uri="{FF2B5EF4-FFF2-40B4-BE49-F238E27FC236}">
              <a16:creationId xmlns:a16="http://schemas.microsoft.com/office/drawing/2014/main" id="{D8EDAEB2-0078-4CF6-A6EF-30746DEDD752}"/>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7" name="直線コネクタ 626">
          <a:extLst>
            <a:ext uri="{FF2B5EF4-FFF2-40B4-BE49-F238E27FC236}">
              <a16:creationId xmlns:a16="http://schemas.microsoft.com/office/drawing/2014/main" id="{72800AF9-0D8D-47DE-95AA-DAE56AC75C98}"/>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8" name="テキスト ボックス 627">
          <a:extLst>
            <a:ext uri="{FF2B5EF4-FFF2-40B4-BE49-F238E27FC236}">
              <a16:creationId xmlns:a16="http://schemas.microsoft.com/office/drawing/2014/main" id="{05D31C0D-136F-4DE1-AE36-AE3354CCA857}"/>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9" name="直線コネクタ 628">
          <a:extLst>
            <a:ext uri="{FF2B5EF4-FFF2-40B4-BE49-F238E27FC236}">
              <a16:creationId xmlns:a16="http://schemas.microsoft.com/office/drawing/2014/main" id="{8D5360B4-1E9E-4ADC-BE06-84ABC258791C}"/>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30" name="テキスト ボックス 629">
          <a:extLst>
            <a:ext uri="{FF2B5EF4-FFF2-40B4-BE49-F238E27FC236}">
              <a16:creationId xmlns:a16="http://schemas.microsoft.com/office/drawing/2014/main" id="{A14C6E90-1BC0-4461-8A70-585CC7E54D34}"/>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31" name="直線コネクタ 630">
          <a:extLst>
            <a:ext uri="{FF2B5EF4-FFF2-40B4-BE49-F238E27FC236}">
              <a16:creationId xmlns:a16="http://schemas.microsoft.com/office/drawing/2014/main" id="{BD34E343-7DCF-43EF-9C2F-2E3F4EDBE65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32" name="テキスト ボックス 631">
          <a:extLst>
            <a:ext uri="{FF2B5EF4-FFF2-40B4-BE49-F238E27FC236}">
              <a16:creationId xmlns:a16="http://schemas.microsoft.com/office/drawing/2014/main" id="{99A3959F-BCDC-4280-94F9-1E35EB890465}"/>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3" name="【学校施設】&#10;有形固定資産減価償却率グラフ枠">
          <a:extLst>
            <a:ext uri="{FF2B5EF4-FFF2-40B4-BE49-F238E27FC236}">
              <a16:creationId xmlns:a16="http://schemas.microsoft.com/office/drawing/2014/main" id="{3324357C-4BAA-405C-BC8A-47300759A301}"/>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142875</xdr:rowOff>
    </xdr:from>
    <xdr:to>
      <xdr:col>85</xdr:col>
      <xdr:colOff>126364</xdr:colOff>
      <xdr:row>63</xdr:row>
      <xdr:rowOff>9525</xdr:rowOff>
    </xdr:to>
    <xdr:cxnSp macro="">
      <xdr:nvCxnSpPr>
        <xdr:cNvPr id="634" name="直線コネクタ 633">
          <a:extLst>
            <a:ext uri="{FF2B5EF4-FFF2-40B4-BE49-F238E27FC236}">
              <a16:creationId xmlns:a16="http://schemas.microsoft.com/office/drawing/2014/main" id="{B21F1431-09F7-4BB5-A56B-F857A812BD1B}"/>
            </a:ext>
          </a:extLst>
        </xdr:cNvPr>
        <xdr:cNvCxnSpPr/>
      </xdr:nvCxnSpPr>
      <xdr:spPr>
        <a:xfrm flipV="1">
          <a:off x="16318864" y="9744075"/>
          <a:ext cx="0" cy="1066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13352</xdr:rowOff>
    </xdr:from>
    <xdr:ext cx="405111" cy="259045"/>
    <xdr:sp macro="" textlink="">
      <xdr:nvSpPr>
        <xdr:cNvPr id="635" name="【学校施設】&#10;有形固定資産減価償却率最小値テキスト">
          <a:extLst>
            <a:ext uri="{FF2B5EF4-FFF2-40B4-BE49-F238E27FC236}">
              <a16:creationId xmlns:a16="http://schemas.microsoft.com/office/drawing/2014/main" id="{623229A4-A4E7-458D-8997-646320019CC0}"/>
            </a:ext>
          </a:extLst>
        </xdr:cNvPr>
        <xdr:cNvSpPr txBox="1"/>
      </xdr:nvSpPr>
      <xdr:spPr>
        <a:xfrm>
          <a:off x="16357600" y="10814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9525</xdr:rowOff>
    </xdr:from>
    <xdr:to>
      <xdr:col>86</xdr:col>
      <xdr:colOff>25400</xdr:colOff>
      <xdr:row>63</xdr:row>
      <xdr:rowOff>9525</xdr:rowOff>
    </xdr:to>
    <xdr:cxnSp macro="">
      <xdr:nvCxnSpPr>
        <xdr:cNvPr id="636" name="直線コネクタ 635">
          <a:extLst>
            <a:ext uri="{FF2B5EF4-FFF2-40B4-BE49-F238E27FC236}">
              <a16:creationId xmlns:a16="http://schemas.microsoft.com/office/drawing/2014/main" id="{936CEB42-5FBC-45E4-9C96-59A73009C6D6}"/>
            </a:ext>
          </a:extLst>
        </xdr:cNvPr>
        <xdr:cNvCxnSpPr/>
      </xdr:nvCxnSpPr>
      <xdr:spPr>
        <a:xfrm>
          <a:off x="16230600" y="108108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89552</xdr:rowOff>
    </xdr:from>
    <xdr:ext cx="405111" cy="259045"/>
    <xdr:sp macro="" textlink="">
      <xdr:nvSpPr>
        <xdr:cNvPr id="637" name="【学校施設】&#10;有形固定資産減価償却率最大値テキスト">
          <a:extLst>
            <a:ext uri="{FF2B5EF4-FFF2-40B4-BE49-F238E27FC236}">
              <a16:creationId xmlns:a16="http://schemas.microsoft.com/office/drawing/2014/main" id="{3249D073-424E-47BF-8276-DF5702B6412F}"/>
            </a:ext>
          </a:extLst>
        </xdr:cNvPr>
        <xdr:cNvSpPr txBox="1"/>
      </xdr:nvSpPr>
      <xdr:spPr>
        <a:xfrm>
          <a:off x="16357600" y="9519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142875</xdr:rowOff>
    </xdr:from>
    <xdr:to>
      <xdr:col>86</xdr:col>
      <xdr:colOff>25400</xdr:colOff>
      <xdr:row>56</xdr:row>
      <xdr:rowOff>142875</xdr:rowOff>
    </xdr:to>
    <xdr:cxnSp macro="">
      <xdr:nvCxnSpPr>
        <xdr:cNvPr id="638" name="直線コネクタ 637">
          <a:extLst>
            <a:ext uri="{FF2B5EF4-FFF2-40B4-BE49-F238E27FC236}">
              <a16:creationId xmlns:a16="http://schemas.microsoft.com/office/drawing/2014/main" id="{E40A5D66-62CB-4D0A-963C-4F139FAD26CB}"/>
            </a:ext>
          </a:extLst>
        </xdr:cNvPr>
        <xdr:cNvCxnSpPr/>
      </xdr:nvCxnSpPr>
      <xdr:spPr>
        <a:xfrm>
          <a:off x="16230600" y="97440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53357</xdr:rowOff>
    </xdr:from>
    <xdr:ext cx="405111" cy="259045"/>
    <xdr:sp macro="" textlink="">
      <xdr:nvSpPr>
        <xdr:cNvPr id="639" name="【学校施設】&#10;有形固定資産減価償却率平均値テキスト">
          <a:extLst>
            <a:ext uri="{FF2B5EF4-FFF2-40B4-BE49-F238E27FC236}">
              <a16:creationId xmlns:a16="http://schemas.microsoft.com/office/drawing/2014/main" id="{020BB72C-DBFB-4473-8001-4DDE942FB6B6}"/>
            </a:ext>
          </a:extLst>
        </xdr:cNvPr>
        <xdr:cNvSpPr txBox="1"/>
      </xdr:nvSpPr>
      <xdr:spPr>
        <a:xfrm>
          <a:off x="16357600" y="103403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74930</xdr:rowOff>
    </xdr:from>
    <xdr:to>
      <xdr:col>85</xdr:col>
      <xdr:colOff>177800</xdr:colOff>
      <xdr:row>61</xdr:row>
      <xdr:rowOff>5080</xdr:rowOff>
    </xdr:to>
    <xdr:sp macro="" textlink="">
      <xdr:nvSpPr>
        <xdr:cNvPr id="640" name="フローチャート: 判断 639">
          <a:extLst>
            <a:ext uri="{FF2B5EF4-FFF2-40B4-BE49-F238E27FC236}">
              <a16:creationId xmlns:a16="http://schemas.microsoft.com/office/drawing/2014/main" id="{E548115B-F083-4527-A095-186E3138B3A5}"/>
            </a:ext>
          </a:extLst>
        </xdr:cNvPr>
        <xdr:cNvSpPr/>
      </xdr:nvSpPr>
      <xdr:spPr>
        <a:xfrm>
          <a:off x="16268700" y="1036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63500</xdr:rowOff>
    </xdr:from>
    <xdr:to>
      <xdr:col>81</xdr:col>
      <xdr:colOff>101600</xdr:colOff>
      <xdr:row>60</xdr:row>
      <xdr:rowOff>165100</xdr:rowOff>
    </xdr:to>
    <xdr:sp macro="" textlink="">
      <xdr:nvSpPr>
        <xdr:cNvPr id="641" name="フローチャート: 判断 640">
          <a:extLst>
            <a:ext uri="{FF2B5EF4-FFF2-40B4-BE49-F238E27FC236}">
              <a16:creationId xmlns:a16="http://schemas.microsoft.com/office/drawing/2014/main" id="{714BC350-06D2-447B-AF83-4960673A873B}"/>
            </a:ext>
          </a:extLst>
        </xdr:cNvPr>
        <xdr:cNvSpPr/>
      </xdr:nvSpPr>
      <xdr:spPr>
        <a:xfrm>
          <a:off x="15430500" y="1035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53975</xdr:rowOff>
    </xdr:from>
    <xdr:to>
      <xdr:col>76</xdr:col>
      <xdr:colOff>165100</xdr:colOff>
      <xdr:row>60</xdr:row>
      <xdr:rowOff>155575</xdr:rowOff>
    </xdr:to>
    <xdr:sp macro="" textlink="">
      <xdr:nvSpPr>
        <xdr:cNvPr id="642" name="フローチャート: 判断 641">
          <a:extLst>
            <a:ext uri="{FF2B5EF4-FFF2-40B4-BE49-F238E27FC236}">
              <a16:creationId xmlns:a16="http://schemas.microsoft.com/office/drawing/2014/main" id="{495543A6-6D3D-4E8D-9053-136FF66F50D0}"/>
            </a:ext>
          </a:extLst>
        </xdr:cNvPr>
        <xdr:cNvSpPr/>
      </xdr:nvSpPr>
      <xdr:spPr>
        <a:xfrm>
          <a:off x="14541500" y="10340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8255</xdr:rowOff>
    </xdr:from>
    <xdr:to>
      <xdr:col>72</xdr:col>
      <xdr:colOff>38100</xdr:colOff>
      <xdr:row>60</xdr:row>
      <xdr:rowOff>109855</xdr:rowOff>
    </xdr:to>
    <xdr:sp macro="" textlink="">
      <xdr:nvSpPr>
        <xdr:cNvPr id="643" name="フローチャート: 判断 642">
          <a:extLst>
            <a:ext uri="{FF2B5EF4-FFF2-40B4-BE49-F238E27FC236}">
              <a16:creationId xmlns:a16="http://schemas.microsoft.com/office/drawing/2014/main" id="{61599F84-CA26-4679-AD49-78367E859CFC}"/>
            </a:ext>
          </a:extLst>
        </xdr:cNvPr>
        <xdr:cNvSpPr/>
      </xdr:nvSpPr>
      <xdr:spPr>
        <a:xfrm>
          <a:off x="13652500" y="10295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166370</xdr:rowOff>
    </xdr:from>
    <xdr:to>
      <xdr:col>67</xdr:col>
      <xdr:colOff>101600</xdr:colOff>
      <xdr:row>60</xdr:row>
      <xdr:rowOff>96520</xdr:rowOff>
    </xdr:to>
    <xdr:sp macro="" textlink="">
      <xdr:nvSpPr>
        <xdr:cNvPr id="644" name="フローチャート: 判断 643">
          <a:extLst>
            <a:ext uri="{FF2B5EF4-FFF2-40B4-BE49-F238E27FC236}">
              <a16:creationId xmlns:a16="http://schemas.microsoft.com/office/drawing/2014/main" id="{09F59D6F-ADE4-4488-A783-988D4A00F68E}"/>
            </a:ext>
          </a:extLst>
        </xdr:cNvPr>
        <xdr:cNvSpPr/>
      </xdr:nvSpPr>
      <xdr:spPr>
        <a:xfrm>
          <a:off x="12763500" y="1028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5" name="テキスト ボックス 644">
          <a:extLst>
            <a:ext uri="{FF2B5EF4-FFF2-40B4-BE49-F238E27FC236}">
              <a16:creationId xmlns:a16="http://schemas.microsoft.com/office/drawing/2014/main" id="{15A43130-D451-4CDA-A839-D08E2593CB47}"/>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981FDB08-78CE-4685-9A19-4EF07D2255F3}"/>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7" name="テキスト ボックス 646">
          <a:extLst>
            <a:ext uri="{FF2B5EF4-FFF2-40B4-BE49-F238E27FC236}">
              <a16:creationId xmlns:a16="http://schemas.microsoft.com/office/drawing/2014/main" id="{ED9A95C0-A947-4A97-BCC2-2DB9D86A5EFF}"/>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8" name="テキスト ボックス 647">
          <a:extLst>
            <a:ext uri="{FF2B5EF4-FFF2-40B4-BE49-F238E27FC236}">
              <a16:creationId xmlns:a16="http://schemas.microsoft.com/office/drawing/2014/main" id="{95C53234-C61F-4959-B687-EBDC0123EE4C}"/>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9" name="テキスト ボックス 648">
          <a:extLst>
            <a:ext uri="{FF2B5EF4-FFF2-40B4-BE49-F238E27FC236}">
              <a16:creationId xmlns:a16="http://schemas.microsoft.com/office/drawing/2014/main" id="{18F34E33-3938-4F80-A5AC-C7A35AA73E93}"/>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162560</xdr:rowOff>
    </xdr:from>
    <xdr:to>
      <xdr:col>85</xdr:col>
      <xdr:colOff>177800</xdr:colOff>
      <xdr:row>59</xdr:row>
      <xdr:rowOff>92710</xdr:rowOff>
    </xdr:to>
    <xdr:sp macro="" textlink="">
      <xdr:nvSpPr>
        <xdr:cNvPr id="650" name="楕円 649">
          <a:extLst>
            <a:ext uri="{FF2B5EF4-FFF2-40B4-BE49-F238E27FC236}">
              <a16:creationId xmlns:a16="http://schemas.microsoft.com/office/drawing/2014/main" id="{B3E808C9-8B67-40D5-9215-2D3B4CA2E088}"/>
            </a:ext>
          </a:extLst>
        </xdr:cNvPr>
        <xdr:cNvSpPr/>
      </xdr:nvSpPr>
      <xdr:spPr>
        <a:xfrm>
          <a:off x="16268700" y="10106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13987</xdr:rowOff>
    </xdr:from>
    <xdr:ext cx="405111" cy="259045"/>
    <xdr:sp macro="" textlink="">
      <xdr:nvSpPr>
        <xdr:cNvPr id="651" name="【学校施設】&#10;有形固定資産減価償却率該当値テキスト">
          <a:extLst>
            <a:ext uri="{FF2B5EF4-FFF2-40B4-BE49-F238E27FC236}">
              <a16:creationId xmlns:a16="http://schemas.microsoft.com/office/drawing/2014/main" id="{5F631BF8-B8EA-42F0-9968-576A633F96CC}"/>
            </a:ext>
          </a:extLst>
        </xdr:cNvPr>
        <xdr:cNvSpPr txBox="1"/>
      </xdr:nvSpPr>
      <xdr:spPr>
        <a:xfrm>
          <a:off x="16357600" y="9958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126365</xdr:rowOff>
    </xdr:from>
    <xdr:to>
      <xdr:col>81</xdr:col>
      <xdr:colOff>101600</xdr:colOff>
      <xdr:row>59</xdr:row>
      <xdr:rowOff>56515</xdr:rowOff>
    </xdr:to>
    <xdr:sp macro="" textlink="">
      <xdr:nvSpPr>
        <xdr:cNvPr id="652" name="楕円 651">
          <a:extLst>
            <a:ext uri="{FF2B5EF4-FFF2-40B4-BE49-F238E27FC236}">
              <a16:creationId xmlns:a16="http://schemas.microsoft.com/office/drawing/2014/main" id="{A9956787-150F-46FD-8600-F5D7BA360EA8}"/>
            </a:ext>
          </a:extLst>
        </xdr:cNvPr>
        <xdr:cNvSpPr/>
      </xdr:nvSpPr>
      <xdr:spPr>
        <a:xfrm>
          <a:off x="15430500" y="10070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5715</xdr:rowOff>
    </xdr:from>
    <xdr:to>
      <xdr:col>85</xdr:col>
      <xdr:colOff>127000</xdr:colOff>
      <xdr:row>59</xdr:row>
      <xdr:rowOff>41910</xdr:rowOff>
    </xdr:to>
    <xdr:cxnSp macro="">
      <xdr:nvCxnSpPr>
        <xdr:cNvPr id="653" name="直線コネクタ 652">
          <a:extLst>
            <a:ext uri="{FF2B5EF4-FFF2-40B4-BE49-F238E27FC236}">
              <a16:creationId xmlns:a16="http://schemas.microsoft.com/office/drawing/2014/main" id="{9062DA77-EB90-4DC1-B54A-88E9929EC3B8}"/>
            </a:ext>
          </a:extLst>
        </xdr:cNvPr>
        <xdr:cNvCxnSpPr/>
      </xdr:nvCxnSpPr>
      <xdr:spPr>
        <a:xfrm>
          <a:off x="15481300" y="10121265"/>
          <a:ext cx="8382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111125</xdr:rowOff>
    </xdr:from>
    <xdr:to>
      <xdr:col>76</xdr:col>
      <xdr:colOff>165100</xdr:colOff>
      <xdr:row>59</xdr:row>
      <xdr:rowOff>41275</xdr:rowOff>
    </xdr:to>
    <xdr:sp macro="" textlink="">
      <xdr:nvSpPr>
        <xdr:cNvPr id="654" name="楕円 653">
          <a:extLst>
            <a:ext uri="{FF2B5EF4-FFF2-40B4-BE49-F238E27FC236}">
              <a16:creationId xmlns:a16="http://schemas.microsoft.com/office/drawing/2014/main" id="{B78DDC57-A53D-4C41-AE26-AEE14CE36537}"/>
            </a:ext>
          </a:extLst>
        </xdr:cNvPr>
        <xdr:cNvSpPr/>
      </xdr:nvSpPr>
      <xdr:spPr>
        <a:xfrm>
          <a:off x="14541500" y="10055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161925</xdr:rowOff>
    </xdr:from>
    <xdr:to>
      <xdr:col>81</xdr:col>
      <xdr:colOff>50800</xdr:colOff>
      <xdr:row>59</xdr:row>
      <xdr:rowOff>5715</xdr:rowOff>
    </xdr:to>
    <xdr:cxnSp macro="">
      <xdr:nvCxnSpPr>
        <xdr:cNvPr id="655" name="直線コネクタ 654">
          <a:extLst>
            <a:ext uri="{FF2B5EF4-FFF2-40B4-BE49-F238E27FC236}">
              <a16:creationId xmlns:a16="http://schemas.microsoft.com/office/drawing/2014/main" id="{D7595520-19AF-4593-B568-52565603B230}"/>
            </a:ext>
          </a:extLst>
        </xdr:cNvPr>
        <xdr:cNvCxnSpPr/>
      </xdr:nvCxnSpPr>
      <xdr:spPr>
        <a:xfrm>
          <a:off x="14592300" y="10106025"/>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137795</xdr:rowOff>
    </xdr:from>
    <xdr:to>
      <xdr:col>72</xdr:col>
      <xdr:colOff>38100</xdr:colOff>
      <xdr:row>59</xdr:row>
      <xdr:rowOff>67945</xdr:rowOff>
    </xdr:to>
    <xdr:sp macro="" textlink="">
      <xdr:nvSpPr>
        <xdr:cNvPr id="656" name="楕円 655">
          <a:extLst>
            <a:ext uri="{FF2B5EF4-FFF2-40B4-BE49-F238E27FC236}">
              <a16:creationId xmlns:a16="http://schemas.microsoft.com/office/drawing/2014/main" id="{07086CF4-4A3A-4361-9CCF-B35BE58EE3FA}"/>
            </a:ext>
          </a:extLst>
        </xdr:cNvPr>
        <xdr:cNvSpPr/>
      </xdr:nvSpPr>
      <xdr:spPr>
        <a:xfrm>
          <a:off x="13652500" y="10081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161925</xdr:rowOff>
    </xdr:from>
    <xdr:to>
      <xdr:col>76</xdr:col>
      <xdr:colOff>114300</xdr:colOff>
      <xdr:row>59</xdr:row>
      <xdr:rowOff>17145</xdr:rowOff>
    </xdr:to>
    <xdr:cxnSp macro="">
      <xdr:nvCxnSpPr>
        <xdr:cNvPr id="657" name="直線コネクタ 656">
          <a:extLst>
            <a:ext uri="{FF2B5EF4-FFF2-40B4-BE49-F238E27FC236}">
              <a16:creationId xmlns:a16="http://schemas.microsoft.com/office/drawing/2014/main" id="{97FCFB62-A6B4-49B7-8DBA-4ED209EA23DC}"/>
            </a:ext>
          </a:extLst>
        </xdr:cNvPr>
        <xdr:cNvCxnSpPr/>
      </xdr:nvCxnSpPr>
      <xdr:spPr>
        <a:xfrm flipV="1">
          <a:off x="13703300" y="10106025"/>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149225</xdr:rowOff>
    </xdr:from>
    <xdr:to>
      <xdr:col>67</xdr:col>
      <xdr:colOff>101600</xdr:colOff>
      <xdr:row>59</xdr:row>
      <xdr:rowOff>79375</xdr:rowOff>
    </xdr:to>
    <xdr:sp macro="" textlink="">
      <xdr:nvSpPr>
        <xdr:cNvPr id="658" name="楕円 657">
          <a:extLst>
            <a:ext uri="{FF2B5EF4-FFF2-40B4-BE49-F238E27FC236}">
              <a16:creationId xmlns:a16="http://schemas.microsoft.com/office/drawing/2014/main" id="{B3496806-7D6A-4B08-BAE2-C890351B94C9}"/>
            </a:ext>
          </a:extLst>
        </xdr:cNvPr>
        <xdr:cNvSpPr/>
      </xdr:nvSpPr>
      <xdr:spPr>
        <a:xfrm>
          <a:off x="12763500" y="10093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17145</xdr:rowOff>
    </xdr:from>
    <xdr:to>
      <xdr:col>71</xdr:col>
      <xdr:colOff>177800</xdr:colOff>
      <xdr:row>59</xdr:row>
      <xdr:rowOff>28575</xdr:rowOff>
    </xdr:to>
    <xdr:cxnSp macro="">
      <xdr:nvCxnSpPr>
        <xdr:cNvPr id="659" name="直線コネクタ 658">
          <a:extLst>
            <a:ext uri="{FF2B5EF4-FFF2-40B4-BE49-F238E27FC236}">
              <a16:creationId xmlns:a16="http://schemas.microsoft.com/office/drawing/2014/main" id="{28F0637E-76DA-4745-A744-A918732660BC}"/>
            </a:ext>
          </a:extLst>
        </xdr:cNvPr>
        <xdr:cNvCxnSpPr/>
      </xdr:nvCxnSpPr>
      <xdr:spPr>
        <a:xfrm flipV="1">
          <a:off x="12814300" y="10132695"/>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156227</xdr:rowOff>
    </xdr:from>
    <xdr:ext cx="405111" cy="259045"/>
    <xdr:sp macro="" textlink="">
      <xdr:nvSpPr>
        <xdr:cNvPr id="660" name="n_1aveValue【学校施設】&#10;有形固定資産減価償却率">
          <a:extLst>
            <a:ext uri="{FF2B5EF4-FFF2-40B4-BE49-F238E27FC236}">
              <a16:creationId xmlns:a16="http://schemas.microsoft.com/office/drawing/2014/main" id="{B636A00F-B135-4AD6-A04B-E97C72FFAE86}"/>
            </a:ext>
          </a:extLst>
        </xdr:cNvPr>
        <xdr:cNvSpPr txBox="1"/>
      </xdr:nvSpPr>
      <xdr:spPr>
        <a:xfrm>
          <a:off x="15266044" y="10443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146702</xdr:rowOff>
    </xdr:from>
    <xdr:ext cx="405111" cy="259045"/>
    <xdr:sp macro="" textlink="">
      <xdr:nvSpPr>
        <xdr:cNvPr id="661" name="n_2aveValue【学校施設】&#10;有形固定資産減価償却率">
          <a:extLst>
            <a:ext uri="{FF2B5EF4-FFF2-40B4-BE49-F238E27FC236}">
              <a16:creationId xmlns:a16="http://schemas.microsoft.com/office/drawing/2014/main" id="{D0D2559A-B949-4442-B18A-968A9B4A9644}"/>
            </a:ext>
          </a:extLst>
        </xdr:cNvPr>
        <xdr:cNvSpPr txBox="1"/>
      </xdr:nvSpPr>
      <xdr:spPr>
        <a:xfrm>
          <a:off x="14389744" y="10433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100982</xdr:rowOff>
    </xdr:from>
    <xdr:ext cx="405111" cy="259045"/>
    <xdr:sp macro="" textlink="">
      <xdr:nvSpPr>
        <xdr:cNvPr id="662" name="n_3aveValue【学校施設】&#10;有形固定資産減価償却率">
          <a:extLst>
            <a:ext uri="{FF2B5EF4-FFF2-40B4-BE49-F238E27FC236}">
              <a16:creationId xmlns:a16="http://schemas.microsoft.com/office/drawing/2014/main" id="{A2D70746-6348-4675-9866-0A6D26056302}"/>
            </a:ext>
          </a:extLst>
        </xdr:cNvPr>
        <xdr:cNvSpPr txBox="1"/>
      </xdr:nvSpPr>
      <xdr:spPr>
        <a:xfrm>
          <a:off x="13500744" y="10387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87647</xdr:rowOff>
    </xdr:from>
    <xdr:ext cx="405111" cy="259045"/>
    <xdr:sp macro="" textlink="">
      <xdr:nvSpPr>
        <xdr:cNvPr id="663" name="n_4aveValue【学校施設】&#10;有形固定資産減価償却率">
          <a:extLst>
            <a:ext uri="{FF2B5EF4-FFF2-40B4-BE49-F238E27FC236}">
              <a16:creationId xmlns:a16="http://schemas.microsoft.com/office/drawing/2014/main" id="{8C33D50F-E379-4740-A143-70BD35D152D7}"/>
            </a:ext>
          </a:extLst>
        </xdr:cNvPr>
        <xdr:cNvSpPr txBox="1"/>
      </xdr:nvSpPr>
      <xdr:spPr>
        <a:xfrm>
          <a:off x="12611744" y="10374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73042</xdr:rowOff>
    </xdr:from>
    <xdr:ext cx="405111" cy="259045"/>
    <xdr:sp macro="" textlink="">
      <xdr:nvSpPr>
        <xdr:cNvPr id="664" name="n_1mainValue【学校施設】&#10;有形固定資産減価償却率">
          <a:extLst>
            <a:ext uri="{FF2B5EF4-FFF2-40B4-BE49-F238E27FC236}">
              <a16:creationId xmlns:a16="http://schemas.microsoft.com/office/drawing/2014/main" id="{FE12F0D0-0A7B-4594-8585-76356677961E}"/>
            </a:ext>
          </a:extLst>
        </xdr:cNvPr>
        <xdr:cNvSpPr txBox="1"/>
      </xdr:nvSpPr>
      <xdr:spPr>
        <a:xfrm>
          <a:off x="15266044" y="9845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57802</xdr:rowOff>
    </xdr:from>
    <xdr:ext cx="405111" cy="259045"/>
    <xdr:sp macro="" textlink="">
      <xdr:nvSpPr>
        <xdr:cNvPr id="665" name="n_2mainValue【学校施設】&#10;有形固定資産減価償却率">
          <a:extLst>
            <a:ext uri="{FF2B5EF4-FFF2-40B4-BE49-F238E27FC236}">
              <a16:creationId xmlns:a16="http://schemas.microsoft.com/office/drawing/2014/main" id="{0C3A94F5-AE11-4B64-8F1F-9DC36ED0FAFC}"/>
            </a:ext>
          </a:extLst>
        </xdr:cNvPr>
        <xdr:cNvSpPr txBox="1"/>
      </xdr:nvSpPr>
      <xdr:spPr>
        <a:xfrm>
          <a:off x="14389744" y="9830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84472</xdr:rowOff>
    </xdr:from>
    <xdr:ext cx="405111" cy="259045"/>
    <xdr:sp macro="" textlink="">
      <xdr:nvSpPr>
        <xdr:cNvPr id="666" name="n_3mainValue【学校施設】&#10;有形固定資産減価償却率">
          <a:extLst>
            <a:ext uri="{FF2B5EF4-FFF2-40B4-BE49-F238E27FC236}">
              <a16:creationId xmlns:a16="http://schemas.microsoft.com/office/drawing/2014/main" id="{8EB036B1-C3CF-4D81-A429-16DBFFF47506}"/>
            </a:ext>
          </a:extLst>
        </xdr:cNvPr>
        <xdr:cNvSpPr txBox="1"/>
      </xdr:nvSpPr>
      <xdr:spPr>
        <a:xfrm>
          <a:off x="13500744" y="9857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95902</xdr:rowOff>
    </xdr:from>
    <xdr:ext cx="405111" cy="259045"/>
    <xdr:sp macro="" textlink="">
      <xdr:nvSpPr>
        <xdr:cNvPr id="667" name="n_4mainValue【学校施設】&#10;有形固定資産減価償却率">
          <a:extLst>
            <a:ext uri="{FF2B5EF4-FFF2-40B4-BE49-F238E27FC236}">
              <a16:creationId xmlns:a16="http://schemas.microsoft.com/office/drawing/2014/main" id="{BE3911C6-70A3-45ED-89C8-49FDA9A3AB83}"/>
            </a:ext>
          </a:extLst>
        </xdr:cNvPr>
        <xdr:cNvSpPr txBox="1"/>
      </xdr:nvSpPr>
      <xdr:spPr>
        <a:xfrm>
          <a:off x="12611744" y="9868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8" name="正方形/長方形 667">
          <a:extLst>
            <a:ext uri="{FF2B5EF4-FFF2-40B4-BE49-F238E27FC236}">
              <a16:creationId xmlns:a16="http://schemas.microsoft.com/office/drawing/2014/main" id="{91C51088-1B0E-4F6F-971B-9C554EEF2AD7}"/>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9" name="正方形/長方形 668">
          <a:extLst>
            <a:ext uri="{FF2B5EF4-FFF2-40B4-BE49-F238E27FC236}">
              <a16:creationId xmlns:a16="http://schemas.microsoft.com/office/drawing/2014/main" id="{75A16E2D-E064-4E2B-AACD-98F83818964C}"/>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70" name="正方形/長方形 669">
          <a:extLst>
            <a:ext uri="{FF2B5EF4-FFF2-40B4-BE49-F238E27FC236}">
              <a16:creationId xmlns:a16="http://schemas.microsoft.com/office/drawing/2014/main" id="{5318CCE4-A834-4366-85D9-609037942A8D}"/>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71" name="正方形/長方形 670">
          <a:extLst>
            <a:ext uri="{FF2B5EF4-FFF2-40B4-BE49-F238E27FC236}">
              <a16:creationId xmlns:a16="http://schemas.microsoft.com/office/drawing/2014/main" id="{4A537BF1-D65F-4953-9E69-3516B15E077E}"/>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2" name="正方形/長方形 671">
          <a:extLst>
            <a:ext uri="{FF2B5EF4-FFF2-40B4-BE49-F238E27FC236}">
              <a16:creationId xmlns:a16="http://schemas.microsoft.com/office/drawing/2014/main" id="{2C4EA0C9-7E30-4C3B-AD1F-8EC20676D4DB}"/>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3" name="正方形/長方形 672">
          <a:extLst>
            <a:ext uri="{FF2B5EF4-FFF2-40B4-BE49-F238E27FC236}">
              <a16:creationId xmlns:a16="http://schemas.microsoft.com/office/drawing/2014/main" id="{32733B8C-C0F9-499A-8CFF-7A90D91091CB}"/>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4" name="正方形/長方形 673">
          <a:extLst>
            <a:ext uri="{FF2B5EF4-FFF2-40B4-BE49-F238E27FC236}">
              <a16:creationId xmlns:a16="http://schemas.microsoft.com/office/drawing/2014/main" id="{E7E06BA2-B335-4311-B361-B578A87C8E62}"/>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5" name="正方形/長方形 674">
          <a:extLst>
            <a:ext uri="{FF2B5EF4-FFF2-40B4-BE49-F238E27FC236}">
              <a16:creationId xmlns:a16="http://schemas.microsoft.com/office/drawing/2014/main" id="{95623F7F-30BB-4E2A-A1BB-57FCC83D5677}"/>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6" name="テキスト ボックス 675">
          <a:extLst>
            <a:ext uri="{FF2B5EF4-FFF2-40B4-BE49-F238E27FC236}">
              <a16:creationId xmlns:a16="http://schemas.microsoft.com/office/drawing/2014/main" id="{5F2AB9BA-89BD-4BF7-AD0C-B0DD9CB90808}"/>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7" name="直線コネクタ 676">
          <a:extLst>
            <a:ext uri="{FF2B5EF4-FFF2-40B4-BE49-F238E27FC236}">
              <a16:creationId xmlns:a16="http://schemas.microsoft.com/office/drawing/2014/main" id="{42C13E7B-CAD1-4255-A8FB-D56F4D39146F}"/>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678" name="テキスト ボックス 677">
          <a:extLst>
            <a:ext uri="{FF2B5EF4-FFF2-40B4-BE49-F238E27FC236}">
              <a16:creationId xmlns:a16="http://schemas.microsoft.com/office/drawing/2014/main" id="{176FE9F2-6B7C-4BDB-9CA3-D162C5BD53F4}"/>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679" name="直線コネクタ 678">
          <a:extLst>
            <a:ext uri="{FF2B5EF4-FFF2-40B4-BE49-F238E27FC236}">
              <a16:creationId xmlns:a16="http://schemas.microsoft.com/office/drawing/2014/main" id="{A83FD515-5DFD-4771-965F-FB3961E1F9D7}"/>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80" name="テキスト ボックス 679">
          <a:extLst>
            <a:ext uri="{FF2B5EF4-FFF2-40B4-BE49-F238E27FC236}">
              <a16:creationId xmlns:a16="http://schemas.microsoft.com/office/drawing/2014/main" id="{9DAA7413-4AF8-4487-8922-BAB1E084E2C1}"/>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81" name="直線コネクタ 680">
          <a:extLst>
            <a:ext uri="{FF2B5EF4-FFF2-40B4-BE49-F238E27FC236}">
              <a16:creationId xmlns:a16="http://schemas.microsoft.com/office/drawing/2014/main" id="{E9A63E4E-4AC8-4AA9-85B8-93B10405B4F0}"/>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682" name="テキスト ボックス 681">
          <a:extLst>
            <a:ext uri="{FF2B5EF4-FFF2-40B4-BE49-F238E27FC236}">
              <a16:creationId xmlns:a16="http://schemas.microsoft.com/office/drawing/2014/main" id="{7CD73AA6-1190-428D-BF09-FC7D569C8353}"/>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83" name="直線コネクタ 682">
          <a:extLst>
            <a:ext uri="{FF2B5EF4-FFF2-40B4-BE49-F238E27FC236}">
              <a16:creationId xmlns:a16="http://schemas.microsoft.com/office/drawing/2014/main" id="{40F42E55-DB49-48CE-B82E-CBD340182944}"/>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684" name="テキスト ボックス 683">
          <a:extLst>
            <a:ext uri="{FF2B5EF4-FFF2-40B4-BE49-F238E27FC236}">
              <a16:creationId xmlns:a16="http://schemas.microsoft.com/office/drawing/2014/main" id="{AED765CE-B0B1-44FD-9479-6D10D2C23E70}"/>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85" name="直線コネクタ 684">
          <a:extLst>
            <a:ext uri="{FF2B5EF4-FFF2-40B4-BE49-F238E27FC236}">
              <a16:creationId xmlns:a16="http://schemas.microsoft.com/office/drawing/2014/main" id="{ED8679C8-1AAD-4D13-9738-0CECED038964}"/>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686" name="テキスト ボックス 685">
          <a:extLst>
            <a:ext uri="{FF2B5EF4-FFF2-40B4-BE49-F238E27FC236}">
              <a16:creationId xmlns:a16="http://schemas.microsoft.com/office/drawing/2014/main" id="{E26ABA38-AE59-4C3E-BE9A-9F17512AE347}"/>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7" name="直線コネクタ 686">
          <a:extLst>
            <a:ext uri="{FF2B5EF4-FFF2-40B4-BE49-F238E27FC236}">
              <a16:creationId xmlns:a16="http://schemas.microsoft.com/office/drawing/2014/main" id="{2FB459A8-CAF6-4BE7-B8BB-A13F547FCF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8" name="テキスト ボックス 687">
          <a:extLst>
            <a:ext uri="{FF2B5EF4-FFF2-40B4-BE49-F238E27FC236}">
              <a16:creationId xmlns:a16="http://schemas.microsoft.com/office/drawing/2014/main" id="{8FD07D0C-251D-4910-A2DF-7E556C1609F6}"/>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9" name="【学校施設】&#10;一人当たり面積グラフ枠">
          <a:extLst>
            <a:ext uri="{FF2B5EF4-FFF2-40B4-BE49-F238E27FC236}">
              <a16:creationId xmlns:a16="http://schemas.microsoft.com/office/drawing/2014/main" id="{B62FC5D9-C62D-4D16-A103-9C8CAFC67A65}"/>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57</xdr:row>
      <xdr:rowOff>92354</xdr:rowOff>
    </xdr:from>
    <xdr:to>
      <xdr:col>116</xdr:col>
      <xdr:colOff>62864</xdr:colOff>
      <xdr:row>63</xdr:row>
      <xdr:rowOff>107442</xdr:rowOff>
    </xdr:to>
    <xdr:cxnSp macro="">
      <xdr:nvCxnSpPr>
        <xdr:cNvPr id="690" name="直線コネクタ 689">
          <a:extLst>
            <a:ext uri="{FF2B5EF4-FFF2-40B4-BE49-F238E27FC236}">
              <a16:creationId xmlns:a16="http://schemas.microsoft.com/office/drawing/2014/main" id="{44209198-BAD6-43EA-A82E-E815876E7082}"/>
            </a:ext>
          </a:extLst>
        </xdr:cNvPr>
        <xdr:cNvCxnSpPr/>
      </xdr:nvCxnSpPr>
      <xdr:spPr>
        <a:xfrm flipV="1">
          <a:off x="22160864" y="9865004"/>
          <a:ext cx="0" cy="10437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111269</xdr:rowOff>
    </xdr:from>
    <xdr:ext cx="469744" cy="259045"/>
    <xdr:sp macro="" textlink="">
      <xdr:nvSpPr>
        <xdr:cNvPr id="691" name="【学校施設】&#10;一人当たり面積最小値テキスト">
          <a:extLst>
            <a:ext uri="{FF2B5EF4-FFF2-40B4-BE49-F238E27FC236}">
              <a16:creationId xmlns:a16="http://schemas.microsoft.com/office/drawing/2014/main" id="{44537ED0-13E5-4FDD-860F-F83F19AD5745}"/>
            </a:ext>
          </a:extLst>
        </xdr:cNvPr>
        <xdr:cNvSpPr txBox="1"/>
      </xdr:nvSpPr>
      <xdr:spPr>
        <a:xfrm>
          <a:off x="22199600" y="109126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107442</xdr:rowOff>
    </xdr:from>
    <xdr:to>
      <xdr:col>116</xdr:col>
      <xdr:colOff>152400</xdr:colOff>
      <xdr:row>63</xdr:row>
      <xdr:rowOff>107442</xdr:rowOff>
    </xdr:to>
    <xdr:cxnSp macro="">
      <xdr:nvCxnSpPr>
        <xdr:cNvPr id="692" name="直線コネクタ 691">
          <a:extLst>
            <a:ext uri="{FF2B5EF4-FFF2-40B4-BE49-F238E27FC236}">
              <a16:creationId xmlns:a16="http://schemas.microsoft.com/office/drawing/2014/main" id="{FF5CC143-8A34-4935-A469-92C0CA403BB5}"/>
            </a:ext>
          </a:extLst>
        </xdr:cNvPr>
        <xdr:cNvCxnSpPr/>
      </xdr:nvCxnSpPr>
      <xdr:spPr>
        <a:xfrm>
          <a:off x="22072600" y="109087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56</xdr:row>
      <xdr:rowOff>39031</xdr:rowOff>
    </xdr:from>
    <xdr:ext cx="469744" cy="259045"/>
    <xdr:sp macro="" textlink="">
      <xdr:nvSpPr>
        <xdr:cNvPr id="693" name="【学校施設】&#10;一人当たり面積最大値テキスト">
          <a:extLst>
            <a:ext uri="{FF2B5EF4-FFF2-40B4-BE49-F238E27FC236}">
              <a16:creationId xmlns:a16="http://schemas.microsoft.com/office/drawing/2014/main" id="{395083F1-000E-468A-84FD-BCDBCA34ED45}"/>
            </a:ext>
          </a:extLst>
        </xdr:cNvPr>
        <xdr:cNvSpPr txBox="1"/>
      </xdr:nvSpPr>
      <xdr:spPr>
        <a:xfrm>
          <a:off x="22199600" y="96402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57</xdr:row>
      <xdr:rowOff>92354</xdr:rowOff>
    </xdr:from>
    <xdr:to>
      <xdr:col>116</xdr:col>
      <xdr:colOff>152400</xdr:colOff>
      <xdr:row>57</xdr:row>
      <xdr:rowOff>92354</xdr:rowOff>
    </xdr:to>
    <xdr:cxnSp macro="">
      <xdr:nvCxnSpPr>
        <xdr:cNvPr id="694" name="直線コネクタ 693">
          <a:extLst>
            <a:ext uri="{FF2B5EF4-FFF2-40B4-BE49-F238E27FC236}">
              <a16:creationId xmlns:a16="http://schemas.microsoft.com/office/drawing/2014/main" id="{86EF521F-473C-4AEE-ACD1-F22B0223A867}"/>
            </a:ext>
          </a:extLst>
        </xdr:cNvPr>
        <xdr:cNvCxnSpPr/>
      </xdr:nvCxnSpPr>
      <xdr:spPr>
        <a:xfrm>
          <a:off x="22072600" y="98650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59</xdr:row>
      <xdr:rowOff>170045</xdr:rowOff>
    </xdr:from>
    <xdr:ext cx="469744" cy="259045"/>
    <xdr:sp macro="" textlink="">
      <xdr:nvSpPr>
        <xdr:cNvPr id="695" name="【学校施設】&#10;一人当たり面積平均値テキスト">
          <a:extLst>
            <a:ext uri="{FF2B5EF4-FFF2-40B4-BE49-F238E27FC236}">
              <a16:creationId xmlns:a16="http://schemas.microsoft.com/office/drawing/2014/main" id="{3010625C-2F12-4155-B2FA-511B9D784DB0}"/>
            </a:ext>
          </a:extLst>
        </xdr:cNvPr>
        <xdr:cNvSpPr txBox="1"/>
      </xdr:nvSpPr>
      <xdr:spPr>
        <a:xfrm>
          <a:off x="22199600" y="1028559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147168</xdr:rowOff>
    </xdr:from>
    <xdr:to>
      <xdr:col>116</xdr:col>
      <xdr:colOff>114300</xdr:colOff>
      <xdr:row>61</xdr:row>
      <xdr:rowOff>77318</xdr:rowOff>
    </xdr:to>
    <xdr:sp macro="" textlink="">
      <xdr:nvSpPr>
        <xdr:cNvPr id="696" name="フローチャート: 判断 695">
          <a:extLst>
            <a:ext uri="{FF2B5EF4-FFF2-40B4-BE49-F238E27FC236}">
              <a16:creationId xmlns:a16="http://schemas.microsoft.com/office/drawing/2014/main" id="{C89391AF-B4F5-4B95-8A8B-0D942CD8AE8D}"/>
            </a:ext>
          </a:extLst>
        </xdr:cNvPr>
        <xdr:cNvSpPr/>
      </xdr:nvSpPr>
      <xdr:spPr>
        <a:xfrm>
          <a:off x="22110700" y="10434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161798</xdr:rowOff>
    </xdr:from>
    <xdr:to>
      <xdr:col>112</xdr:col>
      <xdr:colOff>38100</xdr:colOff>
      <xdr:row>61</xdr:row>
      <xdr:rowOff>91948</xdr:rowOff>
    </xdr:to>
    <xdr:sp macro="" textlink="">
      <xdr:nvSpPr>
        <xdr:cNvPr id="697" name="フローチャート: 判断 696">
          <a:extLst>
            <a:ext uri="{FF2B5EF4-FFF2-40B4-BE49-F238E27FC236}">
              <a16:creationId xmlns:a16="http://schemas.microsoft.com/office/drawing/2014/main" id="{7CD77230-D334-48FD-A72A-E64E509D5409}"/>
            </a:ext>
          </a:extLst>
        </xdr:cNvPr>
        <xdr:cNvSpPr/>
      </xdr:nvSpPr>
      <xdr:spPr>
        <a:xfrm>
          <a:off x="21272500" y="10448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161798</xdr:rowOff>
    </xdr:from>
    <xdr:to>
      <xdr:col>107</xdr:col>
      <xdr:colOff>101600</xdr:colOff>
      <xdr:row>61</xdr:row>
      <xdr:rowOff>91948</xdr:rowOff>
    </xdr:to>
    <xdr:sp macro="" textlink="">
      <xdr:nvSpPr>
        <xdr:cNvPr id="698" name="フローチャート: 判断 697">
          <a:extLst>
            <a:ext uri="{FF2B5EF4-FFF2-40B4-BE49-F238E27FC236}">
              <a16:creationId xmlns:a16="http://schemas.microsoft.com/office/drawing/2014/main" id="{4D0A702C-15EF-440D-A236-51B579C760D6}"/>
            </a:ext>
          </a:extLst>
        </xdr:cNvPr>
        <xdr:cNvSpPr/>
      </xdr:nvSpPr>
      <xdr:spPr>
        <a:xfrm>
          <a:off x="20383500" y="10448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169570</xdr:rowOff>
    </xdr:from>
    <xdr:to>
      <xdr:col>102</xdr:col>
      <xdr:colOff>165100</xdr:colOff>
      <xdr:row>61</xdr:row>
      <xdr:rowOff>99720</xdr:rowOff>
    </xdr:to>
    <xdr:sp macro="" textlink="">
      <xdr:nvSpPr>
        <xdr:cNvPr id="699" name="フローチャート: 判断 698">
          <a:extLst>
            <a:ext uri="{FF2B5EF4-FFF2-40B4-BE49-F238E27FC236}">
              <a16:creationId xmlns:a16="http://schemas.microsoft.com/office/drawing/2014/main" id="{4BA26DBE-37A5-4DBB-A60A-3192AA423462}"/>
            </a:ext>
          </a:extLst>
        </xdr:cNvPr>
        <xdr:cNvSpPr/>
      </xdr:nvSpPr>
      <xdr:spPr>
        <a:xfrm>
          <a:off x="19494500" y="10456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24181</xdr:rowOff>
    </xdr:from>
    <xdr:to>
      <xdr:col>98</xdr:col>
      <xdr:colOff>38100</xdr:colOff>
      <xdr:row>61</xdr:row>
      <xdr:rowOff>125781</xdr:rowOff>
    </xdr:to>
    <xdr:sp macro="" textlink="">
      <xdr:nvSpPr>
        <xdr:cNvPr id="700" name="フローチャート: 判断 699">
          <a:extLst>
            <a:ext uri="{FF2B5EF4-FFF2-40B4-BE49-F238E27FC236}">
              <a16:creationId xmlns:a16="http://schemas.microsoft.com/office/drawing/2014/main" id="{594E4879-6852-4207-A61D-847394B2503F}"/>
            </a:ext>
          </a:extLst>
        </xdr:cNvPr>
        <xdr:cNvSpPr/>
      </xdr:nvSpPr>
      <xdr:spPr>
        <a:xfrm>
          <a:off x="18605500" y="10482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1" name="テキスト ボックス 700">
          <a:extLst>
            <a:ext uri="{FF2B5EF4-FFF2-40B4-BE49-F238E27FC236}">
              <a16:creationId xmlns:a16="http://schemas.microsoft.com/office/drawing/2014/main" id="{65C530CF-53A3-4C05-AB8E-DC72E91BBCEB}"/>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39547ECA-7BD5-4B53-A042-7285A14E412E}"/>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3" name="テキスト ボックス 702">
          <a:extLst>
            <a:ext uri="{FF2B5EF4-FFF2-40B4-BE49-F238E27FC236}">
              <a16:creationId xmlns:a16="http://schemas.microsoft.com/office/drawing/2014/main" id="{080164BD-D409-430B-AD44-CC7FBA91D1DA}"/>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4" name="テキスト ボックス 703">
          <a:extLst>
            <a:ext uri="{FF2B5EF4-FFF2-40B4-BE49-F238E27FC236}">
              <a16:creationId xmlns:a16="http://schemas.microsoft.com/office/drawing/2014/main" id="{CB1929E1-9503-43B1-88D8-01F9DBCA1955}"/>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5" name="テキスト ボックス 704">
          <a:extLst>
            <a:ext uri="{FF2B5EF4-FFF2-40B4-BE49-F238E27FC236}">
              <a16:creationId xmlns:a16="http://schemas.microsoft.com/office/drawing/2014/main" id="{C6FA5E27-26F3-439B-8103-089C69C03407}"/>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82245</xdr:rowOff>
    </xdr:from>
    <xdr:to>
      <xdr:col>116</xdr:col>
      <xdr:colOff>114300</xdr:colOff>
      <xdr:row>62</xdr:row>
      <xdr:rowOff>12395</xdr:rowOff>
    </xdr:to>
    <xdr:sp macro="" textlink="">
      <xdr:nvSpPr>
        <xdr:cNvPr id="706" name="楕円 705">
          <a:extLst>
            <a:ext uri="{FF2B5EF4-FFF2-40B4-BE49-F238E27FC236}">
              <a16:creationId xmlns:a16="http://schemas.microsoft.com/office/drawing/2014/main" id="{447B19DC-D8CC-4E3E-A70B-963547C47269}"/>
            </a:ext>
          </a:extLst>
        </xdr:cNvPr>
        <xdr:cNvSpPr/>
      </xdr:nvSpPr>
      <xdr:spPr>
        <a:xfrm>
          <a:off x="22110700" y="10540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60672</xdr:rowOff>
    </xdr:from>
    <xdr:ext cx="469744" cy="259045"/>
    <xdr:sp macro="" textlink="">
      <xdr:nvSpPr>
        <xdr:cNvPr id="707" name="【学校施設】&#10;一人当たり面積該当値テキスト">
          <a:extLst>
            <a:ext uri="{FF2B5EF4-FFF2-40B4-BE49-F238E27FC236}">
              <a16:creationId xmlns:a16="http://schemas.microsoft.com/office/drawing/2014/main" id="{4216F272-06BB-4D86-BA63-CF22780ACE1C}"/>
            </a:ext>
          </a:extLst>
        </xdr:cNvPr>
        <xdr:cNvSpPr txBox="1"/>
      </xdr:nvSpPr>
      <xdr:spPr>
        <a:xfrm>
          <a:off x="22199600" y="10519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93675</xdr:rowOff>
    </xdr:from>
    <xdr:to>
      <xdr:col>112</xdr:col>
      <xdr:colOff>38100</xdr:colOff>
      <xdr:row>62</xdr:row>
      <xdr:rowOff>23825</xdr:rowOff>
    </xdr:to>
    <xdr:sp macro="" textlink="">
      <xdr:nvSpPr>
        <xdr:cNvPr id="708" name="楕円 707">
          <a:extLst>
            <a:ext uri="{FF2B5EF4-FFF2-40B4-BE49-F238E27FC236}">
              <a16:creationId xmlns:a16="http://schemas.microsoft.com/office/drawing/2014/main" id="{40C70B67-3E5A-4C6F-8A72-7E4CB98CFC7B}"/>
            </a:ext>
          </a:extLst>
        </xdr:cNvPr>
        <xdr:cNvSpPr/>
      </xdr:nvSpPr>
      <xdr:spPr>
        <a:xfrm>
          <a:off x="21272500" y="10552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133045</xdr:rowOff>
    </xdr:from>
    <xdr:to>
      <xdr:col>116</xdr:col>
      <xdr:colOff>63500</xdr:colOff>
      <xdr:row>61</xdr:row>
      <xdr:rowOff>144475</xdr:rowOff>
    </xdr:to>
    <xdr:cxnSp macro="">
      <xdr:nvCxnSpPr>
        <xdr:cNvPr id="709" name="直線コネクタ 708">
          <a:extLst>
            <a:ext uri="{FF2B5EF4-FFF2-40B4-BE49-F238E27FC236}">
              <a16:creationId xmlns:a16="http://schemas.microsoft.com/office/drawing/2014/main" id="{996BDE64-E412-4B90-A23B-8A64B2AB9A6A}"/>
            </a:ext>
          </a:extLst>
        </xdr:cNvPr>
        <xdr:cNvCxnSpPr/>
      </xdr:nvCxnSpPr>
      <xdr:spPr>
        <a:xfrm flipV="1">
          <a:off x="21323300" y="10591495"/>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111049</xdr:rowOff>
    </xdr:from>
    <xdr:to>
      <xdr:col>107</xdr:col>
      <xdr:colOff>101600</xdr:colOff>
      <xdr:row>62</xdr:row>
      <xdr:rowOff>41199</xdr:rowOff>
    </xdr:to>
    <xdr:sp macro="" textlink="">
      <xdr:nvSpPr>
        <xdr:cNvPr id="710" name="楕円 709">
          <a:extLst>
            <a:ext uri="{FF2B5EF4-FFF2-40B4-BE49-F238E27FC236}">
              <a16:creationId xmlns:a16="http://schemas.microsoft.com/office/drawing/2014/main" id="{F58FC2AC-7EB4-4D9D-8D10-4B9BD734F71C}"/>
            </a:ext>
          </a:extLst>
        </xdr:cNvPr>
        <xdr:cNvSpPr/>
      </xdr:nvSpPr>
      <xdr:spPr>
        <a:xfrm>
          <a:off x="20383500" y="10569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144475</xdr:rowOff>
    </xdr:from>
    <xdr:to>
      <xdr:col>111</xdr:col>
      <xdr:colOff>177800</xdr:colOff>
      <xdr:row>61</xdr:row>
      <xdr:rowOff>161849</xdr:rowOff>
    </xdr:to>
    <xdr:cxnSp macro="">
      <xdr:nvCxnSpPr>
        <xdr:cNvPr id="711" name="直線コネクタ 710">
          <a:extLst>
            <a:ext uri="{FF2B5EF4-FFF2-40B4-BE49-F238E27FC236}">
              <a16:creationId xmlns:a16="http://schemas.microsoft.com/office/drawing/2014/main" id="{04AB0DBF-CABA-455C-8881-5FFFFCDFCD22}"/>
            </a:ext>
          </a:extLst>
        </xdr:cNvPr>
        <xdr:cNvCxnSpPr/>
      </xdr:nvCxnSpPr>
      <xdr:spPr>
        <a:xfrm flipV="1">
          <a:off x="20434300" y="10602925"/>
          <a:ext cx="889000" cy="173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122936</xdr:rowOff>
    </xdr:from>
    <xdr:to>
      <xdr:col>102</xdr:col>
      <xdr:colOff>165100</xdr:colOff>
      <xdr:row>62</xdr:row>
      <xdr:rowOff>53086</xdr:rowOff>
    </xdr:to>
    <xdr:sp macro="" textlink="">
      <xdr:nvSpPr>
        <xdr:cNvPr id="712" name="楕円 711">
          <a:extLst>
            <a:ext uri="{FF2B5EF4-FFF2-40B4-BE49-F238E27FC236}">
              <a16:creationId xmlns:a16="http://schemas.microsoft.com/office/drawing/2014/main" id="{53032C6D-13C0-42AC-8980-7D4186D33D02}"/>
            </a:ext>
          </a:extLst>
        </xdr:cNvPr>
        <xdr:cNvSpPr/>
      </xdr:nvSpPr>
      <xdr:spPr>
        <a:xfrm>
          <a:off x="19494500" y="10581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161849</xdr:rowOff>
    </xdr:from>
    <xdr:to>
      <xdr:col>107</xdr:col>
      <xdr:colOff>50800</xdr:colOff>
      <xdr:row>62</xdr:row>
      <xdr:rowOff>2286</xdr:rowOff>
    </xdr:to>
    <xdr:cxnSp macro="">
      <xdr:nvCxnSpPr>
        <xdr:cNvPr id="713" name="直線コネクタ 712">
          <a:extLst>
            <a:ext uri="{FF2B5EF4-FFF2-40B4-BE49-F238E27FC236}">
              <a16:creationId xmlns:a16="http://schemas.microsoft.com/office/drawing/2014/main" id="{5994DF62-2960-4201-96F8-354ED6AD7BDF}"/>
            </a:ext>
          </a:extLst>
        </xdr:cNvPr>
        <xdr:cNvCxnSpPr/>
      </xdr:nvCxnSpPr>
      <xdr:spPr>
        <a:xfrm flipV="1">
          <a:off x="19545300" y="10620299"/>
          <a:ext cx="889000" cy="11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67158</xdr:rowOff>
    </xdr:from>
    <xdr:to>
      <xdr:col>98</xdr:col>
      <xdr:colOff>38100</xdr:colOff>
      <xdr:row>61</xdr:row>
      <xdr:rowOff>168758</xdr:rowOff>
    </xdr:to>
    <xdr:sp macro="" textlink="">
      <xdr:nvSpPr>
        <xdr:cNvPr id="714" name="楕円 713">
          <a:extLst>
            <a:ext uri="{FF2B5EF4-FFF2-40B4-BE49-F238E27FC236}">
              <a16:creationId xmlns:a16="http://schemas.microsoft.com/office/drawing/2014/main" id="{EB660945-8172-4A6D-8622-A0EBE7B671DD}"/>
            </a:ext>
          </a:extLst>
        </xdr:cNvPr>
        <xdr:cNvSpPr/>
      </xdr:nvSpPr>
      <xdr:spPr>
        <a:xfrm>
          <a:off x="18605500" y="10525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117958</xdr:rowOff>
    </xdr:from>
    <xdr:to>
      <xdr:col>102</xdr:col>
      <xdr:colOff>114300</xdr:colOff>
      <xdr:row>62</xdr:row>
      <xdr:rowOff>2286</xdr:rowOff>
    </xdr:to>
    <xdr:cxnSp macro="">
      <xdr:nvCxnSpPr>
        <xdr:cNvPr id="715" name="直線コネクタ 714">
          <a:extLst>
            <a:ext uri="{FF2B5EF4-FFF2-40B4-BE49-F238E27FC236}">
              <a16:creationId xmlns:a16="http://schemas.microsoft.com/office/drawing/2014/main" id="{1E366711-5676-4A26-B814-6402676F1648}"/>
            </a:ext>
          </a:extLst>
        </xdr:cNvPr>
        <xdr:cNvCxnSpPr/>
      </xdr:nvCxnSpPr>
      <xdr:spPr>
        <a:xfrm>
          <a:off x="18656300" y="10576408"/>
          <a:ext cx="889000" cy="55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108475</xdr:rowOff>
    </xdr:from>
    <xdr:ext cx="469744" cy="259045"/>
    <xdr:sp macro="" textlink="">
      <xdr:nvSpPr>
        <xdr:cNvPr id="716" name="n_1aveValue【学校施設】&#10;一人当たり面積">
          <a:extLst>
            <a:ext uri="{FF2B5EF4-FFF2-40B4-BE49-F238E27FC236}">
              <a16:creationId xmlns:a16="http://schemas.microsoft.com/office/drawing/2014/main" id="{A665B559-A465-454B-86E5-472A8C013001}"/>
            </a:ext>
          </a:extLst>
        </xdr:cNvPr>
        <xdr:cNvSpPr txBox="1"/>
      </xdr:nvSpPr>
      <xdr:spPr>
        <a:xfrm>
          <a:off x="21075727" y="102240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108475</xdr:rowOff>
    </xdr:from>
    <xdr:ext cx="469744" cy="259045"/>
    <xdr:sp macro="" textlink="">
      <xdr:nvSpPr>
        <xdr:cNvPr id="717" name="n_2aveValue【学校施設】&#10;一人当たり面積">
          <a:extLst>
            <a:ext uri="{FF2B5EF4-FFF2-40B4-BE49-F238E27FC236}">
              <a16:creationId xmlns:a16="http://schemas.microsoft.com/office/drawing/2014/main" id="{B1B29BB5-2EAF-4E59-BCBF-C6645CD9B2B0}"/>
            </a:ext>
          </a:extLst>
        </xdr:cNvPr>
        <xdr:cNvSpPr txBox="1"/>
      </xdr:nvSpPr>
      <xdr:spPr>
        <a:xfrm>
          <a:off x="20199427" y="102240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116247</xdr:rowOff>
    </xdr:from>
    <xdr:ext cx="469744" cy="259045"/>
    <xdr:sp macro="" textlink="">
      <xdr:nvSpPr>
        <xdr:cNvPr id="718" name="n_3aveValue【学校施設】&#10;一人当たり面積">
          <a:extLst>
            <a:ext uri="{FF2B5EF4-FFF2-40B4-BE49-F238E27FC236}">
              <a16:creationId xmlns:a16="http://schemas.microsoft.com/office/drawing/2014/main" id="{AF8F71C1-3DC0-4A30-9F85-B3B5C57DE962}"/>
            </a:ext>
          </a:extLst>
        </xdr:cNvPr>
        <xdr:cNvSpPr txBox="1"/>
      </xdr:nvSpPr>
      <xdr:spPr>
        <a:xfrm>
          <a:off x="19310427" y="10231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142308</xdr:rowOff>
    </xdr:from>
    <xdr:ext cx="469744" cy="259045"/>
    <xdr:sp macro="" textlink="">
      <xdr:nvSpPr>
        <xdr:cNvPr id="719" name="n_4aveValue【学校施設】&#10;一人当たり面積">
          <a:extLst>
            <a:ext uri="{FF2B5EF4-FFF2-40B4-BE49-F238E27FC236}">
              <a16:creationId xmlns:a16="http://schemas.microsoft.com/office/drawing/2014/main" id="{8E10A69C-EA21-4E5D-A4AA-228D0B3B4AF5}"/>
            </a:ext>
          </a:extLst>
        </xdr:cNvPr>
        <xdr:cNvSpPr txBox="1"/>
      </xdr:nvSpPr>
      <xdr:spPr>
        <a:xfrm>
          <a:off x="18421427" y="102578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14952</xdr:rowOff>
    </xdr:from>
    <xdr:ext cx="469744" cy="259045"/>
    <xdr:sp macro="" textlink="">
      <xdr:nvSpPr>
        <xdr:cNvPr id="720" name="n_1mainValue【学校施設】&#10;一人当たり面積">
          <a:extLst>
            <a:ext uri="{FF2B5EF4-FFF2-40B4-BE49-F238E27FC236}">
              <a16:creationId xmlns:a16="http://schemas.microsoft.com/office/drawing/2014/main" id="{85B06209-A49A-4EE5-8F62-47FFA50FDF04}"/>
            </a:ext>
          </a:extLst>
        </xdr:cNvPr>
        <xdr:cNvSpPr txBox="1"/>
      </xdr:nvSpPr>
      <xdr:spPr>
        <a:xfrm>
          <a:off x="21075727" y="10644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32326</xdr:rowOff>
    </xdr:from>
    <xdr:ext cx="469744" cy="259045"/>
    <xdr:sp macro="" textlink="">
      <xdr:nvSpPr>
        <xdr:cNvPr id="721" name="n_2mainValue【学校施設】&#10;一人当たり面積">
          <a:extLst>
            <a:ext uri="{FF2B5EF4-FFF2-40B4-BE49-F238E27FC236}">
              <a16:creationId xmlns:a16="http://schemas.microsoft.com/office/drawing/2014/main" id="{337DFA54-27BE-4341-8BD8-9C48948C86BF}"/>
            </a:ext>
          </a:extLst>
        </xdr:cNvPr>
        <xdr:cNvSpPr txBox="1"/>
      </xdr:nvSpPr>
      <xdr:spPr>
        <a:xfrm>
          <a:off x="20199427" y="106622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44213</xdr:rowOff>
    </xdr:from>
    <xdr:ext cx="469744" cy="259045"/>
    <xdr:sp macro="" textlink="">
      <xdr:nvSpPr>
        <xdr:cNvPr id="722" name="n_3mainValue【学校施設】&#10;一人当たり面積">
          <a:extLst>
            <a:ext uri="{FF2B5EF4-FFF2-40B4-BE49-F238E27FC236}">
              <a16:creationId xmlns:a16="http://schemas.microsoft.com/office/drawing/2014/main" id="{2F9FE53C-5A71-4493-8D57-AACEF868F0A5}"/>
            </a:ext>
          </a:extLst>
        </xdr:cNvPr>
        <xdr:cNvSpPr txBox="1"/>
      </xdr:nvSpPr>
      <xdr:spPr>
        <a:xfrm>
          <a:off x="19310427" y="10674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159885</xdr:rowOff>
    </xdr:from>
    <xdr:ext cx="469744" cy="259045"/>
    <xdr:sp macro="" textlink="">
      <xdr:nvSpPr>
        <xdr:cNvPr id="723" name="n_4mainValue【学校施設】&#10;一人当たり面積">
          <a:extLst>
            <a:ext uri="{FF2B5EF4-FFF2-40B4-BE49-F238E27FC236}">
              <a16:creationId xmlns:a16="http://schemas.microsoft.com/office/drawing/2014/main" id="{40D32FE9-5830-43AE-B17E-1D7C269AB922}"/>
            </a:ext>
          </a:extLst>
        </xdr:cNvPr>
        <xdr:cNvSpPr txBox="1"/>
      </xdr:nvSpPr>
      <xdr:spPr>
        <a:xfrm>
          <a:off x="18421427" y="10618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4" name="正方形/長方形 723">
          <a:extLst>
            <a:ext uri="{FF2B5EF4-FFF2-40B4-BE49-F238E27FC236}">
              <a16:creationId xmlns:a16="http://schemas.microsoft.com/office/drawing/2014/main" id="{F6BD3758-26A7-4322-89CD-865ADF340F49}"/>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5" name="正方形/長方形 724">
          <a:extLst>
            <a:ext uri="{FF2B5EF4-FFF2-40B4-BE49-F238E27FC236}">
              <a16:creationId xmlns:a16="http://schemas.microsoft.com/office/drawing/2014/main" id="{274E7423-9002-44BE-9017-B68940016B86}"/>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6" name="正方形/長方形 725">
          <a:extLst>
            <a:ext uri="{FF2B5EF4-FFF2-40B4-BE49-F238E27FC236}">
              <a16:creationId xmlns:a16="http://schemas.microsoft.com/office/drawing/2014/main" id="{F565F9DB-D824-46AB-B933-409A08281F6B}"/>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7" name="正方形/長方形 726">
          <a:extLst>
            <a:ext uri="{FF2B5EF4-FFF2-40B4-BE49-F238E27FC236}">
              <a16:creationId xmlns:a16="http://schemas.microsoft.com/office/drawing/2014/main" id="{070C640E-0FD1-490F-A4CF-516788CAAC76}"/>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8" name="正方形/長方形 727">
          <a:extLst>
            <a:ext uri="{FF2B5EF4-FFF2-40B4-BE49-F238E27FC236}">
              <a16:creationId xmlns:a16="http://schemas.microsoft.com/office/drawing/2014/main" id="{11E03799-59EF-4E29-8EE7-C788F4BCA093}"/>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9" name="正方形/長方形 728">
          <a:extLst>
            <a:ext uri="{FF2B5EF4-FFF2-40B4-BE49-F238E27FC236}">
              <a16:creationId xmlns:a16="http://schemas.microsoft.com/office/drawing/2014/main" id="{EB59F3B6-1A97-4DD0-9A9F-1A8CF90FFC99}"/>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0" name="正方形/長方形 729">
          <a:extLst>
            <a:ext uri="{FF2B5EF4-FFF2-40B4-BE49-F238E27FC236}">
              <a16:creationId xmlns:a16="http://schemas.microsoft.com/office/drawing/2014/main" id="{1BA1F4FB-5073-4E5A-858F-AFEFC8B8D9C5}"/>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1" name="正方形/長方形 730">
          <a:extLst>
            <a:ext uri="{FF2B5EF4-FFF2-40B4-BE49-F238E27FC236}">
              <a16:creationId xmlns:a16="http://schemas.microsoft.com/office/drawing/2014/main" id="{C3C2B78B-EA4C-4B02-9BDA-80E83768BFC8}"/>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732" name="正方形/長方形 731">
          <a:extLst>
            <a:ext uri="{FF2B5EF4-FFF2-40B4-BE49-F238E27FC236}">
              <a16:creationId xmlns:a16="http://schemas.microsoft.com/office/drawing/2014/main" id="{0864E519-F08B-4CED-886D-F55CFC31D98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33" name="正方形/長方形 732">
          <a:extLst>
            <a:ext uri="{FF2B5EF4-FFF2-40B4-BE49-F238E27FC236}">
              <a16:creationId xmlns:a16="http://schemas.microsoft.com/office/drawing/2014/main" id="{CE14576E-F350-4793-B96D-CD2BB48022AB}"/>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34" name="正方形/長方形 733">
          <a:extLst>
            <a:ext uri="{FF2B5EF4-FFF2-40B4-BE49-F238E27FC236}">
              <a16:creationId xmlns:a16="http://schemas.microsoft.com/office/drawing/2014/main" id="{F3AF7C7B-1EEF-49E4-B94E-DA0A41A066E4}"/>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35" name="正方形/長方形 734">
          <a:extLst>
            <a:ext uri="{FF2B5EF4-FFF2-40B4-BE49-F238E27FC236}">
              <a16:creationId xmlns:a16="http://schemas.microsoft.com/office/drawing/2014/main" id="{B0B90B35-3710-4991-B86E-582DCFBF1F73}"/>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36" name="正方形/長方形 735">
          <a:extLst>
            <a:ext uri="{FF2B5EF4-FFF2-40B4-BE49-F238E27FC236}">
              <a16:creationId xmlns:a16="http://schemas.microsoft.com/office/drawing/2014/main" id="{ABE69D89-0E39-4E8D-8E4F-F45D67F08D78}"/>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37" name="正方形/長方形 736">
          <a:extLst>
            <a:ext uri="{FF2B5EF4-FFF2-40B4-BE49-F238E27FC236}">
              <a16:creationId xmlns:a16="http://schemas.microsoft.com/office/drawing/2014/main" id="{6BC5EE1C-F811-4705-85C7-88FA174B83E3}"/>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38" name="正方形/長方形 737">
          <a:extLst>
            <a:ext uri="{FF2B5EF4-FFF2-40B4-BE49-F238E27FC236}">
              <a16:creationId xmlns:a16="http://schemas.microsoft.com/office/drawing/2014/main" id="{D4F1F95C-B981-4F92-A901-9313C4445726}"/>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39" name="正方形/長方形 738">
          <a:extLst>
            <a:ext uri="{FF2B5EF4-FFF2-40B4-BE49-F238E27FC236}">
              <a16:creationId xmlns:a16="http://schemas.microsoft.com/office/drawing/2014/main" id="{6407C507-0C2B-4498-8139-340152C595C3}"/>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740" name="正方形/長方形 739">
          <a:extLst>
            <a:ext uri="{FF2B5EF4-FFF2-40B4-BE49-F238E27FC236}">
              <a16:creationId xmlns:a16="http://schemas.microsoft.com/office/drawing/2014/main" id="{0E4F360F-FCD2-4B01-BA50-F30BC727D583}"/>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1" name="正方形/長方形 740">
          <a:extLst>
            <a:ext uri="{FF2B5EF4-FFF2-40B4-BE49-F238E27FC236}">
              <a16:creationId xmlns:a16="http://schemas.microsoft.com/office/drawing/2014/main" id="{33621F7D-938A-4772-AC4A-5DEDBF56176D}"/>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2" name="正方形/長方形 741">
          <a:extLst>
            <a:ext uri="{FF2B5EF4-FFF2-40B4-BE49-F238E27FC236}">
              <a16:creationId xmlns:a16="http://schemas.microsoft.com/office/drawing/2014/main" id="{8122171C-0CF1-4CC8-8CD7-6C1D55D78F5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3" name="正方形/長方形 742">
          <a:extLst>
            <a:ext uri="{FF2B5EF4-FFF2-40B4-BE49-F238E27FC236}">
              <a16:creationId xmlns:a16="http://schemas.microsoft.com/office/drawing/2014/main" id="{A4CF2FA7-65E6-4A69-B86C-0EA44103CE05}"/>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4" name="正方形/長方形 743">
          <a:extLst>
            <a:ext uri="{FF2B5EF4-FFF2-40B4-BE49-F238E27FC236}">
              <a16:creationId xmlns:a16="http://schemas.microsoft.com/office/drawing/2014/main" id="{C06E342F-C5AF-42A8-9D4A-90B9A643ABC8}"/>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5" name="正方形/長方形 744">
          <a:extLst>
            <a:ext uri="{FF2B5EF4-FFF2-40B4-BE49-F238E27FC236}">
              <a16:creationId xmlns:a16="http://schemas.microsoft.com/office/drawing/2014/main" id="{3FF3B471-C47D-4498-9075-9461ABB31C59}"/>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6" name="正方形/長方形 745">
          <a:extLst>
            <a:ext uri="{FF2B5EF4-FFF2-40B4-BE49-F238E27FC236}">
              <a16:creationId xmlns:a16="http://schemas.microsoft.com/office/drawing/2014/main" id="{60E9D614-1976-46C0-84AC-21F24F06E955}"/>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7" name="正方形/長方形 746">
          <a:extLst>
            <a:ext uri="{FF2B5EF4-FFF2-40B4-BE49-F238E27FC236}">
              <a16:creationId xmlns:a16="http://schemas.microsoft.com/office/drawing/2014/main" id="{9655B809-C88B-425F-A509-0AB54CEC233A}"/>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8" name="テキスト ボックス 747">
          <a:extLst>
            <a:ext uri="{FF2B5EF4-FFF2-40B4-BE49-F238E27FC236}">
              <a16:creationId xmlns:a16="http://schemas.microsoft.com/office/drawing/2014/main" id="{DC51C42C-807F-4750-9150-E13E6CB2FEA4}"/>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9" name="直線コネクタ 748">
          <a:extLst>
            <a:ext uri="{FF2B5EF4-FFF2-40B4-BE49-F238E27FC236}">
              <a16:creationId xmlns:a16="http://schemas.microsoft.com/office/drawing/2014/main" id="{65D4155D-B2B2-4D8D-B42B-084CB18AF42A}"/>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50" name="テキスト ボックス 749">
          <a:extLst>
            <a:ext uri="{FF2B5EF4-FFF2-40B4-BE49-F238E27FC236}">
              <a16:creationId xmlns:a16="http://schemas.microsoft.com/office/drawing/2014/main" id="{29E36770-9A53-4D98-A816-28169B1AB93E}"/>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51" name="直線コネクタ 750">
          <a:extLst>
            <a:ext uri="{FF2B5EF4-FFF2-40B4-BE49-F238E27FC236}">
              <a16:creationId xmlns:a16="http://schemas.microsoft.com/office/drawing/2014/main" id="{48740A65-E2EE-42C3-93E6-AD61F8876B8A}"/>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52" name="テキスト ボックス 751">
          <a:extLst>
            <a:ext uri="{FF2B5EF4-FFF2-40B4-BE49-F238E27FC236}">
              <a16:creationId xmlns:a16="http://schemas.microsoft.com/office/drawing/2014/main" id="{8E267A74-2DD8-4AF1-8540-EF3BD44E1B0F}"/>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53" name="直線コネクタ 752">
          <a:extLst>
            <a:ext uri="{FF2B5EF4-FFF2-40B4-BE49-F238E27FC236}">
              <a16:creationId xmlns:a16="http://schemas.microsoft.com/office/drawing/2014/main" id="{EEC5EEE1-EB9C-47FF-AAD7-C72D19C8FA63}"/>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54" name="テキスト ボックス 753">
          <a:extLst>
            <a:ext uri="{FF2B5EF4-FFF2-40B4-BE49-F238E27FC236}">
              <a16:creationId xmlns:a16="http://schemas.microsoft.com/office/drawing/2014/main" id="{360E3A02-1074-4E98-B6B9-2D057B14D232}"/>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55" name="直線コネクタ 754">
          <a:extLst>
            <a:ext uri="{FF2B5EF4-FFF2-40B4-BE49-F238E27FC236}">
              <a16:creationId xmlns:a16="http://schemas.microsoft.com/office/drawing/2014/main" id="{89C7B349-3390-4181-9EFB-DF7EB3D71C3E}"/>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56" name="テキスト ボックス 755">
          <a:extLst>
            <a:ext uri="{FF2B5EF4-FFF2-40B4-BE49-F238E27FC236}">
              <a16:creationId xmlns:a16="http://schemas.microsoft.com/office/drawing/2014/main" id="{9F923D2F-9AA9-4180-A1EF-0444AF15EE1A}"/>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7" name="直線コネクタ 756">
          <a:extLst>
            <a:ext uri="{FF2B5EF4-FFF2-40B4-BE49-F238E27FC236}">
              <a16:creationId xmlns:a16="http://schemas.microsoft.com/office/drawing/2014/main" id="{4C18365E-A267-4DF8-A855-D2847C83E428}"/>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58" name="テキスト ボックス 757">
          <a:extLst>
            <a:ext uri="{FF2B5EF4-FFF2-40B4-BE49-F238E27FC236}">
              <a16:creationId xmlns:a16="http://schemas.microsoft.com/office/drawing/2014/main" id="{BD229B66-E033-442E-B544-27F650D12A59}"/>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59" name="直線コネクタ 758">
          <a:extLst>
            <a:ext uri="{FF2B5EF4-FFF2-40B4-BE49-F238E27FC236}">
              <a16:creationId xmlns:a16="http://schemas.microsoft.com/office/drawing/2014/main" id="{B47C07ED-DE21-49DB-9984-50D52E3AB2B8}"/>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60" name="テキスト ボックス 759">
          <a:extLst>
            <a:ext uri="{FF2B5EF4-FFF2-40B4-BE49-F238E27FC236}">
              <a16:creationId xmlns:a16="http://schemas.microsoft.com/office/drawing/2014/main" id="{52779D58-E779-4315-83D6-1C0F86522B65}"/>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1" name="直線コネクタ 760">
          <a:extLst>
            <a:ext uri="{FF2B5EF4-FFF2-40B4-BE49-F238E27FC236}">
              <a16:creationId xmlns:a16="http://schemas.microsoft.com/office/drawing/2014/main" id="{E382EBE9-8F38-4264-9022-D3820A6690C7}"/>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62" name="テキスト ボックス 761">
          <a:extLst>
            <a:ext uri="{FF2B5EF4-FFF2-40B4-BE49-F238E27FC236}">
              <a16:creationId xmlns:a16="http://schemas.microsoft.com/office/drawing/2014/main" id="{D86A0033-A1EB-4B82-8055-296C86C2B02B}"/>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63" name="【公民館】&#10;有形固定資産減価償却率グラフ枠">
          <a:extLst>
            <a:ext uri="{FF2B5EF4-FFF2-40B4-BE49-F238E27FC236}">
              <a16:creationId xmlns:a16="http://schemas.microsoft.com/office/drawing/2014/main" id="{9D08256A-FA81-4F2F-B1FC-CE3F101E727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55245</xdr:rowOff>
    </xdr:from>
    <xdr:to>
      <xdr:col>85</xdr:col>
      <xdr:colOff>126364</xdr:colOff>
      <xdr:row>108</xdr:row>
      <xdr:rowOff>152400</xdr:rowOff>
    </xdr:to>
    <xdr:cxnSp macro="">
      <xdr:nvCxnSpPr>
        <xdr:cNvPr id="764" name="直線コネクタ 763">
          <a:extLst>
            <a:ext uri="{FF2B5EF4-FFF2-40B4-BE49-F238E27FC236}">
              <a16:creationId xmlns:a16="http://schemas.microsoft.com/office/drawing/2014/main" id="{53876BA2-57EA-4C48-A4AE-4D5A5DCDF825}"/>
            </a:ext>
          </a:extLst>
        </xdr:cNvPr>
        <xdr:cNvCxnSpPr/>
      </xdr:nvCxnSpPr>
      <xdr:spPr>
        <a:xfrm flipV="1">
          <a:off x="16318864" y="17200245"/>
          <a:ext cx="0" cy="14687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765" name="【公民館】&#10;有形固定資産減価償却率最小値テキスト">
          <a:extLst>
            <a:ext uri="{FF2B5EF4-FFF2-40B4-BE49-F238E27FC236}">
              <a16:creationId xmlns:a16="http://schemas.microsoft.com/office/drawing/2014/main" id="{264FDA1E-276A-4FA0-B2CD-ACA40DC4F968}"/>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766" name="直線コネクタ 765">
          <a:extLst>
            <a:ext uri="{FF2B5EF4-FFF2-40B4-BE49-F238E27FC236}">
              <a16:creationId xmlns:a16="http://schemas.microsoft.com/office/drawing/2014/main" id="{255BC4AA-5BD7-4A6A-A6A0-476A337F7975}"/>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1922</xdr:rowOff>
    </xdr:from>
    <xdr:ext cx="405111" cy="259045"/>
    <xdr:sp macro="" textlink="">
      <xdr:nvSpPr>
        <xdr:cNvPr id="767" name="【公民館】&#10;有形固定資産減価償却率最大値テキスト">
          <a:extLst>
            <a:ext uri="{FF2B5EF4-FFF2-40B4-BE49-F238E27FC236}">
              <a16:creationId xmlns:a16="http://schemas.microsoft.com/office/drawing/2014/main" id="{6B298CAF-2FC1-4975-A800-D9470D65FBEB}"/>
            </a:ext>
          </a:extLst>
        </xdr:cNvPr>
        <xdr:cNvSpPr txBox="1"/>
      </xdr:nvSpPr>
      <xdr:spPr>
        <a:xfrm>
          <a:off x="16357600" y="16975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55245</xdr:rowOff>
    </xdr:from>
    <xdr:to>
      <xdr:col>86</xdr:col>
      <xdr:colOff>25400</xdr:colOff>
      <xdr:row>100</xdr:row>
      <xdr:rowOff>55245</xdr:rowOff>
    </xdr:to>
    <xdr:cxnSp macro="">
      <xdr:nvCxnSpPr>
        <xdr:cNvPr id="768" name="直線コネクタ 767">
          <a:extLst>
            <a:ext uri="{FF2B5EF4-FFF2-40B4-BE49-F238E27FC236}">
              <a16:creationId xmlns:a16="http://schemas.microsoft.com/office/drawing/2014/main" id="{A8CF411A-ACC4-46BB-B7F4-2DDD7D77EB70}"/>
            </a:ext>
          </a:extLst>
        </xdr:cNvPr>
        <xdr:cNvCxnSpPr/>
      </xdr:nvCxnSpPr>
      <xdr:spPr>
        <a:xfrm>
          <a:off x="16230600" y="172002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109238</xdr:rowOff>
    </xdr:from>
    <xdr:ext cx="405111" cy="259045"/>
    <xdr:sp macro="" textlink="">
      <xdr:nvSpPr>
        <xdr:cNvPr id="769" name="【公民館】&#10;有形固定資産減価償却率平均値テキスト">
          <a:extLst>
            <a:ext uri="{FF2B5EF4-FFF2-40B4-BE49-F238E27FC236}">
              <a16:creationId xmlns:a16="http://schemas.microsoft.com/office/drawing/2014/main" id="{D62A1441-D7E8-43CA-8383-70F88E1E4CD7}"/>
            </a:ext>
          </a:extLst>
        </xdr:cNvPr>
        <xdr:cNvSpPr txBox="1"/>
      </xdr:nvSpPr>
      <xdr:spPr>
        <a:xfrm>
          <a:off x="16357600" y="179400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86361</xdr:rowOff>
    </xdr:from>
    <xdr:to>
      <xdr:col>85</xdr:col>
      <xdr:colOff>177800</xdr:colOff>
      <xdr:row>106</xdr:row>
      <xdr:rowOff>16511</xdr:rowOff>
    </xdr:to>
    <xdr:sp macro="" textlink="">
      <xdr:nvSpPr>
        <xdr:cNvPr id="770" name="フローチャート: 判断 769">
          <a:extLst>
            <a:ext uri="{FF2B5EF4-FFF2-40B4-BE49-F238E27FC236}">
              <a16:creationId xmlns:a16="http://schemas.microsoft.com/office/drawing/2014/main" id="{F17F311C-8F85-43BD-8EDC-5BA5ACCE4DB6}"/>
            </a:ext>
          </a:extLst>
        </xdr:cNvPr>
        <xdr:cNvSpPr/>
      </xdr:nvSpPr>
      <xdr:spPr>
        <a:xfrm>
          <a:off x="16268700" y="18088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80645</xdr:rowOff>
    </xdr:from>
    <xdr:to>
      <xdr:col>81</xdr:col>
      <xdr:colOff>101600</xdr:colOff>
      <xdr:row>106</xdr:row>
      <xdr:rowOff>10795</xdr:rowOff>
    </xdr:to>
    <xdr:sp macro="" textlink="">
      <xdr:nvSpPr>
        <xdr:cNvPr id="771" name="フローチャート: 判断 770">
          <a:extLst>
            <a:ext uri="{FF2B5EF4-FFF2-40B4-BE49-F238E27FC236}">
              <a16:creationId xmlns:a16="http://schemas.microsoft.com/office/drawing/2014/main" id="{98598559-7508-4960-A5E4-4BF2B12A33FD}"/>
            </a:ext>
          </a:extLst>
        </xdr:cNvPr>
        <xdr:cNvSpPr/>
      </xdr:nvSpPr>
      <xdr:spPr>
        <a:xfrm>
          <a:off x="15430500" y="18082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38736</xdr:rowOff>
    </xdr:from>
    <xdr:to>
      <xdr:col>76</xdr:col>
      <xdr:colOff>165100</xdr:colOff>
      <xdr:row>105</xdr:row>
      <xdr:rowOff>140336</xdr:rowOff>
    </xdr:to>
    <xdr:sp macro="" textlink="">
      <xdr:nvSpPr>
        <xdr:cNvPr id="772" name="フローチャート: 判断 771">
          <a:extLst>
            <a:ext uri="{FF2B5EF4-FFF2-40B4-BE49-F238E27FC236}">
              <a16:creationId xmlns:a16="http://schemas.microsoft.com/office/drawing/2014/main" id="{523CBEAB-2DDF-4979-9B7B-BF32C0CEE10F}"/>
            </a:ext>
          </a:extLst>
        </xdr:cNvPr>
        <xdr:cNvSpPr/>
      </xdr:nvSpPr>
      <xdr:spPr>
        <a:xfrm>
          <a:off x="14541500" y="18040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27305</xdr:rowOff>
    </xdr:from>
    <xdr:to>
      <xdr:col>72</xdr:col>
      <xdr:colOff>38100</xdr:colOff>
      <xdr:row>105</xdr:row>
      <xdr:rowOff>128905</xdr:rowOff>
    </xdr:to>
    <xdr:sp macro="" textlink="">
      <xdr:nvSpPr>
        <xdr:cNvPr id="773" name="フローチャート: 判断 772">
          <a:extLst>
            <a:ext uri="{FF2B5EF4-FFF2-40B4-BE49-F238E27FC236}">
              <a16:creationId xmlns:a16="http://schemas.microsoft.com/office/drawing/2014/main" id="{B7C4360E-EB0C-4138-92B2-27FE51A25E1E}"/>
            </a:ext>
          </a:extLst>
        </xdr:cNvPr>
        <xdr:cNvSpPr/>
      </xdr:nvSpPr>
      <xdr:spPr>
        <a:xfrm>
          <a:off x="13652500" y="18029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153036</xdr:rowOff>
    </xdr:from>
    <xdr:to>
      <xdr:col>67</xdr:col>
      <xdr:colOff>101600</xdr:colOff>
      <xdr:row>105</xdr:row>
      <xdr:rowOff>83186</xdr:rowOff>
    </xdr:to>
    <xdr:sp macro="" textlink="">
      <xdr:nvSpPr>
        <xdr:cNvPr id="774" name="フローチャート: 判断 773">
          <a:extLst>
            <a:ext uri="{FF2B5EF4-FFF2-40B4-BE49-F238E27FC236}">
              <a16:creationId xmlns:a16="http://schemas.microsoft.com/office/drawing/2014/main" id="{9A3E103E-D4F0-4C03-AF86-AC42573B6690}"/>
            </a:ext>
          </a:extLst>
        </xdr:cNvPr>
        <xdr:cNvSpPr/>
      </xdr:nvSpPr>
      <xdr:spPr>
        <a:xfrm>
          <a:off x="12763500" y="17983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73381ED1-2D09-405D-84A8-125ADB891BC5}"/>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2AB0E120-ACB3-4C37-98B5-BB4E91C8524A}"/>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BF9B74F7-25F0-468F-8446-C1CF8885109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7DF99EA4-24B5-4275-B7D5-9F0BB4741177}"/>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9" name="テキスト ボックス 778">
          <a:extLst>
            <a:ext uri="{FF2B5EF4-FFF2-40B4-BE49-F238E27FC236}">
              <a16:creationId xmlns:a16="http://schemas.microsoft.com/office/drawing/2014/main" id="{CAAEF73D-ADE4-4C3F-B38D-C205D7FA0D45}"/>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156845</xdr:rowOff>
    </xdr:from>
    <xdr:to>
      <xdr:col>85</xdr:col>
      <xdr:colOff>177800</xdr:colOff>
      <xdr:row>108</xdr:row>
      <xdr:rowOff>86995</xdr:rowOff>
    </xdr:to>
    <xdr:sp macro="" textlink="">
      <xdr:nvSpPr>
        <xdr:cNvPr id="780" name="楕円 779">
          <a:extLst>
            <a:ext uri="{FF2B5EF4-FFF2-40B4-BE49-F238E27FC236}">
              <a16:creationId xmlns:a16="http://schemas.microsoft.com/office/drawing/2014/main" id="{8561564D-1A50-4B80-B2DF-483E25870566}"/>
            </a:ext>
          </a:extLst>
        </xdr:cNvPr>
        <xdr:cNvSpPr/>
      </xdr:nvSpPr>
      <xdr:spPr>
        <a:xfrm>
          <a:off x="16268700" y="18501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71772</xdr:rowOff>
    </xdr:from>
    <xdr:ext cx="405111" cy="259045"/>
    <xdr:sp macro="" textlink="">
      <xdr:nvSpPr>
        <xdr:cNvPr id="781" name="【公民館】&#10;有形固定資産減価償却率該当値テキスト">
          <a:extLst>
            <a:ext uri="{FF2B5EF4-FFF2-40B4-BE49-F238E27FC236}">
              <a16:creationId xmlns:a16="http://schemas.microsoft.com/office/drawing/2014/main" id="{0A3A9403-331D-4886-9981-C2C2558E8DCD}"/>
            </a:ext>
          </a:extLst>
        </xdr:cNvPr>
        <xdr:cNvSpPr txBox="1"/>
      </xdr:nvSpPr>
      <xdr:spPr>
        <a:xfrm>
          <a:off x="16357600" y="18416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162561</xdr:rowOff>
    </xdr:from>
    <xdr:to>
      <xdr:col>81</xdr:col>
      <xdr:colOff>101600</xdr:colOff>
      <xdr:row>108</xdr:row>
      <xdr:rowOff>92711</xdr:rowOff>
    </xdr:to>
    <xdr:sp macro="" textlink="">
      <xdr:nvSpPr>
        <xdr:cNvPr id="782" name="楕円 781">
          <a:extLst>
            <a:ext uri="{FF2B5EF4-FFF2-40B4-BE49-F238E27FC236}">
              <a16:creationId xmlns:a16="http://schemas.microsoft.com/office/drawing/2014/main" id="{0303533A-4314-4913-B2D5-F190CBC658C8}"/>
            </a:ext>
          </a:extLst>
        </xdr:cNvPr>
        <xdr:cNvSpPr/>
      </xdr:nvSpPr>
      <xdr:spPr>
        <a:xfrm>
          <a:off x="15430500" y="18507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108</xdr:row>
      <xdr:rowOff>36195</xdr:rowOff>
    </xdr:from>
    <xdr:to>
      <xdr:col>85</xdr:col>
      <xdr:colOff>127000</xdr:colOff>
      <xdr:row>108</xdr:row>
      <xdr:rowOff>41911</xdr:rowOff>
    </xdr:to>
    <xdr:cxnSp macro="">
      <xdr:nvCxnSpPr>
        <xdr:cNvPr id="783" name="直線コネクタ 782">
          <a:extLst>
            <a:ext uri="{FF2B5EF4-FFF2-40B4-BE49-F238E27FC236}">
              <a16:creationId xmlns:a16="http://schemas.microsoft.com/office/drawing/2014/main" id="{D308D154-7B33-4291-871D-2311C74C1346}"/>
            </a:ext>
          </a:extLst>
        </xdr:cNvPr>
        <xdr:cNvCxnSpPr/>
      </xdr:nvCxnSpPr>
      <xdr:spPr>
        <a:xfrm flipV="1">
          <a:off x="15481300" y="18552795"/>
          <a:ext cx="83820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153036</xdr:rowOff>
    </xdr:from>
    <xdr:to>
      <xdr:col>76</xdr:col>
      <xdr:colOff>165100</xdr:colOff>
      <xdr:row>108</xdr:row>
      <xdr:rowOff>83186</xdr:rowOff>
    </xdr:to>
    <xdr:sp macro="" textlink="">
      <xdr:nvSpPr>
        <xdr:cNvPr id="784" name="楕円 783">
          <a:extLst>
            <a:ext uri="{FF2B5EF4-FFF2-40B4-BE49-F238E27FC236}">
              <a16:creationId xmlns:a16="http://schemas.microsoft.com/office/drawing/2014/main" id="{1D535EA6-A8FF-4CE1-B919-6472DA271C0D}"/>
            </a:ext>
          </a:extLst>
        </xdr:cNvPr>
        <xdr:cNvSpPr/>
      </xdr:nvSpPr>
      <xdr:spPr>
        <a:xfrm>
          <a:off x="14541500" y="18498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108</xdr:row>
      <xdr:rowOff>32386</xdr:rowOff>
    </xdr:from>
    <xdr:to>
      <xdr:col>81</xdr:col>
      <xdr:colOff>50800</xdr:colOff>
      <xdr:row>108</xdr:row>
      <xdr:rowOff>41911</xdr:rowOff>
    </xdr:to>
    <xdr:cxnSp macro="">
      <xdr:nvCxnSpPr>
        <xdr:cNvPr id="785" name="直線コネクタ 784">
          <a:extLst>
            <a:ext uri="{FF2B5EF4-FFF2-40B4-BE49-F238E27FC236}">
              <a16:creationId xmlns:a16="http://schemas.microsoft.com/office/drawing/2014/main" id="{1F68FCFF-D6E3-440B-ABBD-76D15294C724}"/>
            </a:ext>
          </a:extLst>
        </xdr:cNvPr>
        <xdr:cNvCxnSpPr/>
      </xdr:nvCxnSpPr>
      <xdr:spPr>
        <a:xfrm>
          <a:off x="14592300" y="18548986"/>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153036</xdr:rowOff>
    </xdr:from>
    <xdr:to>
      <xdr:col>72</xdr:col>
      <xdr:colOff>38100</xdr:colOff>
      <xdr:row>108</xdr:row>
      <xdr:rowOff>83186</xdr:rowOff>
    </xdr:to>
    <xdr:sp macro="" textlink="">
      <xdr:nvSpPr>
        <xdr:cNvPr id="786" name="楕円 785">
          <a:extLst>
            <a:ext uri="{FF2B5EF4-FFF2-40B4-BE49-F238E27FC236}">
              <a16:creationId xmlns:a16="http://schemas.microsoft.com/office/drawing/2014/main" id="{3934B33D-C86C-42DB-9810-F72A73DC9735}"/>
            </a:ext>
          </a:extLst>
        </xdr:cNvPr>
        <xdr:cNvSpPr/>
      </xdr:nvSpPr>
      <xdr:spPr>
        <a:xfrm>
          <a:off x="13652500" y="18498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108</xdr:row>
      <xdr:rowOff>32386</xdr:rowOff>
    </xdr:from>
    <xdr:to>
      <xdr:col>76</xdr:col>
      <xdr:colOff>114300</xdr:colOff>
      <xdr:row>108</xdr:row>
      <xdr:rowOff>32386</xdr:rowOff>
    </xdr:to>
    <xdr:cxnSp macro="">
      <xdr:nvCxnSpPr>
        <xdr:cNvPr id="787" name="直線コネクタ 786">
          <a:extLst>
            <a:ext uri="{FF2B5EF4-FFF2-40B4-BE49-F238E27FC236}">
              <a16:creationId xmlns:a16="http://schemas.microsoft.com/office/drawing/2014/main" id="{E0BBD2C5-222F-4F55-A9DD-31780A6D201F}"/>
            </a:ext>
          </a:extLst>
        </xdr:cNvPr>
        <xdr:cNvCxnSpPr/>
      </xdr:nvCxnSpPr>
      <xdr:spPr>
        <a:xfrm>
          <a:off x="13703300" y="1854898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143511</xdr:rowOff>
    </xdr:from>
    <xdr:to>
      <xdr:col>67</xdr:col>
      <xdr:colOff>101600</xdr:colOff>
      <xdr:row>108</xdr:row>
      <xdr:rowOff>73661</xdr:rowOff>
    </xdr:to>
    <xdr:sp macro="" textlink="">
      <xdr:nvSpPr>
        <xdr:cNvPr id="788" name="楕円 787">
          <a:extLst>
            <a:ext uri="{FF2B5EF4-FFF2-40B4-BE49-F238E27FC236}">
              <a16:creationId xmlns:a16="http://schemas.microsoft.com/office/drawing/2014/main" id="{E2F23AF8-2831-4FFA-9D44-6377AA0CF4BA}"/>
            </a:ext>
          </a:extLst>
        </xdr:cNvPr>
        <xdr:cNvSpPr/>
      </xdr:nvSpPr>
      <xdr:spPr>
        <a:xfrm>
          <a:off x="12763500" y="18488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108</xdr:row>
      <xdr:rowOff>22861</xdr:rowOff>
    </xdr:from>
    <xdr:to>
      <xdr:col>71</xdr:col>
      <xdr:colOff>177800</xdr:colOff>
      <xdr:row>108</xdr:row>
      <xdr:rowOff>32386</xdr:rowOff>
    </xdr:to>
    <xdr:cxnSp macro="">
      <xdr:nvCxnSpPr>
        <xdr:cNvPr id="789" name="直線コネクタ 788">
          <a:extLst>
            <a:ext uri="{FF2B5EF4-FFF2-40B4-BE49-F238E27FC236}">
              <a16:creationId xmlns:a16="http://schemas.microsoft.com/office/drawing/2014/main" id="{FD0A9719-C1B6-411E-9EB5-FC5459ECD436}"/>
            </a:ext>
          </a:extLst>
        </xdr:cNvPr>
        <xdr:cNvCxnSpPr/>
      </xdr:nvCxnSpPr>
      <xdr:spPr>
        <a:xfrm>
          <a:off x="12814300" y="18539461"/>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27322</xdr:rowOff>
    </xdr:from>
    <xdr:ext cx="405111" cy="259045"/>
    <xdr:sp macro="" textlink="">
      <xdr:nvSpPr>
        <xdr:cNvPr id="790" name="n_1aveValue【公民館】&#10;有形固定資産減価償却率">
          <a:extLst>
            <a:ext uri="{FF2B5EF4-FFF2-40B4-BE49-F238E27FC236}">
              <a16:creationId xmlns:a16="http://schemas.microsoft.com/office/drawing/2014/main" id="{F14FA430-4A32-4940-BB20-54718973D61C}"/>
            </a:ext>
          </a:extLst>
        </xdr:cNvPr>
        <xdr:cNvSpPr txBox="1"/>
      </xdr:nvSpPr>
      <xdr:spPr>
        <a:xfrm>
          <a:off x="15266044" y="17858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156863</xdr:rowOff>
    </xdr:from>
    <xdr:ext cx="405111" cy="259045"/>
    <xdr:sp macro="" textlink="">
      <xdr:nvSpPr>
        <xdr:cNvPr id="791" name="n_2aveValue【公民館】&#10;有形固定資産減価償却率">
          <a:extLst>
            <a:ext uri="{FF2B5EF4-FFF2-40B4-BE49-F238E27FC236}">
              <a16:creationId xmlns:a16="http://schemas.microsoft.com/office/drawing/2014/main" id="{92BEB7E4-57CC-40EF-AF0E-584E9D4F2E90}"/>
            </a:ext>
          </a:extLst>
        </xdr:cNvPr>
        <xdr:cNvSpPr txBox="1"/>
      </xdr:nvSpPr>
      <xdr:spPr>
        <a:xfrm>
          <a:off x="14389744" y="178162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145432</xdr:rowOff>
    </xdr:from>
    <xdr:ext cx="405111" cy="259045"/>
    <xdr:sp macro="" textlink="">
      <xdr:nvSpPr>
        <xdr:cNvPr id="792" name="n_3aveValue【公民館】&#10;有形固定資産減価償却率">
          <a:extLst>
            <a:ext uri="{FF2B5EF4-FFF2-40B4-BE49-F238E27FC236}">
              <a16:creationId xmlns:a16="http://schemas.microsoft.com/office/drawing/2014/main" id="{1D139F3E-E3B5-4597-9C3B-D8CE4AE0B4CB}"/>
            </a:ext>
          </a:extLst>
        </xdr:cNvPr>
        <xdr:cNvSpPr txBox="1"/>
      </xdr:nvSpPr>
      <xdr:spPr>
        <a:xfrm>
          <a:off x="13500744" y="17804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99713</xdr:rowOff>
    </xdr:from>
    <xdr:ext cx="405111" cy="259045"/>
    <xdr:sp macro="" textlink="">
      <xdr:nvSpPr>
        <xdr:cNvPr id="793" name="n_4aveValue【公民館】&#10;有形固定資産減価償却率">
          <a:extLst>
            <a:ext uri="{FF2B5EF4-FFF2-40B4-BE49-F238E27FC236}">
              <a16:creationId xmlns:a16="http://schemas.microsoft.com/office/drawing/2014/main" id="{505F18E6-96C7-4EE7-8D81-DC84CB6FAFC7}"/>
            </a:ext>
          </a:extLst>
        </xdr:cNvPr>
        <xdr:cNvSpPr txBox="1"/>
      </xdr:nvSpPr>
      <xdr:spPr>
        <a:xfrm>
          <a:off x="12611744" y="17759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108</xdr:row>
      <xdr:rowOff>83838</xdr:rowOff>
    </xdr:from>
    <xdr:ext cx="405111" cy="259045"/>
    <xdr:sp macro="" textlink="">
      <xdr:nvSpPr>
        <xdr:cNvPr id="794" name="n_1mainValue【公民館】&#10;有形固定資産減価償却率">
          <a:extLst>
            <a:ext uri="{FF2B5EF4-FFF2-40B4-BE49-F238E27FC236}">
              <a16:creationId xmlns:a16="http://schemas.microsoft.com/office/drawing/2014/main" id="{149F7B96-C8EF-4500-8FE4-2AA02302E583}"/>
            </a:ext>
          </a:extLst>
        </xdr:cNvPr>
        <xdr:cNvSpPr txBox="1"/>
      </xdr:nvSpPr>
      <xdr:spPr>
        <a:xfrm>
          <a:off x="15266044" y="186004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108</xdr:row>
      <xdr:rowOff>74313</xdr:rowOff>
    </xdr:from>
    <xdr:ext cx="405111" cy="259045"/>
    <xdr:sp macro="" textlink="">
      <xdr:nvSpPr>
        <xdr:cNvPr id="795" name="n_2mainValue【公民館】&#10;有形固定資産減価償却率">
          <a:extLst>
            <a:ext uri="{FF2B5EF4-FFF2-40B4-BE49-F238E27FC236}">
              <a16:creationId xmlns:a16="http://schemas.microsoft.com/office/drawing/2014/main" id="{7792436A-D872-44A8-AA05-7362748DE54A}"/>
            </a:ext>
          </a:extLst>
        </xdr:cNvPr>
        <xdr:cNvSpPr txBox="1"/>
      </xdr:nvSpPr>
      <xdr:spPr>
        <a:xfrm>
          <a:off x="14389744" y="185909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108</xdr:row>
      <xdr:rowOff>74313</xdr:rowOff>
    </xdr:from>
    <xdr:ext cx="405111" cy="259045"/>
    <xdr:sp macro="" textlink="">
      <xdr:nvSpPr>
        <xdr:cNvPr id="796" name="n_3mainValue【公民館】&#10;有形固定資産減価償却率">
          <a:extLst>
            <a:ext uri="{FF2B5EF4-FFF2-40B4-BE49-F238E27FC236}">
              <a16:creationId xmlns:a16="http://schemas.microsoft.com/office/drawing/2014/main" id="{4DE54E93-91D9-498D-A1A4-B65CDBCAB22A}"/>
            </a:ext>
          </a:extLst>
        </xdr:cNvPr>
        <xdr:cNvSpPr txBox="1"/>
      </xdr:nvSpPr>
      <xdr:spPr>
        <a:xfrm>
          <a:off x="13500744" y="185909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108</xdr:row>
      <xdr:rowOff>64788</xdr:rowOff>
    </xdr:from>
    <xdr:ext cx="405111" cy="259045"/>
    <xdr:sp macro="" textlink="">
      <xdr:nvSpPr>
        <xdr:cNvPr id="797" name="n_4mainValue【公民館】&#10;有形固定資産減価償却率">
          <a:extLst>
            <a:ext uri="{FF2B5EF4-FFF2-40B4-BE49-F238E27FC236}">
              <a16:creationId xmlns:a16="http://schemas.microsoft.com/office/drawing/2014/main" id="{0E2A3123-5CE1-4FEA-BA63-25AE63FA16FF}"/>
            </a:ext>
          </a:extLst>
        </xdr:cNvPr>
        <xdr:cNvSpPr txBox="1"/>
      </xdr:nvSpPr>
      <xdr:spPr>
        <a:xfrm>
          <a:off x="12611744" y="185813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8" name="正方形/長方形 797">
          <a:extLst>
            <a:ext uri="{FF2B5EF4-FFF2-40B4-BE49-F238E27FC236}">
              <a16:creationId xmlns:a16="http://schemas.microsoft.com/office/drawing/2014/main" id="{1AC3CC01-0A08-4369-BB38-2DA2C78DCAEA}"/>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9" name="正方形/長方形 798">
          <a:extLst>
            <a:ext uri="{FF2B5EF4-FFF2-40B4-BE49-F238E27FC236}">
              <a16:creationId xmlns:a16="http://schemas.microsoft.com/office/drawing/2014/main" id="{E3ED892F-A386-461F-AFF4-F1B5F2D40A34}"/>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0" name="正方形/長方形 799">
          <a:extLst>
            <a:ext uri="{FF2B5EF4-FFF2-40B4-BE49-F238E27FC236}">
              <a16:creationId xmlns:a16="http://schemas.microsoft.com/office/drawing/2014/main" id="{DFED3A5D-0065-4AB6-899D-99230FA918C7}"/>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1" name="正方形/長方形 800">
          <a:extLst>
            <a:ext uri="{FF2B5EF4-FFF2-40B4-BE49-F238E27FC236}">
              <a16:creationId xmlns:a16="http://schemas.microsoft.com/office/drawing/2014/main" id="{50795707-CDD5-4162-8CA7-71A47D6DE6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2" name="正方形/長方形 801">
          <a:extLst>
            <a:ext uri="{FF2B5EF4-FFF2-40B4-BE49-F238E27FC236}">
              <a16:creationId xmlns:a16="http://schemas.microsoft.com/office/drawing/2014/main" id="{4F18D1C6-C817-4DFE-84E4-622326720672}"/>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3" name="正方形/長方形 802">
          <a:extLst>
            <a:ext uri="{FF2B5EF4-FFF2-40B4-BE49-F238E27FC236}">
              <a16:creationId xmlns:a16="http://schemas.microsoft.com/office/drawing/2014/main" id="{15ADB005-376E-494C-9B1B-76B3D67A9E5B}"/>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4" name="正方形/長方形 803">
          <a:extLst>
            <a:ext uri="{FF2B5EF4-FFF2-40B4-BE49-F238E27FC236}">
              <a16:creationId xmlns:a16="http://schemas.microsoft.com/office/drawing/2014/main" id="{E2B27732-CF43-4C1E-8530-3F4D3AB62C78}"/>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5" name="正方形/長方形 804">
          <a:extLst>
            <a:ext uri="{FF2B5EF4-FFF2-40B4-BE49-F238E27FC236}">
              <a16:creationId xmlns:a16="http://schemas.microsoft.com/office/drawing/2014/main" id="{0AFFD8E6-0442-4C59-975E-5E214578C1D9}"/>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6" name="テキスト ボックス 805">
          <a:extLst>
            <a:ext uri="{FF2B5EF4-FFF2-40B4-BE49-F238E27FC236}">
              <a16:creationId xmlns:a16="http://schemas.microsoft.com/office/drawing/2014/main" id="{7EBE76FE-2751-49DB-AE37-9075854BCC1B}"/>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7" name="直線コネクタ 806">
          <a:extLst>
            <a:ext uri="{FF2B5EF4-FFF2-40B4-BE49-F238E27FC236}">
              <a16:creationId xmlns:a16="http://schemas.microsoft.com/office/drawing/2014/main" id="{B70C9D70-11E9-447B-9B77-429A0CF1BF7C}"/>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08" name="直線コネクタ 807">
          <a:extLst>
            <a:ext uri="{FF2B5EF4-FFF2-40B4-BE49-F238E27FC236}">
              <a16:creationId xmlns:a16="http://schemas.microsoft.com/office/drawing/2014/main" id="{189FDDA4-A2E3-47D5-8439-8F23892FF39D}"/>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09" name="テキスト ボックス 808">
          <a:extLst>
            <a:ext uri="{FF2B5EF4-FFF2-40B4-BE49-F238E27FC236}">
              <a16:creationId xmlns:a16="http://schemas.microsoft.com/office/drawing/2014/main" id="{3D293EC4-C3CB-40B1-8132-29468768E580}"/>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10" name="直線コネクタ 809">
          <a:extLst>
            <a:ext uri="{FF2B5EF4-FFF2-40B4-BE49-F238E27FC236}">
              <a16:creationId xmlns:a16="http://schemas.microsoft.com/office/drawing/2014/main" id="{63E3B665-6535-48B5-98FC-77607639B209}"/>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11" name="テキスト ボックス 810">
          <a:extLst>
            <a:ext uri="{FF2B5EF4-FFF2-40B4-BE49-F238E27FC236}">
              <a16:creationId xmlns:a16="http://schemas.microsoft.com/office/drawing/2014/main" id="{336DBEBD-60DF-4DB6-BACA-E7082BC6807D}"/>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12" name="直線コネクタ 811">
          <a:extLst>
            <a:ext uri="{FF2B5EF4-FFF2-40B4-BE49-F238E27FC236}">
              <a16:creationId xmlns:a16="http://schemas.microsoft.com/office/drawing/2014/main" id="{E462F70A-7E89-4315-A895-43197E03BD0E}"/>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13" name="テキスト ボックス 812">
          <a:extLst>
            <a:ext uri="{FF2B5EF4-FFF2-40B4-BE49-F238E27FC236}">
              <a16:creationId xmlns:a16="http://schemas.microsoft.com/office/drawing/2014/main" id="{06DBAE13-5F89-4C77-AF18-F515B334E724}"/>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14" name="直線コネクタ 813">
          <a:extLst>
            <a:ext uri="{FF2B5EF4-FFF2-40B4-BE49-F238E27FC236}">
              <a16:creationId xmlns:a16="http://schemas.microsoft.com/office/drawing/2014/main" id="{D0E826F2-E71E-4A18-905B-67576F194B9A}"/>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15" name="テキスト ボックス 814">
          <a:extLst>
            <a:ext uri="{FF2B5EF4-FFF2-40B4-BE49-F238E27FC236}">
              <a16:creationId xmlns:a16="http://schemas.microsoft.com/office/drawing/2014/main" id="{EAEDB406-978E-47F6-BEBF-B97A44BF8FFF}"/>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6" name="直線コネクタ 815">
          <a:extLst>
            <a:ext uri="{FF2B5EF4-FFF2-40B4-BE49-F238E27FC236}">
              <a16:creationId xmlns:a16="http://schemas.microsoft.com/office/drawing/2014/main" id="{A6E31907-08FB-45E1-9B37-4ECE48CA6D0E}"/>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7" name="テキスト ボックス 816">
          <a:extLst>
            <a:ext uri="{FF2B5EF4-FFF2-40B4-BE49-F238E27FC236}">
              <a16:creationId xmlns:a16="http://schemas.microsoft.com/office/drawing/2014/main" id="{FA6DD2FD-7710-4649-A140-ACCF354DD2E7}"/>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8" name="【公民館】&#10;一人当たり面積グラフ枠">
          <a:extLst>
            <a:ext uri="{FF2B5EF4-FFF2-40B4-BE49-F238E27FC236}">
              <a16:creationId xmlns:a16="http://schemas.microsoft.com/office/drawing/2014/main" id="{FD17DB9B-1D98-4F9A-B503-65C11C9EB97E}"/>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131063</xdr:rowOff>
    </xdr:from>
    <xdr:to>
      <xdr:col>116</xdr:col>
      <xdr:colOff>62864</xdr:colOff>
      <xdr:row>108</xdr:row>
      <xdr:rowOff>32765</xdr:rowOff>
    </xdr:to>
    <xdr:cxnSp macro="">
      <xdr:nvCxnSpPr>
        <xdr:cNvPr id="819" name="直線コネクタ 818">
          <a:extLst>
            <a:ext uri="{FF2B5EF4-FFF2-40B4-BE49-F238E27FC236}">
              <a16:creationId xmlns:a16="http://schemas.microsoft.com/office/drawing/2014/main" id="{0464CF50-6362-4F0C-90D8-6DC482DBED63}"/>
            </a:ext>
          </a:extLst>
        </xdr:cNvPr>
        <xdr:cNvCxnSpPr/>
      </xdr:nvCxnSpPr>
      <xdr:spPr>
        <a:xfrm flipV="1">
          <a:off x="22160864" y="17104613"/>
          <a:ext cx="0" cy="14447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36592</xdr:rowOff>
    </xdr:from>
    <xdr:ext cx="469744" cy="259045"/>
    <xdr:sp macro="" textlink="">
      <xdr:nvSpPr>
        <xdr:cNvPr id="820" name="【公民館】&#10;一人当たり面積最小値テキスト">
          <a:extLst>
            <a:ext uri="{FF2B5EF4-FFF2-40B4-BE49-F238E27FC236}">
              <a16:creationId xmlns:a16="http://schemas.microsoft.com/office/drawing/2014/main" id="{277738DA-47D3-4FAF-9C47-B1C16357C383}"/>
            </a:ext>
          </a:extLst>
        </xdr:cNvPr>
        <xdr:cNvSpPr txBox="1"/>
      </xdr:nvSpPr>
      <xdr:spPr>
        <a:xfrm>
          <a:off x="22199600" y="18553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32765</xdr:rowOff>
    </xdr:from>
    <xdr:to>
      <xdr:col>116</xdr:col>
      <xdr:colOff>152400</xdr:colOff>
      <xdr:row>108</xdr:row>
      <xdr:rowOff>32765</xdr:rowOff>
    </xdr:to>
    <xdr:cxnSp macro="">
      <xdr:nvCxnSpPr>
        <xdr:cNvPr id="821" name="直線コネクタ 820">
          <a:extLst>
            <a:ext uri="{FF2B5EF4-FFF2-40B4-BE49-F238E27FC236}">
              <a16:creationId xmlns:a16="http://schemas.microsoft.com/office/drawing/2014/main" id="{61CD8EE8-4E4C-41DF-9565-BA6BAA7652B1}"/>
            </a:ext>
          </a:extLst>
        </xdr:cNvPr>
        <xdr:cNvCxnSpPr/>
      </xdr:nvCxnSpPr>
      <xdr:spPr>
        <a:xfrm>
          <a:off x="22072600" y="185493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77740</xdr:rowOff>
    </xdr:from>
    <xdr:ext cx="469744" cy="259045"/>
    <xdr:sp macro="" textlink="">
      <xdr:nvSpPr>
        <xdr:cNvPr id="822" name="【公民館】&#10;一人当たり面積最大値テキスト">
          <a:extLst>
            <a:ext uri="{FF2B5EF4-FFF2-40B4-BE49-F238E27FC236}">
              <a16:creationId xmlns:a16="http://schemas.microsoft.com/office/drawing/2014/main" id="{6FD5E9CE-8C4E-4214-95C2-899B6A101B03}"/>
            </a:ext>
          </a:extLst>
        </xdr:cNvPr>
        <xdr:cNvSpPr txBox="1"/>
      </xdr:nvSpPr>
      <xdr:spPr>
        <a:xfrm>
          <a:off x="22199600" y="16879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131063</xdr:rowOff>
    </xdr:from>
    <xdr:to>
      <xdr:col>116</xdr:col>
      <xdr:colOff>152400</xdr:colOff>
      <xdr:row>99</xdr:row>
      <xdr:rowOff>131063</xdr:rowOff>
    </xdr:to>
    <xdr:cxnSp macro="">
      <xdr:nvCxnSpPr>
        <xdr:cNvPr id="823" name="直線コネクタ 822">
          <a:extLst>
            <a:ext uri="{FF2B5EF4-FFF2-40B4-BE49-F238E27FC236}">
              <a16:creationId xmlns:a16="http://schemas.microsoft.com/office/drawing/2014/main" id="{FA302855-C8A4-430A-B886-1843268C4420}"/>
            </a:ext>
          </a:extLst>
        </xdr:cNvPr>
        <xdr:cNvCxnSpPr/>
      </xdr:nvCxnSpPr>
      <xdr:spPr>
        <a:xfrm>
          <a:off x="22072600" y="171046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146575</xdr:rowOff>
    </xdr:from>
    <xdr:ext cx="469744" cy="259045"/>
    <xdr:sp macro="" textlink="">
      <xdr:nvSpPr>
        <xdr:cNvPr id="824" name="【公民館】&#10;一人当たり面積平均値テキスト">
          <a:extLst>
            <a:ext uri="{FF2B5EF4-FFF2-40B4-BE49-F238E27FC236}">
              <a16:creationId xmlns:a16="http://schemas.microsoft.com/office/drawing/2014/main" id="{8F413F29-53AF-4E49-8937-A9CA638A0C7A}"/>
            </a:ext>
          </a:extLst>
        </xdr:cNvPr>
        <xdr:cNvSpPr txBox="1"/>
      </xdr:nvSpPr>
      <xdr:spPr>
        <a:xfrm>
          <a:off x="22199600" y="179773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123698</xdr:rowOff>
    </xdr:from>
    <xdr:to>
      <xdr:col>116</xdr:col>
      <xdr:colOff>114300</xdr:colOff>
      <xdr:row>106</xdr:row>
      <xdr:rowOff>53848</xdr:rowOff>
    </xdr:to>
    <xdr:sp macro="" textlink="">
      <xdr:nvSpPr>
        <xdr:cNvPr id="825" name="フローチャート: 判断 824">
          <a:extLst>
            <a:ext uri="{FF2B5EF4-FFF2-40B4-BE49-F238E27FC236}">
              <a16:creationId xmlns:a16="http://schemas.microsoft.com/office/drawing/2014/main" id="{CD28711A-13D2-433B-B698-E0411976F743}"/>
            </a:ext>
          </a:extLst>
        </xdr:cNvPr>
        <xdr:cNvSpPr/>
      </xdr:nvSpPr>
      <xdr:spPr>
        <a:xfrm>
          <a:off x="22110700" y="18125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125985</xdr:rowOff>
    </xdr:from>
    <xdr:to>
      <xdr:col>112</xdr:col>
      <xdr:colOff>38100</xdr:colOff>
      <xdr:row>106</xdr:row>
      <xdr:rowOff>56135</xdr:rowOff>
    </xdr:to>
    <xdr:sp macro="" textlink="">
      <xdr:nvSpPr>
        <xdr:cNvPr id="826" name="フローチャート: 判断 825">
          <a:extLst>
            <a:ext uri="{FF2B5EF4-FFF2-40B4-BE49-F238E27FC236}">
              <a16:creationId xmlns:a16="http://schemas.microsoft.com/office/drawing/2014/main" id="{44DD3F52-5AF1-4BF5-AD6E-6C51F6AEEAE4}"/>
            </a:ext>
          </a:extLst>
        </xdr:cNvPr>
        <xdr:cNvSpPr/>
      </xdr:nvSpPr>
      <xdr:spPr>
        <a:xfrm>
          <a:off x="21272500" y="18128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116839</xdr:rowOff>
    </xdr:from>
    <xdr:to>
      <xdr:col>107</xdr:col>
      <xdr:colOff>101600</xdr:colOff>
      <xdr:row>106</xdr:row>
      <xdr:rowOff>46989</xdr:rowOff>
    </xdr:to>
    <xdr:sp macro="" textlink="">
      <xdr:nvSpPr>
        <xdr:cNvPr id="827" name="フローチャート: 判断 826">
          <a:extLst>
            <a:ext uri="{FF2B5EF4-FFF2-40B4-BE49-F238E27FC236}">
              <a16:creationId xmlns:a16="http://schemas.microsoft.com/office/drawing/2014/main" id="{FDD9E7F5-E750-4F5D-BB5E-EA2F4A80D7D3}"/>
            </a:ext>
          </a:extLst>
        </xdr:cNvPr>
        <xdr:cNvSpPr/>
      </xdr:nvSpPr>
      <xdr:spPr>
        <a:xfrm>
          <a:off x="20383500" y="18119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125985</xdr:rowOff>
    </xdr:from>
    <xdr:to>
      <xdr:col>102</xdr:col>
      <xdr:colOff>165100</xdr:colOff>
      <xdr:row>106</xdr:row>
      <xdr:rowOff>56135</xdr:rowOff>
    </xdr:to>
    <xdr:sp macro="" textlink="">
      <xdr:nvSpPr>
        <xdr:cNvPr id="828" name="フローチャート: 判断 827">
          <a:extLst>
            <a:ext uri="{FF2B5EF4-FFF2-40B4-BE49-F238E27FC236}">
              <a16:creationId xmlns:a16="http://schemas.microsoft.com/office/drawing/2014/main" id="{BE46DF10-E019-43DE-8EB2-AF61D485A704}"/>
            </a:ext>
          </a:extLst>
        </xdr:cNvPr>
        <xdr:cNvSpPr/>
      </xdr:nvSpPr>
      <xdr:spPr>
        <a:xfrm>
          <a:off x="19494500" y="18128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132842</xdr:rowOff>
    </xdr:from>
    <xdr:to>
      <xdr:col>98</xdr:col>
      <xdr:colOff>38100</xdr:colOff>
      <xdr:row>106</xdr:row>
      <xdr:rowOff>62992</xdr:rowOff>
    </xdr:to>
    <xdr:sp macro="" textlink="">
      <xdr:nvSpPr>
        <xdr:cNvPr id="829" name="フローチャート: 判断 828">
          <a:extLst>
            <a:ext uri="{FF2B5EF4-FFF2-40B4-BE49-F238E27FC236}">
              <a16:creationId xmlns:a16="http://schemas.microsoft.com/office/drawing/2014/main" id="{48D9CC89-1AB2-491E-B000-F5F62CA4E8A1}"/>
            </a:ext>
          </a:extLst>
        </xdr:cNvPr>
        <xdr:cNvSpPr/>
      </xdr:nvSpPr>
      <xdr:spPr>
        <a:xfrm>
          <a:off x="18605500" y="18135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0" name="テキスト ボックス 829">
          <a:extLst>
            <a:ext uri="{FF2B5EF4-FFF2-40B4-BE49-F238E27FC236}">
              <a16:creationId xmlns:a16="http://schemas.microsoft.com/office/drawing/2014/main" id="{415DDC8F-FF9C-46FC-A439-1D55C6E3FC11}"/>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1" name="テキスト ボックス 830">
          <a:extLst>
            <a:ext uri="{FF2B5EF4-FFF2-40B4-BE49-F238E27FC236}">
              <a16:creationId xmlns:a16="http://schemas.microsoft.com/office/drawing/2014/main" id="{78AF5F24-4F75-4C3B-81EF-931CF9E9BB45}"/>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2" name="テキスト ボックス 831">
          <a:extLst>
            <a:ext uri="{FF2B5EF4-FFF2-40B4-BE49-F238E27FC236}">
              <a16:creationId xmlns:a16="http://schemas.microsoft.com/office/drawing/2014/main" id="{84B54BC9-D221-4065-BF60-1FBC52C02319}"/>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3" name="テキスト ボックス 832">
          <a:extLst>
            <a:ext uri="{FF2B5EF4-FFF2-40B4-BE49-F238E27FC236}">
              <a16:creationId xmlns:a16="http://schemas.microsoft.com/office/drawing/2014/main" id="{D5A3EAAE-6666-4F07-91D8-D61D389352CD}"/>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4" name="テキスト ボックス 833">
          <a:extLst>
            <a:ext uri="{FF2B5EF4-FFF2-40B4-BE49-F238E27FC236}">
              <a16:creationId xmlns:a16="http://schemas.microsoft.com/office/drawing/2014/main" id="{133B5C50-796E-49FC-9B30-AC4161483CF5}"/>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43687</xdr:rowOff>
    </xdr:from>
    <xdr:to>
      <xdr:col>116</xdr:col>
      <xdr:colOff>114300</xdr:colOff>
      <xdr:row>107</xdr:row>
      <xdr:rowOff>145287</xdr:rowOff>
    </xdr:to>
    <xdr:sp macro="" textlink="">
      <xdr:nvSpPr>
        <xdr:cNvPr id="835" name="楕円 834">
          <a:extLst>
            <a:ext uri="{FF2B5EF4-FFF2-40B4-BE49-F238E27FC236}">
              <a16:creationId xmlns:a16="http://schemas.microsoft.com/office/drawing/2014/main" id="{521AD0ED-640B-4167-972E-4FF8322D0C81}"/>
            </a:ext>
          </a:extLst>
        </xdr:cNvPr>
        <xdr:cNvSpPr/>
      </xdr:nvSpPr>
      <xdr:spPr>
        <a:xfrm>
          <a:off x="22110700" y="18388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130064</xdr:rowOff>
    </xdr:from>
    <xdr:ext cx="469744" cy="259045"/>
    <xdr:sp macro="" textlink="">
      <xdr:nvSpPr>
        <xdr:cNvPr id="836" name="【公民館】&#10;一人当たり面積該当値テキスト">
          <a:extLst>
            <a:ext uri="{FF2B5EF4-FFF2-40B4-BE49-F238E27FC236}">
              <a16:creationId xmlns:a16="http://schemas.microsoft.com/office/drawing/2014/main" id="{0B6CF872-9182-4568-A5AA-F6F18DF0FBE9}"/>
            </a:ext>
          </a:extLst>
        </xdr:cNvPr>
        <xdr:cNvSpPr txBox="1"/>
      </xdr:nvSpPr>
      <xdr:spPr>
        <a:xfrm>
          <a:off x="22199600" y="18303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45974</xdr:rowOff>
    </xdr:from>
    <xdr:to>
      <xdr:col>112</xdr:col>
      <xdr:colOff>38100</xdr:colOff>
      <xdr:row>107</xdr:row>
      <xdr:rowOff>147574</xdr:rowOff>
    </xdr:to>
    <xdr:sp macro="" textlink="">
      <xdr:nvSpPr>
        <xdr:cNvPr id="837" name="楕円 836">
          <a:extLst>
            <a:ext uri="{FF2B5EF4-FFF2-40B4-BE49-F238E27FC236}">
              <a16:creationId xmlns:a16="http://schemas.microsoft.com/office/drawing/2014/main" id="{F6E55867-A1E7-468A-83C9-11FA5192FDA0}"/>
            </a:ext>
          </a:extLst>
        </xdr:cNvPr>
        <xdr:cNvSpPr/>
      </xdr:nvSpPr>
      <xdr:spPr>
        <a:xfrm>
          <a:off x="21272500" y="18391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94487</xdr:rowOff>
    </xdr:from>
    <xdr:to>
      <xdr:col>116</xdr:col>
      <xdr:colOff>63500</xdr:colOff>
      <xdr:row>107</xdr:row>
      <xdr:rowOff>96774</xdr:rowOff>
    </xdr:to>
    <xdr:cxnSp macro="">
      <xdr:nvCxnSpPr>
        <xdr:cNvPr id="838" name="直線コネクタ 837">
          <a:extLst>
            <a:ext uri="{FF2B5EF4-FFF2-40B4-BE49-F238E27FC236}">
              <a16:creationId xmlns:a16="http://schemas.microsoft.com/office/drawing/2014/main" id="{F02D7E79-3F94-45CC-BA1F-4BB89C1300FD}"/>
            </a:ext>
          </a:extLst>
        </xdr:cNvPr>
        <xdr:cNvCxnSpPr/>
      </xdr:nvCxnSpPr>
      <xdr:spPr>
        <a:xfrm flipV="1">
          <a:off x="21323300" y="18439637"/>
          <a:ext cx="83820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50546</xdr:rowOff>
    </xdr:from>
    <xdr:to>
      <xdr:col>107</xdr:col>
      <xdr:colOff>101600</xdr:colOff>
      <xdr:row>107</xdr:row>
      <xdr:rowOff>152146</xdr:rowOff>
    </xdr:to>
    <xdr:sp macro="" textlink="">
      <xdr:nvSpPr>
        <xdr:cNvPr id="839" name="楕円 838">
          <a:extLst>
            <a:ext uri="{FF2B5EF4-FFF2-40B4-BE49-F238E27FC236}">
              <a16:creationId xmlns:a16="http://schemas.microsoft.com/office/drawing/2014/main" id="{3D59FF44-FAB2-4731-B600-3DEB81C908AD}"/>
            </a:ext>
          </a:extLst>
        </xdr:cNvPr>
        <xdr:cNvSpPr/>
      </xdr:nvSpPr>
      <xdr:spPr>
        <a:xfrm>
          <a:off x="20383500" y="18395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96774</xdr:rowOff>
    </xdr:from>
    <xdr:to>
      <xdr:col>111</xdr:col>
      <xdr:colOff>177800</xdr:colOff>
      <xdr:row>107</xdr:row>
      <xdr:rowOff>101346</xdr:rowOff>
    </xdr:to>
    <xdr:cxnSp macro="">
      <xdr:nvCxnSpPr>
        <xdr:cNvPr id="840" name="直線コネクタ 839">
          <a:extLst>
            <a:ext uri="{FF2B5EF4-FFF2-40B4-BE49-F238E27FC236}">
              <a16:creationId xmlns:a16="http://schemas.microsoft.com/office/drawing/2014/main" id="{C1B1FC5E-4142-4320-850C-80E4D7D460F6}"/>
            </a:ext>
          </a:extLst>
        </xdr:cNvPr>
        <xdr:cNvCxnSpPr/>
      </xdr:nvCxnSpPr>
      <xdr:spPr>
        <a:xfrm flipV="1">
          <a:off x="20434300" y="18441924"/>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52832</xdr:rowOff>
    </xdr:from>
    <xdr:to>
      <xdr:col>102</xdr:col>
      <xdr:colOff>165100</xdr:colOff>
      <xdr:row>107</xdr:row>
      <xdr:rowOff>154432</xdr:rowOff>
    </xdr:to>
    <xdr:sp macro="" textlink="">
      <xdr:nvSpPr>
        <xdr:cNvPr id="841" name="楕円 840">
          <a:extLst>
            <a:ext uri="{FF2B5EF4-FFF2-40B4-BE49-F238E27FC236}">
              <a16:creationId xmlns:a16="http://schemas.microsoft.com/office/drawing/2014/main" id="{581D63C6-D182-4EFA-8C9F-55A7192E8FDE}"/>
            </a:ext>
          </a:extLst>
        </xdr:cNvPr>
        <xdr:cNvSpPr/>
      </xdr:nvSpPr>
      <xdr:spPr>
        <a:xfrm>
          <a:off x="19494500" y="18397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101346</xdr:rowOff>
    </xdr:from>
    <xdr:to>
      <xdr:col>107</xdr:col>
      <xdr:colOff>50800</xdr:colOff>
      <xdr:row>107</xdr:row>
      <xdr:rowOff>103632</xdr:rowOff>
    </xdr:to>
    <xdr:cxnSp macro="">
      <xdr:nvCxnSpPr>
        <xdr:cNvPr id="842" name="直線コネクタ 841">
          <a:extLst>
            <a:ext uri="{FF2B5EF4-FFF2-40B4-BE49-F238E27FC236}">
              <a16:creationId xmlns:a16="http://schemas.microsoft.com/office/drawing/2014/main" id="{2DC20C5A-87C3-47F9-AC49-B6E8A33306CD}"/>
            </a:ext>
          </a:extLst>
        </xdr:cNvPr>
        <xdr:cNvCxnSpPr/>
      </xdr:nvCxnSpPr>
      <xdr:spPr>
        <a:xfrm flipV="1">
          <a:off x="19545300" y="18446496"/>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55118</xdr:rowOff>
    </xdr:from>
    <xdr:to>
      <xdr:col>98</xdr:col>
      <xdr:colOff>38100</xdr:colOff>
      <xdr:row>107</xdr:row>
      <xdr:rowOff>156718</xdr:rowOff>
    </xdr:to>
    <xdr:sp macro="" textlink="">
      <xdr:nvSpPr>
        <xdr:cNvPr id="843" name="楕円 842">
          <a:extLst>
            <a:ext uri="{FF2B5EF4-FFF2-40B4-BE49-F238E27FC236}">
              <a16:creationId xmlns:a16="http://schemas.microsoft.com/office/drawing/2014/main" id="{97431067-F5AE-43C9-BF91-337BD8871605}"/>
            </a:ext>
          </a:extLst>
        </xdr:cNvPr>
        <xdr:cNvSpPr/>
      </xdr:nvSpPr>
      <xdr:spPr>
        <a:xfrm>
          <a:off x="18605500" y="18400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103632</xdr:rowOff>
    </xdr:from>
    <xdr:to>
      <xdr:col>102</xdr:col>
      <xdr:colOff>114300</xdr:colOff>
      <xdr:row>107</xdr:row>
      <xdr:rowOff>105918</xdr:rowOff>
    </xdr:to>
    <xdr:cxnSp macro="">
      <xdr:nvCxnSpPr>
        <xdr:cNvPr id="844" name="直線コネクタ 843">
          <a:extLst>
            <a:ext uri="{FF2B5EF4-FFF2-40B4-BE49-F238E27FC236}">
              <a16:creationId xmlns:a16="http://schemas.microsoft.com/office/drawing/2014/main" id="{1629015C-5EED-4403-A9F1-6C294C988434}"/>
            </a:ext>
          </a:extLst>
        </xdr:cNvPr>
        <xdr:cNvCxnSpPr/>
      </xdr:nvCxnSpPr>
      <xdr:spPr>
        <a:xfrm flipV="1">
          <a:off x="18656300" y="18448782"/>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72662</xdr:rowOff>
    </xdr:from>
    <xdr:ext cx="469744" cy="259045"/>
    <xdr:sp macro="" textlink="">
      <xdr:nvSpPr>
        <xdr:cNvPr id="845" name="n_1aveValue【公民館】&#10;一人当たり面積">
          <a:extLst>
            <a:ext uri="{FF2B5EF4-FFF2-40B4-BE49-F238E27FC236}">
              <a16:creationId xmlns:a16="http://schemas.microsoft.com/office/drawing/2014/main" id="{0EEFA018-B7A1-4FA5-B31A-9F49B3D0E9F2}"/>
            </a:ext>
          </a:extLst>
        </xdr:cNvPr>
        <xdr:cNvSpPr txBox="1"/>
      </xdr:nvSpPr>
      <xdr:spPr>
        <a:xfrm>
          <a:off x="21075727" y="179034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63516</xdr:rowOff>
    </xdr:from>
    <xdr:ext cx="469744" cy="259045"/>
    <xdr:sp macro="" textlink="">
      <xdr:nvSpPr>
        <xdr:cNvPr id="846" name="n_2aveValue【公民館】&#10;一人当たり面積">
          <a:extLst>
            <a:ext uri="{FF2B5EF4-FFF2-40B4-BE49-F238E27FC236}">
              <a16:creationId xmlns:a16="http://schemas.microsoft.com/office/drawing/2014/main" id="{D90A548A-5110-435A-9503-72D0CEBEEB35}"/>
            </a:ext>
          </a:extLst>
        </xdr:cNvPr>
        <xdr:cNvSpPr txBox="1"/>
      </xdr:nvSpPr>
      <xdr:spPr>
        <a:xfrm>
          <a:off x="20199427" y="178943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72662</xdr:rowOff>
    </xdr:from>
    <xdr:ext cx="469744" cy="259045"/>
    <xdr:sp macro="" textlink="">
      <xdr:nvSpPr>
        <xdr:cNvPr id="847" name="n_3aveValue【公民館】&#10;一人当たり面積">
          <a:extLst>
            <a:ext uri="{FF2B5EF4-FFF2-40B4-BE49-F238E27FC236}">
              <a16:creationId xmlns:a16="http://schemas.microsoft.com/office/drawing/2014/main" id="{28F7B087-22EA-421C-9B9D-543815D0DCC6}"/>
            </a:ext>
          </a:extLst>
        </xdr:cNvPr>
        <xdr:cNvSpPr txBox="1"/>
      </xdr:nvSpPr>
      <xdr:spPr>
        <a:xfrm>
          <a:off x="19310427" y="179034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79519</xdr:rowOff>
    </xdr:from>
    <xdr:ext cx="469744" cy="259045"/>
    <xdr:sp macro="" textlink="">
      <xdr:nvSpPr>
        <xdr:cNvPr id="848" name="n_4aveValue【公民館】&#10;一人当たり面積">
          <a:extLst>
            <a:ext uri="{FF2B5EF4-FFF2-40B4-BE49-F238E27FC236}">
              <a16:creationId xmlns:a16="http://schemas.microsoft.com/office/drawing/2014/main" id="{16A3BD55-41D2-44D4-99DA-0578EFC7E936}"/>
            </a:ext>
          </a:extLst>
        </xdr:cNvPr>
        <xdr:cNvSpPr txBox="1"/>
      </xdr:nvSpPr>
      <xdr:spPr>
        <a:xfrm>
          <a:off x="18421427" y="179103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138701</xdr:rowOff>
    </xdr:from>
    <xdr:ext cx="469744" cy="259045"/>
    <xdr:sp macro="" textlink="">
      <xdr:nvSpPr>
        <xdr:cNvPr id="849" name="n_1mainValue【公民館】&#10;一人当たり面積">
          <a:extLst>
            <a:ext uri="{FF2B5EF4-FFF2-40B4-BE49-F238E27FC236}">
              <a16:creationId xmlns:a16="http://schemas.microsoft.com/office/drawing/2014/main" id="{356D0F84-A759-4C2F-859B-9969ACE48037}"/>
            </a:ext>
          </a:extLst>
        </xdr:cNvPr>
        <xdr:cNvSpPr txBox="1"/>
      </xdr:nvSpPr>
      <xdr:spPr>
        <a:xfrm>
          <a:off x="21075727" y="18483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143273</xdr:rowOff>
    </xdr:from>
    <xdr:ext cx="469744" cy="259045"/>
    <xdr:sp macro="" textlink="">
      <xdr:nvSpPr>
        <xdr:cNvPr id="850" name="n_2mainValue【公民館】&#10;一人当たり面積">
          <a:extLst>
            <a:ext uri="{FF2B5EF4-FFF2-40B4-BE49-F238E27FC236}">
              <a16:creationId xmlns:a16="http://schemas.microsoft.com/office/drawing/2014/main" id="{794036D4-5364-4FF4-891D-66787142053E}"/>
            </a:ext>
          </a:extLst>
        </xdr:cNvPr>
        <xdr:cNvSpPr txBox="1"/>
      </xdr:nvSpPr>
      <xdr:spPr>
        <a:xfrm>
          <a:off x="20199427" y="184884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145559</xdr:rowOff>
    </xdr:from>
    <xdr:ext cx="469744" cy="259045"/>
    <xdr:sp macro="" textlink="">
      <xdr:nvSpPr>
        <xdr:cNvPr id="851" name="n_3mainValue【公民館】&#10;一人当たり面積">
          <a:extLst>
            <a:ext uri="{FF2B5EF4-FFF2-40B4-BE49-F238E27FC236}">
              <a16:creationId xmlns:a16="http://schemas.microsoft.com/office/drawing/2014/main" id="{94474679-1284-4ED3-87E3-6A3A2D7E974C}"/>
            </a:ext>
          </a:extLst>
        </xdr:cNvPr>
        <xdr:cNvSpPr txBox="1"/>
      </xdr:nvSpPr>
      <xdr:spPr>
        <a:xfrm>
          <a:off x="19310427" y="184907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147845</xdr:rowOff>
    </xdr:from>
    <xdr:ext cx="469744" cy="259045"/>
    <xdr:sp macro="" textlink="">
      <xdr:nvSpPr>
        <xdr:cNvPr id="852" name="n_4mainValue【公民館】&#10;一人当たり面積">
          <a:extLst>
            <a:ext uri="{FF2B5EF4-FFF2-40B4-BE49-F238E27FC236}">
              <a16:creationId xmlns:a16="http://schemas.microsoft.com/office/drawing/2014/main" id="{85BBB892-9B82-4A06-B1B7-3BCB2FED7674}"/>
            </a:ext>
          </a:extLst>
        </xdr:cNvPr>
        <xdr:cNvSpPr txBox="1"/>
      </xdr:nvSpPr>
      <xdr:spPr>
        <a:xfrm>
          <a:off x="18421427" y="184929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3" name="正方形/長方形 852">
          <a:extLst>
            <a:ext uri="{FF2B5EF4-FFF2-40B4-BE49-F238E27FC236}">
              <a16:creationId xmlns:a16="http://schemas.microsoft.com/office/drawing/2014/main" id="{13871E76-5AC0-4E7E-A387-B0A4D696B9B9}"/>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4" name="正方形/長方形 853">
          <a:extLst>
            <a:ext uri="{FF2B5EF4-FFF2-40B4-BE49-F238E27FC236}">
              <a16:creationId xmlns:a16="http://schemas.microsoft.com/office/drawing/2014/main" id="{5A1EBC9D-1C3E-454F-819A-70E5F65AE24F}"/>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5" name="テキスト ボックス 854">
          <a:extLst>
            <a:ext uri="{FF2B5EF4-FFF2-40B4-BE49-F238E27FC236}">
              <a16:creationId xmlns:a16="http://schemas.microsoft.com/office/drawing/2014/main" id="{93CED029-D630-46FD-9A54-678070D4FB14}"/>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認定こども園、橋りょう、公営住宅、漁港、公民館の有形固定資産減価償却率が類似団体平均より高くなっている。</a:t>
          </a:r>
        </a:p>
        <a:p>
          <a:r>
            <a:rPr kumimoji="1" lang="ja-JP" altLang="en-US" sz="1300">
              <a:latin typeface="ＭＳ Ｐゴシック" panose="020B0600070205080204" pitchFamily="50" charset="-128"/>
              <a:ea typeface="ＭＳ Ｐゴシック" panose="020B0600070205080204" pitchFamily="50" charset="-128"/>
            </a:rPr>
            <a:t>橋りょうについては個別施設計画を策定後に長寿命化を図っている状況にあり、公民館についても計画的な改修工事を継続して実施している状況である。</a:t>
          </a:r>
        </a:p>
        <a:p>
          <a:r>
            <a:rPr kumimoji="1" lang="ja-JP" altLang="en-US" sz="1300">
              <a:latin typeface="ＭＳ Ｐゴシック" panose="020B0600070205080204" pitchFamily="50" charset="-128"/>
              <a:ea typeface="ＭＳ Ｐゴシック" panose="020B0600070205080204" pitchFamily="50" charset="-128"/>
            </a:rPr>
            <a:t>学校施設の有形固定資産減価償却率については、類似団体平均を下回る水準を維持しているもの、</a:t>
          </a:r>
          <a:r>
            <a:rPr kumimoji="1" lang="en-US" altLang="ja-JP" sz="1300">
              <a:latin typeface="ＭＳ Ｐゴシック" panose="020B0600070205080204" pitchFamily="50" charset="-128"/>
              <a:ea typeface="ＭＳ Ｐゴシック" panose="020B0600070205080204" pitchFamily="50" charset="-128"/>
            </a:rPr>
            <a:t>R4</a:t>
          </a:r>
          <a:r>
            <a:rPr kumimoji="1" lang="ja-JP" altLang="en-US" sz="1300">
              <a:latin typeface="ＭＳ Ｐゴシック" panose="020B0600070205080204" pitchFamily="50" charset="-128"/>
              <a:ea typeface="ＭＳ Ｐゴシック" panose="020B0600070205080204" pitchFamily="50" charset="-128"/>
            </a:rPr>
            <a:t>を底に</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年連続で類似団体の上昇率を上回るペースで老朽化が進行している。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EF53705D-A0EE-4499-9F10-213E805C4E94}"/>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CB0B8A66-B762-4D07-A7DC-034EEBDAC4EA}"/>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5A5F9A2F-F736-4002-A6A8-B2674BF28EC8}"/>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2740F5D7-98CC-487B-833A-DD7B8086FBCD}"/>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福岡県大川市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37D191AB-B303-43EA-82DB-3D669D409D52}"/>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FD9884A4-3D17-44D1-8DE8-F80F8E2135CA}"/>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AC8DC701-B88E-46A6-A610-AD85DABA3D3D}"/>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822B9A79-EFEA-4068-A7A4-416D7550F061}"/>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C783C093-8E08-44F9-9222-3D15AF9C66C8}"/>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14355CD1-FD5A-4213-9648-6544A2E4136A}"/>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31,147
30,636
33.62
20,038,362
19,611,359
215,613
8,755,241
14,407,754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C45EAA3C-57D7-486A-B69E-E3AA19674ECB}"/>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ABECE024-317C-4DBF-95B8-16EAC76C17C2}"/>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A94C98A2-9B1A-41D9-A23A-F62E10D9A1D8}"/>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10.8
30.7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5ECAAFB0-DD36-4469-9C68-3D95131EE8E6}"/>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7D21CD93-4EEE-4C6A-9D3D-3A0D22387EE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39E88FEB-B12E-4830-867A-9E6782BA7466}"/>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29764748-2DB8-4641-B457-A2C3A11CB0A6}"/>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ADEAD8AD-65BD-46DF-B34B-E5A17936038B}"/>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E943CCF8-9357-4BE4-8278-0244D6802B8B}"/>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729256D8-18F3-4263-943C-B85C2A7C422F}"/>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F78BD2FC-B543-4429-8300-D13EE43443C9}"/>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E10CA6CD-9C4A-4402-B47E-4674C2F9E3D8}"/>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287E90D0-8221-48BC-B95C-3150D00F251C}"/>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BDDD6E57-D4A2-478D-9855-CCAEB9F30501}"/>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9682B220-A9E4-4398-9E8A-B3BDAD67257C}"/>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6964410A-2AA0-4CA5-B8A2-F1EC3E3D92CF}"/>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D19F4350-808E-4153-9A55-0C8A3127C785}"/>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152116A5-C75A-40F9-BAE2-F1CF644E9118}"/>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6D81C940-6802-4C21-9139-29B1C5EBEF26}"/>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868FB79F-C5F4-4E0C-A210-7330A66593B7}"/>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49E4AE90-24E1-4255-8A39-A22673F47333}"/>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936A497-B8A7-452D-9A7C-9607EE13F053}"/>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CDCB18BF-7E04-40EE-9E23-380964B6DECF}"/>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7966231A-85A8-45B4-B790-93A67E6D487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F8C24066-F11A-4969-9E96-9B17685771B6}"/>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3227F852-6140-447D-8B71-DA861073D08E}"/>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A188CACA-E9CF-443C-A91B-1EB62D9773A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85955D29-B94F-4ED1-8DA0-3546488C0478}"/>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43EF26E7-3150-4CB1-B921-2E00AC85F63C}"/>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4C8B3B7C-5A0F-4A23-A50F-57A27F31EED7}"/>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A8201053-B46B-4A12-B3C1-BB6A04282B9B}"/>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27432E03-DAD3-488D-AFAA-6E216954C20E}"/>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4DDE0939-DAD7-46A3-BCEA-345D0A1673DE}"/>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FB2CC839-6341-47DD-873D-4067D16E431E}"/>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84AAC10C-503C-4B46-943A-6C3BFDE4040D}"/>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E7534643-156E-4185-B12F-86D429DB6B64}"/>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B8DAD966-0C5E-4497-9266-48F4377DAE2D}"/>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C24E28AB-715F-4D38-B5D2-28A3B9B0BD0B}"/>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E7E43A4F-52BA-41EC-9CBF-066950171665}"/>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BAF0E810-CAD6-4444-B212-234C5CBF7A9B}"/>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79CF915D-47BD-4B38-9AFF-7203D64B93A3}"/>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54BCC9DB-ADB8-4F3C-B0B9-113B6C8F3A84}"/>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C9D1A10E-8EDA-4BB5-9CD9-8208B2D364DF}"/>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1AC53CFD-4947-417B-887F-63A475192FC3}"/>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DB7C1751-C4ED-4BA0-B051-4DD03E8C13A7}"/>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F52705F9-C3BD-481C-BE24-6A8D91EB5D04}"/>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54973</xdr:rowOff>
    </xdr:from>
    <xdr:to>
      <xdr:col>24</xdr:col>
      <xdr:colOff>62865</xdr:colOff>
      <xdr:row>42</xdr:row>
      <xdr:rowOff>92528</xdr:rowOff>
    </xdr:to>
    <xdr:cxnSp macro="">
      <xdr:nvCxnSpPr>
        <xdr:cNvPr id="58" name="直線コネクタ 57">
          <a:extLst>
            <a:ext uri="{FF2B5EF4-FFF2-40B4-BE49-F238E27FC236}">
              <a16:creationId xmlns:a16="http://schemas.microsoft.com/office/drawing/2014/main" id="{B0570D7F-C6BE-4BBC-AAA6-8DB1A61E76C4}"/>
            </a:ext>
          </a:extLst>
        </xdr:cNvPr>
        <xdr:cNvCxnSpPr/>
      </xdr:nvCxnSpPr>
      <xdr:spPr>
        <a:xfrm flipV="1">
          <a:off x="4634865" y="5712823"/>
          <a:ext cx="0" cy="1580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a:extLst>
            <a:ext uri="{FF2B5EF4-FFF2-40B4-BE49-F238E27FC236}">
              <a16:creationId xmlns:a16="http://schemas.microsoft.com/office/drawing/2014/main" id="{4B66A2FA-AC36-4609-A7F2-1CE41FB68E75}"/>
            </a:ext>
          </a:extLst>
        </xdr:cNvPr>
        <xdr:cNvSpPr txBox="1"/>
      </xdr:nvSpPr>
      <xdr:spPr>
        <a:xfrm>
          <a:off x="4673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a:extLst>
            <a:ext uri="{FF2B5EF4-FFF2-40B4-BE49-F238E27FC236}">
              <a16:creationId xmlns:a16="http://schemas.microsoft.com/office/drawing/2014/main" id="{D90A11C7-09CA-4460-A3F7-D254ACB9746D}"/>
            </a:ext>
          </a:extLst>
        </xdr:cNvPr>
        <xdr:cNvCxnSpPr/>
      </xdr:nvCxnSpPr>
      <xdr:spPr>
        <a:xfrm>
          <a:off x="4546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1650</xdr:rowOff>
    </xdr:from>
    <xdr:ext cx="340478" cy="259045"/>
    <xdr:sp macro="" textlink="">
      <xdr:nvSpPr>
        <xdr:cNvPr id="61" name="【図書館】&#10;有形固定資産減価償却率最大値テキスト">
          <a:extLst>
            <a:ext uri="{FF2B5EF4-FFF2-40B4-BE49-F238E27FC236}">
              <a16:creationId xmlns:a16="http://schemas.microsoft.com/office/drawing/2014/main" id="{DD5603AC-A0AD-4019-BD0C-6C129FFF826C}"/>
            </a:ext>
          </a:extLst>
        </xdr:cNvPr>
        <xdr:cNvSpPr txBox="1"/>
      </xdr:nvSpPr>
      <xdr:spPr>
        <a:xfrm>
          <a:off x="4673600" y="548805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54973</xdr:rowOff>
    </xdr:from>
    <xdr:to>
      <xdr:col>24</xdr:col>
      <xdr:colOff>152400</xdr:colOff>
      <xdr:row>33</xdr:row>
      <xdr:rowOff>54973</xdr:rowOff>
    </xdr:to>
    <xdr:cxnSp macro="">
      <xdr:nvCxnSpPr>
        <xdr:cNvPr id="62" name="直線コネクタ 61">
          <a:extLst>
            <a:ext uri="{FF2B5EF4-FFF2-40B4-BE49-F238E27FC236}">
              <a16:creationId xmlns:a16="http://schemas.microsoft.com/office/drawing/2014/main" id="{2A3952D3-93F5-4251-B83C-46E07D1C8E92}"/>
            </a:ext>
          </a:extLst>
        </xdr:cNvPr>
        <xdr:cNvCxnSpPr/>
      </xdr:nvCxnSpPr>
      <xdr:spPr>
        <a:xfrm>
          <a:off x="4546600" y="57128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76035</xdr:rowOff>
    </xdr:from>
    <xdr:ext cx="405111" cy="259045"/>
    <xdr:sp macro="" textlink="">
      <xdr:nvSpPr>
        <xdr:cNvPr id="63" name="【図書館】&#10;有形固定資産減価償却率平均値テキスト">
          <a:extLst>
            <a:ext uri="{FF2B5EF4-FFF2-40B4-BE49-F238E27FC236}">
              <a16:creationId xmlns:a16="http://schemas.microsoft.com/office/drawing/2014/main" id="{24641D5C-E9B2-4189-8643-594AE65E1510}"/>
            </a:ext>
          </a:extLst>
        </xdr:cNvPr>
        <xdr:cNvSpPr txBox="1"/>
      </xdr:nvSpPr>
      <xdr:spPr>
        <a:xfrm>
          <a:off x="4673600" y="624823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53158</xdr:rowOff>
    </xdr:from>
    <xdr:to>
      <xdr:col>24</xdr:col>
      <xdr:colOff>114300</xdr:colOff>
      <xdr:row>37</xdr:row>
      <xdr:rowOff>154758</xdr:rowOff>
    </xdr:to>
    <xdr:sp macro="" textlink="">
      <xdr:nvSpPr>
        <xdr:cNvPr id="64" name="フローチャート: 判断 63">
          <a:extLst>
            <a:ext uri="{FF2B5EF4-FFF2-40B4-BE49-F238E27FC236}">
              <a16:creationId xmlns:a16="http://schemas.microsoft.com/office/drawing/2014/main" id="{71514B8D-1C52-49F1-A64C-41D73F01D6D5}"/>
            </a:ext>
          </a:extLst>
        </xdr:cNvPr>
        <xdr:cNvSpPr/>
      </xdr:nvSpPr>
      <xdr:spPr>
        <a:xfrm>
          <a:off x="4584700" y="6396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27033</xdr:rowOff>
    </xdr:from>
    <xdr:to>
      <xdr:col>20</xdr:col>
      <xdr:colOff>38100</xdr:colOff>
      <xdr:row>37</xdr:row>
      <xdr:rowOff>128633</xdr:rowOff>
    </xdr:to>
    <xdr:sp macro="" textlink="">
      <xdr:nvSpPr>
        <xdr:cNvPr id="65" name="フローチャート: 判断 64">
          <a:extLst>
            <a:ext uri="{FF2B5EF4-FFF2-40B4-BE49-F238E27FC236}">
              <a16:creationId xmlns:a16="http://schemas.microsoft.com/office/drawing/2014/main" id="{1DD61276-572D-43E3-BD5D-5F475ABD09B7}"/>
            </a:ext>
          </a:extLst>
        </xdr:cNvPr>
        <xdr:cNvSpPr/>
      </xdr:nvSpPr>
      <xdr:spPr>
        <a:xfrm>
          <a:off x="3746500" y="6370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76019</xdr:rowOff>
    </xdr:from>
    <xdr:to>
      <xdr:col>15</xdr:col>
      <xdr:colOff>101600</xdr:colOff>
      <xdr:row>38</xdr:row>
      <xdr:rowOff>6169</xdr:rowOff>
    </xdr:to>
    <xdr:sp macro="" textlink="">
      <xdr:nvSpPr>
        <xdr:cNvPr id="66" name="フローチャート: 判断 65">
          <a:extLst>
            <a:ext uri="{FF2B5EF4-FFF2-40B4-BE49-F238E27FC236}">
              <a16:creationId xmlns:a16="http://schemas.microsoft.com/office/drawing/2014/main" id="{D72A5DA1-58D3-4C67-A1AD-2D008008685C}"/>
            </a:ext>
          </a:extLst>
        </xdr:cNvPr>
        <xdr:cNvSpPr/>
      </xdr:nvSpPr>
      <xdr:spPr>
        <a:xfrm>
          <a:off x="2857500" y="6419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103777</xdr:rowOff>
    </xdr:from>
    <xdr:to>
      <xdr:col>10</xdr:col>
      <xdr:colOff>165100</xdr:colOff>
      <xdr:row>38</xdr:row>
      <xdr:rowOff>33927</xdr:rowOff>
    </xdr:to>
    <xdr:sp macro="" textlink="">
      <xdr:nvSpPr>
        <xdr:cNvPr id="67" name="フローチャート: 判断 66">
          <a:extLst>
            <a:ext uri="{FF2B5EF4-FFF2-40B4-BE49-F238E27FC236}">
              <a16:creationId xmlns:a16="http://schemas.microsoft.com/office/drawing/2014/main" id="{377EA05F-A52C-4C9A-9AAD-D81FF4147722}"/>
            </a:ext>
          </a:extLst>
        </xdr:cNvPr>
        <xdr:cNvSpPr/>
      </xdr:nvSpPr>
      <xdr:spPr>
        <a:xfrm>
          <a:off x="1968500" y="6447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80917</xdr:rowOff>
    </xdr:from>
    <xdr:to>
      <xdr:col>6</xdr:col>
      <xdr:colOff>38100</xdr:colOff>
      <xdr:row>38</xdr:row>
      <xdr:rowOff>11068</xdr:rowOff>
    </xdr:to>
    <xdr:sp macro="" textlink="">
      <xdr:nvSpPr>
        <xdr:cNvPr id="68" name="フローチャート: 判断 67">
          <a:extLst>
            <a:ext uri="{FF2B5EF4-FFF2-40B4-BE49-F238E27FC236}">
              <a16:creationId xmlns:a16="http://schemas.microsoft.com/office/drawing/2014/main" id="{D3A81059-56A9-4A3C-991F-4F9181B9CD2B}"/>
            </a:ext>
          </a:extLst>
        </xdr:cNvPr>
        <xdr:cNvSpPr/>
      </xdr:nvSpPr>
      <xdr:spPr>
        <a:xfrm>
          <a:off x="1079500" y="6424567"/>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8A121B8F-C156-413D-AEC6-C0B193E5FA87}"/>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6219C537-2DDF-40FF-8856-AA9A0E91C4ED}"/>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1B021D37-FF4D-4AF6-927E-DBD546F0B958}"/>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9C03A229-66DE-4E60-995F-D33EB9FE0F22}"/>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7ED2DA3E-DFE9-46EA-B7C8-145DB4EBDE49}"/>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165826</xdr:rowOff>
    </xdr:from>
    <xdr:to>
      <xdr:col>24</xdr:col>
      <xdr:colOff>114300</xdr:colOff>
      <xdr:row>39</xdr:row>
      <xdr:rowOff>95976</xdr:rowOff>
    </xdr:to>
    <xdr:sp macro="" textlink="">
      <xdr:nvSpPr>
        <xdr:cNvPr id="74" name="楕円 73">
          <a:extLst>
            <a:ext uri="{FF2B5EF4-FFF2-40B4-BE49-F238E27FC236}">
              <a16:creationId xmlns:a16="http://schemas.microsoft.com/office/drawing/2014/main" id="{0C921774-98CC-4AFF-90F8-00D84040F23A}"/>
            </a:ext>
          </a:extLst>
        </xdr:cNvPr>
        <xdr:cNvSpPr/>
      </xdr:nvSpPr>
      <xdr:spPr>
        <a:xfrm>
          <a:off x="4584700" y="6680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144253</xdr:rowOff>
    </xdr:from>
    <xdr:ext cx="405111" cy="259045"/>
    <xdr:sp macro="" textlink="">
      <xdr:nvSpPr>
        <xdr:cNvPr id="75" name="【図書館】&#10;有形固定資産減価償却率該当値テキスト">
          <a:extLst>
            <a:ext uri="{FF2B5EF4-FFF2-40B4-BE49-F238E27FC236}">
              <a16:creationId xmlns:a16="http://schemas.microsoft.com/office/drawing/2014/main" id="{D3A2065F-4E3B-4FA0-9721-2D9D9A9483B4}"/>
            </a:ext>
          </a:extLst>
        </xdr:cNvPr>
        <xdr:cNvSpPr txBox="1"/>
      </xdr:nvSpPr>
      <xdr:spPr>
        <a:xfrm>
          <a:off x="4673600" y="66593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121738</xdr:rowOff>
    </xdr:from>
    <xdr:to>
      <xdr:col>20</xdr:col>
      <xdr:colOff>38100</xdr:colOff>
      <xdr:row>39</xdr:row>
      <xdr:rowOff>51888</xdr:rowOff>
    </xdr:to>
    <xdr:sp macro="" textlink="">
      <xdr:nvSpPr>
        <xdr:cNvPr id="76" name="楕円 75">
          <a:extLst>
            <a:ext uri="{FF2B5EF4-FFF2-40B4-BE49-F238E27FC236}">
              <a16:creationId xmlns:a16="http://schemas.microsoft.com/office/drawing/2014/main" id="{8B864469-D4CE-434E-9BDB-B0C42AEA9CA0}"/>
            </a:ext>
          </a:extLst>
        </xdr:cNvPr>
        <xdr:cNvSpPr/>
      </xdr:nvSpPr>
      <xdr:spPr>
        <a:xfrm>
          <a:off x="3746500" y="6636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1088</xdr:rowOff>
    </xdr:from>
    <xdr:to>
      <xdr:col>24</xdr:col>
      <xdr:colOff>63500</xdr:colOff>
      <xdr:row>39</xdr:row>
      <xdr:rowOff>45176</xdr:rowOff>
    </xdr:to>
    <xdr:cxnSp macro="">
      <xdr:nvCxnSpPr>
        <xdr:cNvPr id="77" name="直線コネクタ 76">
          <a:extLst>
            <a:ext uri="{FF2B5EF4-FFF2-40B4-BE49-F238E27FC236}">
              <a16:creationId xmlns:a16="http://schemas.microsoft.com/office/drawing/2014/main" id="{6F3453D0-57CB-4BDA-8452-EBA963972F17}"/>
            </a:ext>
          </a:extLst>
        </xdr:cNvPr>
        <xdr:cNvCxnSpPr/>
      </xdr:nvCxnSpPr>
      <xdr:spPr>
        <a:xfrm>
          <a:off x="3797300" y="6687638"/>
          <a:ext cx="838200" cy="44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82550</xdr:rowOff>
    </xdr:from>
    <xdr:to>
      <xdr:col>15</xdr:col>
      <xdr:colOff>101600</xdr:colOff>
      <xdr:row>39</xdr:row>
      <xdr:rowOff>12700</xdr:rowOff>
    </xdr:to>
    <xdr:sp macro="" textlink="">
      <xdr:nvSpPr>
        <xdr:cNvPr id="78" name="楕円 77">
          <a:extLst>
            <a:ext uri="{FF2B5EF4-FFF2-40B4-BE49-F238E27FC236}">
              <a16:creationId xmlns:a16="http://schemas.microsoft.com/office/drawing/2014/main" id="{58104F74-CE9A-4D3E-B6CE-A4A983837D6A}"/>
            </a:ext>
          </a:extLst>
        </xdr:cNvPr>
        <xdr:cNvSpPr/>
      </xdr:nvSpPr>
      <xdr:spPr>
        <a:xfrm>
          <a:off x="2857500" y="6597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133350</xdr:rowOff>
    </xdr:from>
    <xdr:to>
      <xdr:col>19</xdr:col>
      <xdr:colOff>177800</xdr:colOff>
      <xdr:row>39</xdr:row>
      <xdr:rowOff>1088</xdr:rowOff>
    </xdr:to>
    <xdr:cxnSp macro="">
      <xdr:nvCxnSpPr>
        <xdr:cNvPr id="79" name="直線コネクタ 78">
          <a:extLst>
            <a:ext uri="{FF2B5EF4-FFF2-40B4-BE49-F238E27FC236}">
              <a16:creationId xmlns:a16="http://schemas.microsoft.com/office/drawing/2014/main" id="{968420F4-3FCE-4E01-81D1-DB35A4D491E9}"/>
            </a:ext>
          </a:extLst>
        </xdr:cNvPr>
        <xdr:cNvCxnSpPr/>
      </xdr:nvCxnSpPr>
      <xdr:spPr>
        <a:xfrm>
          <a:off x="2908300" y="6648450"/>
          <a:ext cx="8890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61323</xdr:rowOff>
    </xdr:from>
    <xdr:to>
      <xdr:col>10</xdr:col>
      <xdr:colOff>165100</xdr:colOff>
      <xdr:row>38</xdr:row>
      <xdr:rowOff>162923</xdr:rowOff>
    </xdr:to>
    <xdr:sp macro="" textlink="">
      <xdr:nvSpPr>
        <xdr:cNvPr id="80" name="楕円 79">
          <a:extLst>
            <a:ext uri="{FF2B5EF4-FFF2-40B4-BE49-F238E27FC236}">
              <a16:creationId xmlns:a16="http://schemas.microsoft.com/office/drawing/2014/main" id="{59806E1A-6083-453C-A709-B633261B4C18}"/>
            </a:ext>
          </a:extLst>
        </xdr:cNvPr>
        <xdr:cNvSpPr/>
      </xdr:nvSpPr>
      <xdr:spPr>
        <a:xfrm>
          <a:off x="1968500" y="6576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112123</xdr:rowOff>
    </xdr:from>
    <xdr:to>
      <xdr:col>15</xdr:col>
      <xdr:colOff>50800</xdr:colOff>
      <xdr:row>38</xdr:row>
      <xdr:rowOff>133350</xdr:rowOff>
    </xdr:to>
    <xdr:cxnSp macro="">
      <xdr:nvCxnSpPr>
        <xdr:cNvPr id="81" name="直線コネクタ 80">
          <a:extLst>
            <a:ext uri="{FF2B5EF4-FFF2-40B4-BE49-F238E27FC236}">
              <a16:creationId xmlns:a16="http://schemas.microsoft.com/office/drawing/2014/main" id="{0B09CE28-3894-4D1F-8DAE-50A2E21B5372}"/>
            </a:ext>
          </a:extLst>
        </xdr:cNvPr>
        <xdr:cNvCxnSpPr/>
      </xdr:nvCxnSpPr>
      <xdr:spPr>
        <a:xfrm>
          <a:off x="2019300" y="6627223"/>
          <a:ext cx="8890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39</xdr:row>
      <xdr:rowOff>144599</xdr:rowOff>
    </xdr:from>
    <xdr:to>
      <xdr:col>6</xdr:col>
      <xdr:colOff>38100</xdr:colOff>
      <xdr:row>40</xdr:row>
      <xdr:rowOff>74749</xdr:rowOff>
    </xdr:to>
    <xdr:sp macro="" textlink="">
      <xdr:nvSpPr>
        <xdr:cNvPr id="82" name="楕円 81">
          <a:extLst>
            <a:ext uri="{FF2B5EF4-FFF2-40B4-BE49-F238E27FC236}">
              <a16:creationId xmlns:a16="http://schemas.microsoft.com/office/drawing/2014/main" id="{D1D572D5-F3AC-4932-AB8A-FAD9466904FC}"/>
            </a:ext>
          </a:extLst>
        </xdr:cNvPr>
        <xdr:cNvSpPr/>
      </xdr:nvSpPr>
      <xdr:spPr>
        <a:xfrm>
          <a:off x="1079500" y="6831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112123</xdr:rowOff>
    </xdr:from>
    <xdr:to>
      <xdr:col>10</xdr:col>
      <xdr:colOff>114300</xdr:colOff>
      <xdr:row>40</xdr:row>
      <xdr:rowOff>23949</xdr:rowOff>
    </xdr:to>
    <xdr:cxnSp macro="">
      <xdr:nvCxnSpPr>
        <xdr:cNvPr id="83" name="直線コネクタ 82">
          <a:extLst>
            <a:ext uri="{FF2B5EF4-FFF2-40B4-BE49-F238E27FC236}">
              <a16:creationId xmlns:a16="http://schemas.microsoft.com/office/drawing/2014/main" id="{022D2984-1FB5-4071-A466-C4BE5F638878}"/>
            </a:ext>
          </a:extLst>
        </xdr:cNvPr>
        <xdr:cNvCxnSpPr/>
      </xdr:nvCxnSpPr>
      <xdr:spPr>
        <a:xfrm flipV="1">
          <a:off x="1130300" y="6627223"/>
          <a:ext cx="889000" cy="2547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145160</xdr:rowOff>
    </xdr:from>
    <xdr:ext cx="405111" cy="259045"/>
    <xdr:sp macro="" textlink="">
      <xdr:nvSpPr>
        <xdr:cNvPr id="84" name="n_1aveValue【図書館】&#10;有形固定資産減価償却率">
          <a:extLst>
            <a:ext uri="{FF2B5EF4-FFF2-40B4-BE49-F238E27FC236}">
              <a16:creationId xmlns:a16="http://schemas.microsoft.com/office/drawing/2014/main" id="{F9B921FB-D290-41D9-92B5-C51038B7F4F3}"/>
            </a:ext>
          </a:extLst>
        </xdr:cNvPr>
        <xdr:cNvSpPr txBox="1"/>
      </xdr:nvSpPr>
      <xdr:spPr>
        <a:xfrm>
          <a:off x="3582044" y="61459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22696</xdr:rowOff>
    </xdr:from>
    <xdr:ext cx="405111" cy="259045"/>
    <xdr:sp macro="" textlink="">
      <xdr:nvSpPr>
        <xdr:cNvPr id="85" name="n_2aveValue【図書館】&#10;有形固定資産減価償却率">
          <a:extLst>
            <a:ext uri="{FF2B5EF4-FFF2-40B4-BE49-F238E27FC236}">
              <a16:creationId xmlns:a16="http://schemas.microsoft.com/office/drawing/2014/main" id="{7E5371BE-0ED7-4FD2-ACD3-A45481F5D115}"/>
            </a:ext>
          </a:extLst>
        </xdr:cNvPr>
        <xdr:cNvSpPr txBox="1"/>
      </xdr:nvSpPr>
      <xdr:spPr>
        <a:xfrm>
          <a:off x="2705744" y="61948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50454</xdr:rowOff>
    </xdr:from>
    <xdr:ext cx="405111" cy="259045"/>
    <xdr:sp macro="" textlink="">
      <xdr:nvSpPr>
        <xdr:cNvPr id="86" name="n_3aveValue【図書館】&#10;有形固定資産減価償却率">
          <a:extLst>
            <a:ext uri="{FF2B5EF4-FFF2-40B4-BE49-F238E27FC236}">
              <a16:creationId xmlns:a16="http://schemas.microsoft.com/office/drawing/2014/main" id="{1457F4EF-94D3-4E78-A3A2-FDE3D5D88599}"/>
            </a:ext>
          </a:extLst>
        </xdr:cNvPr>
        <xdr:cNvSpPr txBox="1"/>
      </xdr:nvSpPr>
      <xdr:spPr>
        <a:xfrm>
          <a:off x="1816744" y="62226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27594</xdr:rowOff>
    </xdr:from>
    <xdr:ext cx="405111" cy="259045"/>
    <xdr:sp macro="" textlink="">
      <xdr:nvSpPr>
        <xdr:cNvPr id="87" name="n_4aveValue【図書館】&#10;有形固定資産減価償却率">
          <a:extLst>
            <a:ext uri="{FF2B5EF4-FFF2-40B4-BE49-F238E27FC236}">
              <a16:creationId xmlns:a16="http://schemas.microsoft.com/office/drawing/2014/main" id="{46F0F9E0-0465-48C0-98A5-5B204C421BC4}"/>
            </a:ext>
          </a:extLst>
        </xdr:cNvPr>
        <xdr:cNvSpPr txBox="1"/>
      </xdr:nvSpPr>
      <xdr:spPr>
        <a:xfrm>
          <a:off x="927744" y="61997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43015</xdr:rowOff>
    </xdr:from>
    <xdr:ext cx="405111" cy="259045"/>
    <xdr:sp macro="" textlink="">
      <xdr:nvSpPr>
        <xdr:cNvPr id="88" name="n_1mainValue【図書館】&#10;有形固定資産減価償却率">
          <a:extLst>
            <a:ext uri="{FF2B5EF4-FFF2-40B4-BE49-F238E27FC236}">
              <a16:creationId xmlns:a16="http://schemas.microsoft.com/office/drawing/2014/main" id="{7AD92BB6-AE01-4B16-97A2-CB13C28A821C}"/>
            </a:ext>
          </a:extLst>
        </xdr:cNvPr>
        <xdr:cNvSpPr txBox="1"/>
      </xdr:nvSpPr>
      <xdr:spPr>
        <a:xfrm>
          <a:off x="3582044" y="67295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3827</xdr:rowOff>
    </xdr:from>
    <xdr:ext cx="405111" cy="259045"/>
    <xdr:sp macro="" textlink="">
      <xdr:nvSpPr>
        <xdr:cNvPr id="89" name="n_2mainValue【図書館】&#10;有形固定資産減価償却率">
          <a:extLst>
            <a:ext uri="{FF2B5EF4-FFF2-40B4-BE49-F238E27FC236}">
              <a16:creationId xmlns:a16="http://schemas.microsoft.com/office/drawing/2014/main" id="{E5ABAF73-58DF-4E16-8493-E9ACE827DB36}"/>
            </a:ext>
          </a:extLst>
        </xdr:cNvPr>
        <xdr:cNvSpPr txBox="1"/>
      </xdr:nvSpPr>
      <xdr:spPr>
        <a:xfrm>
          <a:off x="2705744" y="6690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154050</xdr:rowOff>
    </xdr:from>
    <xdr:ext cx="405111" cy="259045"/>
    <xdr:sp macro="" textlink="">
      <xdr:nvSpPr>
        <xdr:cNvPr id="90" name="n_3mainValue【図書館】&#10;有形固定資産減価償却率">
          <a:extLst>
            <a:ext uri="{FF2B5EF4-FFF2-40B4-BE49-F238E27FC236}">
              <a16:creationId xmlns:a16="http://schemas.microsoft.com/office/drawing/2014/main" id="{327712AA-9338-40EE-B0B6-8356B43C094F}"/>
            </a:ext>
          </a:extLst>
        </xdr:cNvPr>
        <xdr:cNvSpPr txBox="1"/>
      </xdr:nvSpPr>
      <xdr:spPr>
        <a:xfrm>
          <a:off x="1816744" y="66691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40</xdr:row>
      <xdr:rowOff>65876</xdr:rowOff>
    </xdr:from>
    <xdr:ext cx="405111" cy="259045"/>
    <xdr:sp macro="" textlink="">
      <xdr:nvSpPr>
        <xdr:cNvPr id="91" name="n_4mainValue【図書館】&#10;有形固定資産減価償却率">
          <a:extLst>
            <a:ext uri="{FF2B5EF4-FFF2-40B4-BE49-F238E27FC236}">
              <a16:creationId xmlns:a16="http://schemas.microsoft.com/office/drawing/2014/main" id="{727A9C99-5593-4B69-82BF-F2FC359875A1}"/>
            </a:ext>
          </a:extLst>
        </xdr:cNvPr>
        <xdr:cNvSpPr txBox="1"/>
      </xdr:nvSpPr>
      <xdr:spPr>
        <a:xfrm>
          <a:off x="927744" y="69238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7E9D94FE-4390-44F0-ADEC-508A57A9C963}"/>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F192E2CB-5E9D-4443-9055-6AA30C588AD3}"/>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2A8C7A10-8468-4FFC-91CD-A36ED923F95D}"/>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9673B71E-B8FC-4567-8F06-BBBBAC88414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7962579F-B106-4338-8377-F5435574E436}"/>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36B83DCA-009F-4821-8B4B-61B28E00072D}"/>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86F37753-3577-43BA-9EA9-9EF201E6D23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4286ACF4-9463-440C-897A-35178B107574}"/>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10C0CB93-1528-424A-84C5-5075A83DFDE6}"/>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DFACFD36-B322-4176-95C7-40D4FED3C6BE}"/>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91668155-A6B1-4C2A-9D52-FDB15776BE5F}"/>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466CD1E3-EEE4-4622-8BE9-3DEFEE24995D}"/>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E964A12C-A405-4C00-9A3A-1E23E8441E4A}"/>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5965D299-28B8-43BB-A630-2AA28B6DC744}"/>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0EDE4004-7438-4741-9CB1-4E2ED933D4E5}"/>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D6633842-93FD-40EE-A0D8-99DAABADBF00}"/>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C6FCC617-9057-4F73-A3C0-490FBED233FD}"/>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7540A14C-8CF9-4DB0-A5E9-386B55E202DD}"/>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97618E0A-D0E0-40DC-98AA-A6CFEB3F5769}"/>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AA80633E-33FF-44E3-892A-015F1633F1F8}"/>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5A6F8D3B-CE7D-433A-8836-DC0427C44584}"/>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EFFB58E8-6CDF-49A0-BC9D-9D61C567ACD7}"/>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085FFE2D-B2CB-41A6-A096-4495B29B67F7}"/>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68580</xdr:rowOff>
    </xdr:from>
    <xdr:to>
      <xdr:col>54</xdr:col>
      <xdr:colOff>189865</xdr:colOff>
      <xdr:row>41</xdr:row>
      <xdr:rowOff>87630</xdr:rowOff>
    </xdr:to>
    <xdr:cxnSp macro="">
      <xdr:nvCxnSpPr>
        <xdr:cNvPr id="115" name="直線コネクタ 114">
          <a:extLst>
            <a:ext uri="{FF2B5EF4-FFF2-40B4-BE49-F238E27FC236}">
              <a16:creationId xmlns:a16="http://schemas.microsoft.com/office/drawing/2014/main" id="{C4A114AF-833B-4D77-8B70-625DD75D766B}"/>
            </a:ext>
          </a:extLst>
        </xdr:cNvPr>
        <xdr:cNvCxnSpPr/>
      </xdr:nvCxnSpPr>
      <xdr:spPr>
        <a:xfrm flipV="1">
          <a:off x="10476865" y="5897880"/>
          <a:ext cx="0" cy="1219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91457</xdr:rowOff>
    </xdr:from>
    <xdr:ext cx="469744" cy="259045"/>
    <xdr:sp macro="" textlink="">
      <xdr:nvSpPr>
        <xdr:cNvPr id="116" name="【図書館】&#10;一人当たり面積最小値テキスト">
          <a:extLst>
            <a:ext uri="{FF2B5EF4-FFF2-40B4-BE49-F238E27FC236}">
              <a16:creationId xmlns:a16="http://schemas.microsoft.com/office/drawing/2014/main" id="{BF186845-FBD7-4D7B-80E0-9BF05032E3FE}"/>
            </a:ext>
          </a:extLst>
        </xdr:cNvPr>
        <xdr:cNvSpPr txBox="1"/>
      </xdr:nvSpPr>
      <xdr:spPr>
        <a:xfrm>
          <a:off x="10515600" y="712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87630</xdr:rowOff>
    </xdr:from>
    <xdr:to>
      <xdr:col>55</xdr:col>
      <xdr:colOff>88900</xdr:colOff>
      <xdr:row>41</xdr:row>
      <xdr:rowOff>87630</xdr:rowOff>
    </xdr:to>
    <xdr:cxnSp macro="">
      <xdr:nvCxnSpPr>
        <xdr:cNvPr id="117" name="直線コネクタ 116">
          <a:extLst>
            <a:ext uri="{FF2B5EF4-FFF2-40B4-BE49-F238E27FC236}">
              <a16:creationId xmlns:a16="http://schemas.microsoft.com/office/drawing/2014/main" id="{D3C8D16F-4640-466E-BE81-A5338B5D02C4}"/>
            </a:ext>
          </a:extLst>
        </xdr:cNvPr>
        <xdr:cNvCxnSpPr/>
      </xdr:nvCxnSpPr>
      <xdr:spPr>
        <a:xfrm>
          <a:off x="10388600" y="7117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15257</xdr:rowOff>
    </xdr:from>
    <xdr:ext cx="469744" cy="259045"/>
    <xdr:sp macro="" textlink="">
      <xdr:nvSpPr>
        <xdr:cNvPr id="118" name="【図書館】&#10;一人当たり面積最大値テキスト">
          <a:extLst>
            <a:ext uri="{FF2B5EF4-FFF2-40B4-BE49-F238E27FC236}">
              <a16:creationId xmlns:a16="http://schemas.microsoft.com/office/drawing/2014/main" id="{E558FBD7-7999-4E9A-921E-95FB8E7A939D}"/>
            </a:ext>
          </a:extLst>
        </xdr:cNvPr>
        <xdr:cNvSpPr txBox="1"/>
      </xdr:nvSpPr>
      <xdr:spPr>
        <a:xfrm>
          <a:off x="10515600" y="5673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68580</xdr:rowOff>
    </xdr:from>
    <xdr:to>
      <xdr:col>55</xdr:col>
      <xdr:colOff>88900</xdr:colOff>
      <xdr:row>34</xdr:row>
      <xdr:rowOff>68580</xdr:rowOff>
    </xdr:to>
    <xdr:cxnSp macro="">
      <xdr:nvCxnSpPr>
        <xdr:cNvPr id="119" name="直線コネクタ 118">
          <a:extLst>
            <a:ext uri="{FF2B5EF4-FFF2-40B4-BE49-F238E27FC236}">
              <a16:creationId xmlns:a16="http://schemas.microsoft.com/office/drawing/2014/main" id="{36DF3EA1-33A8-4787-A42A-00C10BE9C429}"/>
            </a:ext>
          </a:extLst>
        </xdr:cNvPr>
        <xdr:cNvCxnSpPr/>
      </xdr:nvCxnSpPr>
      <xdr:spPr>
        <a:xfrm>
          <a:off x="10388600" y="5897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154957</xdr:rowOff>
    </xdr:from>
    <xdr:ext cx="469744" cy="259045"/>
    <xdr:sp macro="" textlink="">
      <xdr:nvSpPr>
        <xdr:cNvPr id="120" name="【図書館】&#10;一人当たり面積平均値テキスト">
          <a:extLst>
            <a:ext uri="{FF2B5EF4-FFF2-40B4-BE49-F238E27FC236}">
              <a16:creationId xmlns:a16="http://schemas.microsoft.com/office/drawing/2014/main" id="{9484D42C-3F2E-4B02-82CC-6C519A7EFB8D}"/>
            </a:ext>
          </a:extLst>
        </xdr:cNvPr>
        <xdr:cNvSpPr txBox="1"/>
      </xdr:nvSpPr>
      <xdr:spPr>
        <a:xfrm>
          <a:off x="10515600" y="64986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132080</xdr:rowOff>
    </xdr:from>
    <xdr:to>
      <xdr:col>55</xdr:col>
      <xdr:colOff>50800</xdr:colOff>
      <xdr:row>39</xdr:row>
      <xdr:rowOff>62230</xdr:rowOff>
    </xdr:to>
    <xdr:sp macro="" textlink="">
      <xdr:nvSpPr>
        <xdr:cNvPr id="121" name="フローチャート: 判断 120">
          <a:extLst>
            <a:ext uri="{FF2B5EF4-FFF2-40B4-BE49-F238E27FC236}">
              <a16:creationId xmlns:a16="http://schemas.microsoft.com/office/drawing/2014/main" id="{02D82DA1-D96C-4412-8A35-FDD3E43DC466}"/>
            </a:ext>
          </a:extLst>
        </xdr:cNvPr>
        <xdr:cNvSpPr/>
      </xdr:nvSpPr>
      <xdr:spPr>
        <a:xfrm>
          <a:off x="10426700" y="6647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139700</xdr:rowOff>
    </xdr:from>
    <xdr:to>
      <xdr:col>50</xdr:col>
      <xdr:colOff>165100</xdr:colOff>
      <xdr:row>39</xdr:row>
      <xdr:rowOff>69850</xdr:rowOff>
    </xdr:to>
    <xdr:sp macro="" textlink="">
      <xdr:nvSpPr>
        <xdr:cNvPr id="122" name="フローチャート: 判断 121">
          <a:extLst>
            <a:ext uri="{FF2B5EF4-FFF2-40B4-BE49-F238E27FC236}">
              <a16:creationId xmlns:a16="http://schemas.microsoft.com/office/drawing/2014/main" id="{C8D85C4D-E0CD-4C28-98E0-27607EF40F69}"/>
            </a:ext>
          </a:extLst>
        </xdr:cNvPr>
        <xdr:cNvSpPr/>
      </xdr:nvSpPr>
      <xdr:spPr>
        <a:xfrm>
          <a:off x="9588500" y="665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154940</xdr:rowOff>
    </xdr:from>
    <xdr:to>
      <xdr:col>46</xdr:col>
      <xdr:colOff>38100</xdr:colOff>
      <xdr:row>39</xdr:row>
      <xdr:rowOff>85090</xdr:rowOff>
    </xdr:to>
    <xdr:sp macro="" textlink="">
      <xdr:nvSpPr>
        <xdr:cNvPr id="123" name="フローチャート: 判断 122">
          <a:extLst>
            <a:ext uri="{FF2B5EF4-FFF2-40B4-BE49-F238E27FC236}">
              <a16:creationId xmlns:a16="http://schemas.microsoft.com/office/drawing/2014/main" id="{43D0CE54-F2EA-4CAB-9A7F-7D093C84E2A0}"/>
            </a:ext>
          </a:extLst>
        </xdr:cNvPr>
        <xdr:cNvSpPr/>
      </xdr:nvSpPr>
      <xdr:spPr>
        <a:xfrm>
          <a:off x="8699500" y="6670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170180</xdr:rowOff>
    </xdr:from>
    <xdr:to>
      <xdr:col>41</xdr:col>
      <xdr:colOff>101600</xdr:colOff>
      <xdr:row>39</xdr:row>
      <xdr:rowOff>100330</xdr:rowOff>
    </xdr:to>
    <xdr:sp macro="" textlink="">
      <xdr:nvSpPr>
        <xdr:cNvPr id="124" name="フローチャート: 判断 123">
          <a:extLst>
            <a:ext uri="{FF2B5EF4-FFF2-40B4-BE49-F238E27FC236}">
              <a16:creationId xmlns:a16="http://schemas.microsoft.com/office/drawing/2014/main" id="{EBCA1000-196D-4498-8E2A-1B5D6F21D3A6}"/>
            </a:ext>
          </a:extLst>
        </xdr:cNvPr>
        <xdr:cNvSpPr/>
      </xdr:nvSpPr>
      <xdr:spPr>
        <a:xfrm>
          <a:off x="7810500" y="6685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36830</xdr:rowOff>
    </xdr:from>
    <xdr:to>
      <xdr:col>36</xdr:col>
      <xdr:colOff>165100</xdr:colOff>
      <xdr:row>39</xdr:row>
      <xdr:rowOff>138430</xdr:rowOff>
    </xdr:to>
    <xdr:sp macro="" textlink="">
      <xdr:nvSpPr>
        <xdr:cNvPr id="125" name="フローチャート: 判断 124">
          <a:extLst>
            <a:ext uri="{FF2B5EF4-FFF2-40B4-BE49-F238E27FC236}">
              <a16:creationId xmlns:a16="http://schemas.microsoft.com/office/drawing/2014/main" id="{34F2B82A-9D1E-4B9E-8DCD-F7376AD9F0F8}"/>
            </a:ext>
          </a:extLst>
        </xdr:cNvPr>
        <xdr:cNvSpPr/>
      </xdr:nvSpPr>
      <xdr:spPr>
        <a:xfrm>
          <a:off x="6921500" y="672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50B0302B-29AF-41EB-8EA3-9B9F1A4FED84}"/>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3333906-10AA-4DB5-BE59-6EC1962E2F24}"/>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9731123C-6EEF-48CF-98F9-96A821E2F747}"/>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2A7F45F3-E459-46A3-B4EC-8FB8EAEDC21B}"/>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66CD0627-D303-4F37-8217-C9C1B2DB890A}"/>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128270</xdr:rowOff>
    </xdr:from>
    <xdr:to>
      <xdr:col>55</xdr:col>
      <xdr:colOff>50800</xdr:colOff>
      <xdr:row>40</xdr:row>
      <xdr:rowOff>58420</xdr:rowOff>
    </xdr:to>
    <xdr:sp macro="" textlink="">
      <xdr:nvSpPr>
        <xdr:cNvPr id="131" name="楕円 130">
          <a:extLst>
            <a:ext uri="{FF2B5EF4-FFF2-40B4-BE49-F238E27FC236}">
              <a16:creationId xmlns:a16="http://schemas.microsoft.com/office/drawing/2014/main" id="{F5AFEC61-F568-423C-9F72-0A74824E3B86}"/>
            </a:ext>
          </a:extLst>
        </xdr:cNvPr>
        <xdr:cNvSpPr/>
      </xdr:nvSpPr>
      <xdr:spPr>
        <a:xfrm>
          <a:off x="10426700" y="681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106697</xdr:rowOff>
    </xdr:from>
    <xdr:ext cx="469744" cy="259045"/>
    <xdr:sp macro="" textlink="">
      <xdr:nvSpPr>
        <xdr:cNvPr id="132" name="【図書館】&#10;一人当たり面積該当値テキスト">
          <a:extLst>
            <a:ext uri="{FF2B5EF4-FFF2-40B4-BE49-F238E27FC236}">
              <a16:creationId xmlns:a16="http://schemas.microsoft.com/office/drawing/2014/main" id="{C1A1B908-CF97-4AC6-8998-78DEF1547A08}"/>
            </a:ext>
          </a:extLst>
        </xdr:cNvPr>
        <xdr:cNvSpPr txBox="1"/>
      </xdr:nvSpPr>
      <xdr:spPr>
        <a:xfrm>
          <a:off x="10515600" y="6793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135890</xdr:rowOff>
    </xdr:from>
    <xdr:to>
      <xdr:col>50</xdr:col>
      <xdr:colOff>165100</xdr:colOff>
      <xdr:row>40</xdr:row>
      <xdr:rowOff>66040</xdr:rowOff>
    </xdr:to>
    <xdr:sp macro="" textlink="">
      <xdr:nvSpPr>
        <xdr:cNvPr id="133" name="楕円 132">
          <a:extLst>
            <a:ext uri="{FF2B5EF4-FFF2-40B4-BE49-F238E27FC236}">
              <a16:creationId xmlns:a16="http://schemas.microsoft.com/office/drawing/2014/main" id="{FAE3232C-878E-4ED5-BA95-6EB74C375862}"/>
            </a:ext>
          </a:extLst>
        </xdr:cNvPr>
        <xdr:cNvSpPr/>
      </xdr:nvSpPr>
      <xdr:spPr>
        <a:xfrm>
          <a:off x="9588500" y="6822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7620</xdr:rowOff>
    </xdr:from>
    <xdr:to>
      <xdr:col>55</xdr:col>
      <xdr:colOff>0</xdr:colOff>
      <xdr:row>40</xdr:row>
      <xdr:rowOff>15240</xdr:rowOff>
    </xdr:to>
    <xdr:cxnSp macro="">
      <xdr:nvCxnSpPr>
        <xdr:cNvPr id="134" name="直線コネクタ 133">
          <a:extLst>
            <a:ext uri="{FF2B5EF4-FFF2-40B4-BE49-F238E27FC236}">
              <a16:creationId xmlns:a16="http://schemas.microsoft.com/office/drawing/2014/main" id="{E0A65F1F-9446-4C5F-A2BF-E664286CB4C5}"/>
            </a:ext>
          </a:extLst>
        </xdr:cNvPr>
        <xdr:cNvCxnSpPr/>
      </xdr:nvCxnSpPr>
      <xdr:spPr>
        <a:xfrm flipV="1">
          <a:off x="9639300" y="686562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143510</xdr:rowOff>
    </xdr:from>
    <xdr:to>
      <xdr:col>46</xdr:col>
      <xdr:colOff>38100</xdr:colOff>
      <xdr:row>40</xdr:row>
      <xdr:rowOff>73660</xdr:rowOff>
    </xdr:to>
    <xdr:sp macro="" textlink="">
      <xdr:nvSpPr>
        <xdr:cNvPr id="135" name="楕円 134">
          <a:extLst>
            <a:ext uri="{FF2B5EF4-FFF2-40B4-BE49-F238E27FC236}">
              <a16:creationId xmlns:a16="http://schemas.microsoft.com/office/drawing/2014/main" id="{E0B70A05-B610-4227-93AC-FA2C3EB27ED5}"/>
            </a:ext>
          </a:extLst>
        </xdr:cNvPr>
        <xdr:cNvSpPr/>
      </xdr:nvSpPr>
      <xdr:spPr>
        <a:xfrm>
          <a:off x="8699500" y="6830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15240</xdr:rowOff>
    </xdr:from>
    <xdr:to>
      <xdr:col>50</xdr:col>
      <xdr:colOff>114300</xdr:colOff>
      <xdr:row>40</xdr:row>
      <xdr:rowOff>22860</xdr:rowOff>
    </xdr:to>
    <xdr:cxnSp macro="">
      <xdr:nvCxnSpPr>
        <xdr:cNvPr id="136" name="直線コネクタ 135">
          <a:extLst>
            <a:ext uri="{FF2B5EF4-FFF2-40B4-BE49-F238E27FC236}">
              <a16:creationId xmlns:a16="http://schemas.microsoft.com/office/drawing/2014/main" id="{50B5937D-043C-4FFB-94E0-6F0E1C53E87F}"/>
            </a:ext>
          </a:extLst>
        </xdr:cNvPr>
        <xdr:cNvCxnSpPr/>
      </xdr:nvCxnSpPr>
      <xdr:spPr>
        <a:xfrm flipV="1">
          <a:off x="8750300" y="687324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151130</xdr:rowOff>
    </xdr:from>
    <xdr:to>
      <xdr:col>41</xdr:col>
      <xdr:colOff>101600</xdr:colOff>
      <xdr:row>40</xdr:row>
      <xdr:rowOff>81280</xdr:rowOff>
    </xdr:to>
    <xdr:sp macro="" textlink="">
      <xdr:nvSpPr>
        <xdr:cNvPr id="137" name="楕円 136">
          <a:extLst>
            <a:ext uri="{FF2B5EF4-FFF2-40B4-BE49-F238E27FC236}">
              <a16:creationId xmlns:a16="http://schemas.microsoft.com/office/drawing/2014/main" id="{88C885DB-2114-493A-A02D-2703D0B31DB8}"/>
            </a:ext>
          </a:extLst>
        </xdr:cNvPr>
        <xdr:cNvSpPr/>
      </xdr:nvSpPr>
      <xdr:spPr>
        <a:xfrm>
          <a:off x="7810500" y="683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22860</xdr:rowOff>
    </xdr:from>
    <xdr:to>
      <xdr:col>45</xdr:col>
      <xdr:colOff>177800</xdr:colOff>
      <xdr:row>40</xdr:row>
      <xdr:rowOff>30480</xdr:rowOff>
    </xdr:to>
    <xdr:cxnSp macro="">
      <xdr:nvCxnSpPr>
        <xdr:cNvPr id="138" name="直線コネクタ 137">
          <a:extLst>
            <a:ext uri="{FF2B5EF4-FFF2-40B4-BE49-F238E27FC236}">
              <a16:creationId xmlns:a16="http://schemas.microsoft.com/office/drawing/2014/main" id="{FBC32D5B-078A-4901-BD08-0D1A1B64887E}"/>
            </a:ext>
          </a:extLst>
        </xdr:cNvPr>
        <xdr:cNvCxnSpPr/>
      </xdr:nvCxnSpPr>
      <xdr:spPr>
        <a:xfrm flipV="1">
          <a:off x="7861300" y="688086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158750</xdr:rowOff>
    </xdr:from>
    <xdr:to>
      <xdr:col>36</xdr:col>
      <xdr:colOff>165100</xdr:colOff>
      <xdr:row>40</xdr:row>
      <xdr:rowOff>88900</xdr:rowOff>
    </xdr:to>
    <xdr:sp macro="" textlink="">
      <xdr:nvSpPr>
        <xdr:cNvPr id="139" name="楕円 138">
          <a:extLst>
            <a:ext uri="{FF2B5EF4-FFF2-40B4-BE49-F238E27FC236}">
              <a16:creationId xmlns:a16="http://schemas.microsoft.com/office/drawing/2014/main" id="{36FF995C-8F37-47C5-AA92-4AEE7768C695}"/>
            </a:ext>
          </a:extLst>
        </xdr:cNvPr>
        <xdr:cNvSpPr/>
      </xdr:nvSpPr>
      <xdr:spPr>
        <a:xfrm>
          <a:off x="6921500" y="6845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30480</xdr:rowOff>
    </xdr:from>
    <xdr:to>
      <xdr:col>41</xdr:col>
      <xdr:colOff>50800</xdr:colOff>
      <xdr:row>40</xdr:row>
      <xdr:rowOff>38100</xdr:rowOff>
    </xdr:to>
    <xdr:cxnSp macro="">
      <xdr:nvCxnSpPr>
        <xdr:cNvPr id="140" name="直線コネクタ 139">
          <a:extLst>
            <a:ext uri="{FF2B5EF4-FFF2-40B4-BE49-F238E27FC236}">
              <a16:creationId xmlns:a16="http://schemas.microsoft.com/office/drawing/2014/main" id="{86E196FE-1621-4474-B977-ACA07CDAAFB6}"/>
            </a:ext>
          </a:extLst>
        </xdr:cNvPr>
        <xdr:cNvCxnSpPr/>
      </xdr:nvCxnSpPr>
      <xdr:spPr>
        <a:xfrm flipV="1">
          <a:off x="6972300" y="688848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37</xdr:row>
      <xdr:rowOff>86377</xdr:rowOff>
    </xdr:from>
    <xdr:ext cx="469744" cy="259045"/>
    <xdr:sp macro="" textlink="">
      <xdr:nvSpPr>
        <xdr:cNvPr id="141" name="n_1aveValue【図書館】&#10;一人当たり面積">
          <a:extLst>
            <a:ext uri="{FF2B5EF4-FFF2-40B4-BE49-F238E27FC236}">
              <a16:creationId xmlns:a16="http://schemas.microsoft.com/office/drawing/2014/main" id="{9C0AE74C-FBA5-4BA8-9333-649992D8F5F0}"/>
            </a:ext>
          </a:extLst>
        </xdr:cNvPr>
        <xdr:cNvSpPr txBox="1"/>
      </xdr:nvSpPr>
      <xdr:spPr>
        <a:xfrm>
          <a:off x="9391727" y="643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101617</xdr:rowOff>
    </xdr:from>
    <xdr:ext cx="469744" cy="259045"/>
    <xdr:sp macro="" textlink="">
      <xdr:nvSpPr>
        <xdr:cNvPr id="142" name="n_2aveValue【図書館】&#10;一人当たり面積">
          <a:extLst>
            <a:ext uri="{FF2B5EF4-FFF2-40B4-BE49-F238E27FC236}">
              <a16:creationId xmlns:a16="http://schemas.microsoft.com/office/drawing/2014/main" id="{1C2245DA-FE5B-4754-A5B5-EDD59C61BD27}"/>
            </a:ext>
          </a:extLst>
        </xdr:cNvPr>
        <xdr:cNvSpPr txBox="1"/>
      </xdr:nvSpPr>
      <xdr:spPr>
        <a:xfrm>
          <a:off x="8515427" y="6445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116857</xdr:rowOff>
    </xdr:from>
    <xdr:ext cx="469744" cy="259045"/>
    <xdr:sp macro="" textlink="">
      <xdr:nvSpPr>
        <xdr:cNvPr id="143" name="n_3aveValue【図書館】&#10;一人当たり面積">
          <a:extLst>
            <a:ext uri="{FF2B5EF4-FFF2-40B4-BE49-F238E27FC236}">
              <a16:creationId xmlns:a16="http://schemas.microsoft.com/office/drawing/2014/main" id="{4A96B0A3-F361-4D5F-9CDD-9FB04BB85D1E}"/>
            </a:ext>
          </a:extLst>
        </xdr:cNvPr>
        <xdr:cNvSpPr txBox="1"/>
      </xdr:nvSpPr>
      <xdr:spPr>
        <a:xfrm>
          <a:off x="7626427" y="6460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154957</xdr:rowOff>
    </xdr:from>
    <xdr:ext cx="469744" cy="259045"/>
    <xdr:sp macro="" textlink="">
      <xdr:nvSpPr>
        <xdr:cNvPr id="144" name="n_4aveValue【図書館】&#10;一人当たり面積">
          <a:extLst>
            <a:ext uri="{FF2B5EF4-FFF2-40B4-BE49-F238E27FC236}">
              <a16:creationId xmlns:a16="http://schemas.microsoft.com/office/drawing/2014/main" id="{58562B30-88F9-4990-BF63-FE7B84B491CD}"/>
            </a:ext>
          </a:extLst>
        </xdr:cNvPr>
        <xdr:cNvSpPr txBox="1"/>
      </xdr:nvSpPr>
      <xdr:spPr>
        <a:xfrm>
          <a:off x="6737427" y="6498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57167</xdr:rowOff>
    </xdr:from>
    <xdr:ext cx="469744" cy="259045"/>
    <xdr:sp macro="" textlink="">
      <xdr:nvSpPr>
        <xdr:cNvPr id="145" name="n_1mainValue【図書館】&#10;一人当たり面積">
          <a:extLst>
            <a:ext uri="{FF2B5EF4-FFF2-40B4-BE49-F238E27FC236}">
              <a16:creationId xmlns:a16="http://schemas.microsoft.com/office/drawing/2014/main" id="{8F72E10D-723A-4E45-92F4-10CFFB47B56A}"/>
            </a:ext>
          </a:extLst>
        </xdr:cNvPr>
        <xdr:cNvSpPr txBox="1"/>
      </xdr:nvSpPr>
      <xdr:spPr>
        <a:xfrm>
          <a:off x="9391727" y="6915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64787</xdr:rowOff>
    </xdr:from>
    <xdr:ext cx="469744" cy="259045"/>
    <xdr:sp macro="" textlink="">
      <xdr:nvSpPr>
        <xdr:cNvPr id="146" name="n_2mainValue【図書館】&#10;一人当たり面積">
          <a:extLst>
            <a:ext uri="{FF2B5EF4-FFF2-40B4-BE49-F238E27FC236}">
              <a16:creationId xmlns:a16="http://schemas.microsoft.com/office/drawing/2014/main" id="{03249607-B192-45C4-BEF0-4918DE956467}"/>
            </a:ext>
          </a:extLst>
        </xdr:cNvPr>
        <xdr:cNvSpPr txBox="1"/>
      </xdr:nvSpPr>
      <xdr:spPr>
        <a:xfrm>
          <a:off x="8515427" y="6922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72407</xdr:rowOff>
    </xdr:from>
    <xdr:ext cx="469744" cy="259045"/>
    <xdr:sp macro="" textlink="">
      <xdr:nvSpPr>
        <xdr:cNvPr id="147" name="n_3mainValue【図書館】&#10;一人当たり面積">
          <a:extLst>
            <a:ext uri="{FF2B5EF4-FFF2-40B4-BE49-F238E27FC236}">
              <a16:creationId xmlns:a16="http://schemas.microsoft.com/office/drawing/2014/main" id="{7ADC4E1D-E1B4-4E85-88E9-D37BB0BF914B}"/>
            </a:ext>
          </a:extLst>
        </xdr:cNvPr>
        <xdr:cNvSpPr txBox="1"/>
      </xdr:nvSpPr>
      <xdr:spPr>
        <a:xfrm>
          <a:off x="7626427" y="6930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80027</xdr:rowOff>
    </xdr:from>
    <xdr:ext cx="469744" cy="259045"/>
    <xdr:sp macro="" textlink="">
      <xdr:nvSpPr>
        <xdr:cNvPr id="148" name="n_4mainValue【図書館】&#10;一人当たり面積">
          <a:extLst>
            <a:ext uri="{FF2B5EF4-FFF2-40B4-BE49-F238E27FC236}">
              <a16:creationId xmlns:a16="http://schemas.microsoft.com/office/drawing/2014/main" id="{2581206F-BD00-44E7-9856-941E3DE02477}"/>
            </a:ext>
          </a:extLst>
        </xdr:cNvPr>
        <xdr:cNvSpPr txBox="1"/>
      </xdr:nvSpPr>
      <xdr:spPr>
        <a:xfrm>
          <a:off x="6737427" y="6938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7FFF3D4B-FA30-4EE8-B246-2812983A6AF5}"/>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21B6F7EC-D125-405A-B8F7-81F9B35524F3}"/>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D94419E8-F4DB-479F-A32E-A606D41F189F}"/>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2F0557EA-D4D3-49C7-8113-144B738F1E87}"/>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D43084E7-6700-4D5F-987E-6BED67500AFF}"/>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BD047C40-F933-4D84-A866-64BF83761BD8}"/>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FDF31783-0DF1-400C-9D9B-226F9512D0B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05C8A019-DA90-48D3-9D81-9393B0BF44DB}"/>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1AE84969-BDAA-45B1-9E21-1B31038C5CE9}"/>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1C6153DA-7E49-473A-B61F-C7DABBF767D1}"/>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DD790CBB-4869-4107-8CE5-E4F575550872}"/>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0" name="直線コネクタ 159">
          <a:extLst>
            <a:ext uri="{FF2B5EF4-FFF2-40B4-BE49-F238E27FC236}">
              <a16:creationId xmlns:a16="http://schemas.microsoft.com/office/drawing/2014/main" id="{4E215F45-1FC0-40CE-8ABF-B557DD6B1CD0}"/>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1" name="テキスト ボックス 160">
          <a:extLst>
            <a:ext uri="{FF2B5EF4-FFF2-40B4-BE49-F238E27FC236}">
              <a16:creationId xmlns:a16="http://schemas.microsoft.com/office/drawing/2014/main" id="{FE6D22B6-434A-4200-9E7F-F9D7E251811E}"/>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2" name="直線コネクタ 161">
          <a:extLst>
            <a:ext uri="{FF2B5EF4-FFF2-40B4-BE49-F238E27FC236}">
              <a16:creationId xmlns:a16="http://schemas.microsoft.com/office/drawing/2014/main" id="{B6011EA6-74B2-413D-913A-ABD90AD05D45}"/>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3" name="テキスト ボックス 162">
          <a:extLst>
            <a:ext uri="{FF2B5EF4-FFF2-40B4-BE49-F238E27FC236}">
              <a16:creationId xmlns:a16="http://schemas.microsoft.com/office/drawing/2014/main" id="{DB1D5082-2068-4ED5-B118-E0609169F6F9}"/>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4" name="直線コネクタ 163">
          <a:extLst>
            <a:ext uri="{FF2B5EF4-FFF2-40B4-BE49-F238E27FC236}">
              <a16:creationId xmlns:a16="http://schemas.microsoft.com/office/drawing/2014/main" id="{6B2A9EF4-DD0D-4472-8B6A-90AB558F9EF2}"/>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5" name="テキスト ボックス 164">
          <a:extLst>
            <a:ext uri="{FF2B5EF4-FFF2-40B4-BE49-F238E27FC236}">
              <a16:creationId xmlns:a16="http://schemas.microsoft.com/office/drawing/2014/main" id="{6815D10E-AC68-4287-ADCD-63B1D00BEEA9}"/>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6" name="直線コネクタ 165">
          <a:extLst>
            <a:ext uri="{FF2B5EF4-FFF2-40B4-BE49-F238E27FC236}">
              <a16:creationId xmlns:a16="http://schemas.microsoft.com/office/drawing/2014/main" id="{0BE36E81-41EA-4961-BBBD-E1858B07EEB4}"/>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7" name="テキスト ボックス 166">
          <a:extLst>
            <a:ext uri="{FF2B5EF4-FFF2-40B4-BE49-F238E27FC236}">
              <a16:creationId xmlns:a16="http://schemas.microsoft.com/office/drawing/2014/main" id="{F90430F2-6D47-47B6-9AC7-A950B499D527}"/>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8" name="直線コネクタ 167">
          <a:extLst>
            <a:ext uri="{FF2B5EF4-FFF2-40B4-BE49-F238E27FC236}">
              <a16:creationId xmlns:a16="http://schemas.microsoft.com/office/drawing/2014/main" id="{4EB13513-538F-4BFE-B8FD-38FE41D57414}"/>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9" name="テキスト ボックス 168">
          <a:extLst>
            <a:ext uri="{FF2B5EF4-FFF2-40B4-BE49-F238E27FC236}">
              <a16:creationId xmlns:a16="http://schemas.microsoft.com/office/drawing/2014/main" id="{3B8543C5-F194-45AE-8191-98C052B9F50C}"/>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D8F474B4-A935-4020-80DB-F31244DB32B4}"/>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1" name="テキスト ボックス 170">
          <a:extLst>
            <a:ext uri="{FF2B5EF4-FFF2-40B4-BE49-F238E27FC236}">
              <a16:creationId xmlns:a16="http://schemas.microsoft.com/office/drawing/2014/main" id="{CDD8F5A9-3F64-4BE5-BBF6-FD59C6B9B23F}"/>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2" name="【体育館・プール】&#10;有形固定資産減価償却率グラフ枠">
          <a:extLst>
            <a:ext uri="{FF2B5EF4-FFF2-40B4-BE49-F238E27FC236}">
              <a16:creationId xmlns:a16="http://schemas.microsoft.com/office/drawing/2014/main" id="{86300185-B62B-4B1D-8522-B3FB8094787D}"/>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167640</xdr:rowOff>
    </xdr:from>
    <xdr:to>
      <xdr:col>24</xdr:col>
      <xdr:colOff>62865</xdr:colOff>
      <xdr:row>64</xdr:row>
      <xdr:rowOff>72390</xdr:rowOff>
    </xdr:to>
    <xdr:cxnSp macro="">
      <xdr:nvCxnSpPr>
        <xdr:cNvPr id="173" name="直線コネクタ 172">
          <a:extLst>
            <a:ext uri="{FF2B5EF4-FFF2-40B4-BE49-F238E27FC236}">
              <a16:creationId xmlns:a16="http://schemas.microsoft.com/office/drawing/2014/main" id="{F91C952E-E114-4915-B6D3-33752427E091}"/>
            </a:ext>
          </a:extLst>
        </xdr:cNvPr>
        <xdr:cNvCxnSpPr/>
      </xdr:nvCxnSpPr>
      <xdr:spPr>
        <a:xfrm flipV="1">
          <a:off x="4634865" y="9768840"/>
          <a:ext cx="0" cy="1276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76217</xdr:rowOff>
    </xdr:from>
    <xdr:ext cx="405111" cy="259045"/>
    <xdr:sp macro="" textlink="">
      <xdr:nvSpPr>
        <xdr:cNvPr id="174" name="【体育館・プール】&#10;有形固定資産減価償却率最小値テキスト">
          <a:extLst>
            <a:ext uri="{FF2B5EF4-FFF2-40B4-BE49-F238E27FC236}">
              <a16:creationId xmlns:a16="http://schemas.microsoft.com/office/drawing/2014/main" id="{04D29FFB-8971-418D-ABDE-E17847004EB9}"/>
            </a:ext>
          </a:extLst>
        </xdr:cNvPr>
        <xdr:cNvSpPr txBox="1"/>
      </xdr:nvSpPr>
      <xdr:spPr>
        <a:xfrm>
          <a:off x="4673600" y="11049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72390</xdr:rowOff>
    </xdr:from>
    <xdr:to>
      <xdr:col>24</xdr:col>
      <xdr:colOff>152400</xdr:colOff>
      <xdr:row>64</xdr:row>
      <xdr:rowOff>72390</xdr:rowOff>
    </xdr:to>
    <xdr:cxnSp macro="">
      <xdr:nvCxnSpPr>
        <xdr:cNvPr id="175" name="直線コネクタ 174">
          <a:extLst>
            <a:ext uri="{FF2B5EF4-FFF2-40B4-BE49-F238E27FC236}">
              <a16:creationId xmlns:a16="http://schemas.microsoft.com/office/drawing/2014/main" id="{50D8A829-AD06-46B1-B69B-A04212719FB2}"/>
            </a:ext>
          </a:extLst>
        </xdr:cNvPr>
        <xdr:cNvCxnSpPr/>
      </xdr:nvCxnSpPr>
      <xdr:spPr>
        <a:xfrm>
          <a:off x="4546600" y="110451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114317</xdr:rowOff>
    </xdr:from>
    <xdr:ext cx="405111" cy="259045"/>
    <xdr:sp macro="" textlink="">
      <xdr:nvSpPr>
        <xdr:cNvPr id="176" name="【体育館・プール】&#10;有形固定資産減価償却率最大値テキスト">
          <a:extLst>
            <a:ext uri="{FF2B5EF4-FFF2-40B4-BE49-F238E27FC236}">
              <a16:creationId xmlns:a16="http://schemas.microsoft.com/office/drawing/2014/main" id="{71D3A15A-6AC7-46C4-AD02-6301FFAEA686}"/>
            </a:ext>
          </a:extLst>
        </xdr:cNvPr>
        <xdr:cNvSpPr txBox="1"/>
      </xdr:nvSpPr>
      <xdr:spPr>
        <a:xfrm>
          <a:off x="4673600" y="9544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167640</xdr:rowOff>
    </xdr:from>
    <xdr:to>
      <xdr:col>24</xdr:col>
      <xdr:colOff>152400</xdr:colOff>
      <xdr:row>56</xdr:row>
      <xdr:rowOff>167640</xdr:rowOff>
    </xdr:to>
    <xdr:cxnSp macro="">
      <xdr:nvCxnSpPr>
        <xdr:cNvPr id="177" name="直線コネクタ 176">
          <a:extLst>
            <a:ext uri="{FF2B5EF4-FFF2-40B4-BE49-F238E27FC236}">
              <a16:creationId xmlns:a16="http://schemas.microsoft.com/office/drawing/2014/main" id="{55870B8A-CCF0-4715-885E-A19C57FD1BF6}"/>
            </a:ext>
          </a:extLst>
        </xdr:cNvPr>
        <xdr:cNvCxnSpPr/>
      </xdr:nvCxnSpPr>
      <xdr:spPr>
        <a:xfrm>
          <a:off x="4546600" y="97688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107332</xdr:rowOff>
    </xdr:from>
    <xdr:ext cx="405111" cy="259045"/>
    <xdr:sp macro="" textlink="">
      <xdr:nvSpPr>
        <xdr:cNvPr id="178" name="【体育館・プール】&#10;有形固定資産減価償却率平均値テキスト">
          <a:extLst>
            <a:ext uri="{FF2B5EF4-FFF2-40B4-BE49-F238E27FC236}">
              <a16:creationId xmlns:a16="http://schemas.microsoft.com/office/drawing/2014/main" id="{6852D296-FDCC-49E4-92E4-C91D6C042DC9}"/>
            </a:ext>
          </a:extLst>
        </xdr:cNvPr>
        <xdr:cNvSpPr txBox="1"/>
      </xdr:nvSpPr>
      <xdr:spPr>
        <a:xfrm>
          <a:off x="4673600" y="102228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84455</xdr:rowOff>
    </xdr:from>
    <xdr:to>
      <xdr:col>24</xdr:col>
      <xdr:colOff>114300</xdr:colOff>
      <xdr:row>61</xdr:row>
      <xdr:rowOff>14605</xdr:rowOff>
    </xdr:to>
    <xdr:sp macro="" textlink="">
      <xdr:nvSpPr>
        <xdr:cNvPr id="179" name="フローチャート: 判断 178">
          <a:extLst>
            <a:ext uri="{FF2B5EF4-FFF2-40B4-BE49-F238E27FC236}">
              <a16:creationId xmlns:a16="http://schemas.microsoft.com/office/drawing/2014/main" id="{14D622E5-0107-4D6C-978C-0D8479394F5F}"/>
            </a:ext>
          </a:extLst>
        </xdr:cNvPr>
        <xdr:cNvSpPr/>
      </xdr:nvSpPr>
      <xdr:spPr>
        <a:xfrm>
          <a:off x="4584700" y="1037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71120</xdr:rowOff>
    </xdr:from>
    <xdr:to>
      <xdr:col>20</xdr:col>
      <xdr:colOff>38100</xdr:colOff>
      <xdr:row>61</xdr:row>
      <xdr:rowOff>1270</xdr:rowOff>
    </xdr:to>
    <xdr:sp macro="" textlink="">
      <xdr:nvSpPr>
        <xdr:cNvPr id="180" name="フローチャート: 判断 179">
          <a:extLst>
            <a:ext uri="{FF2B5EF4-FFF2-40B4-BE49-F238E27FC236}">
              <a16:creationId xmlns:a16="http://schemas.microsoft.com/office/drawing/2014/main" id="{3209FA3A-C45F-4C06-8187-02A2F67F0210}"/>
            </a:ext>
          </a:extLst>
        </xdr:cNvPr>
        <xdr:cNvSpPr/>
      </xdr:nvSpPr>
      <xdr:spPr>
        <a:xfrm>
          <a:off x="3746500" y="1035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88265</xdr:rowOff>
    </xdr:from>
    <xdr:to>
      <xdr:col>15</xdr:col>
      <xdr:colOff>101600</xdr:colOff>
      <xdr:row>61</xdr:row>
      <xdr:rowOff>18415</xdr:rowOff>
    </xdr:to>
    <xdr:sp macro="" textlink="">
      <xdr:nvSpPr>
        <xdr:cNvPr id="181" name="フローチャート: 判断 180">
          <a:extLst>
            <a:ext uri="{FF2B5EF4-FFF2-40B4-BE49-F238E27FC236}">
              <a16:creationId xmlns:a16="http://schemas.microsoft.com/office/drawing/2014/main" id="{A3FE7E4B-1A82-4FFC-B20A-20099C989884}"/>
            </a:ext>
          </a:extLst>
        </xdr:cNvPr>
        <xdr:cNvSpPr/>
      </xdr:nvSpPr>
      <xdr:spPr>
        <a:xfrm>
          <a:off x="2857500" y="10375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76835</xdr:rowOff>
    </xdr:from>
    <xdr:to>
      <xdr:col>10</xdr:col>
      <xdr:colOff>165100</xdr:colOff>
      <xdr:row>61</xdr:row>
      <xdr:rowOff>6985</xdr:rowOff>
    </xdr:to>
    <xdr:sp macro="" textlink="">
      <xdr:nvSpPr>
        <xdr:cNvPr id="182" name="フローチャート: 判断 181">
          <a:extLst>
            <a:ext uri="{FF2B5EF4-FFF2-40B4-BE49-F238E27FC236}">
              <a16:creationId xmlns:a16="http://schemas.microsoft.com/office/drawing/2014/main" id="{D673DBF0-5DE6-4C30-B8B7-10D9A3EBF297}"/>
            </a:ext>
          </a:extLst>
        </xdr:cNvPr>
        <xdr:cNvSpPr/>
      </xdr:nvSpPr>
      <xdr:spPr>
        <a:xfrm>
          <a:off x="1968500" y="10363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55880</xdr:rowOff>
    </xdr:from>
    <xdr:to>
      <xdr:col>6</xdr:col>
      <xdr:colOff>38100</xdr:colOff>
      <xdr:row>60</xdr:row>
      <xdr:rowOff>157480</xdr:rowOff>
    </xdr:to>
    <xdr:sp macro="" textlink="">
      <xdr:nvSpPr>
        <xdr:cNvPr id="183" name="フローチャート: 判断 182">
          <a:extLst>
            <a:ext uri="{FF2B5EF4-FFF2-40B4-BE49-F238E27FC236}">
              <a16:creationId xmlns:a16="http://schemas.microsoft.com/office/drawing/2014/main" id="{CB8FA359-9DE4-4AF7-BD72-E852C45739E7}"/>
            </a:ext>
          </a:extLst>
        </xdr:cNvPr>
        <xdr:cNvSpPr/>
      </xdr:nvSpPr>
      <xdr:spPr>
        <a:xfrm>
          <a:off x="1079500" y="1034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C298D34A-6715-4A44-B894-C8C011481F46}"/>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807AC425-C6A9-4ADA-8A4E-DB2B3D15FDB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4DCFFB3F-97D1-4ECD-8407-C24A5161041C}"/>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09EE6C43-6515-4C50-A5A2-4C3F69357614}"/>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4C5A9DAE-3499-4577-81BD-7A98A09EBBAD}"/>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12065</xdr:rowOff>
    </xdr:from>
    <xdr:to>
      <xdr:col>24</xdr:col>
      <xdr:colOff>114300</xdr:colOff>
      <xdr:row>62</xdr:row>
      <xdr:rowOff>113665</xdr:rowOff>
    </xdr:to>
    <xdr:sp macro="" textlink="">
      <xdr:nvSpPr>
        <xdr:cNvPr id="189" name="楕円 188">
          <a:extLst>
            <a:ext uri="{FF2B5EF4-FFF2-40B4-BE49-F238E27FC236}">
              <a16:creationId xmlns:a16="http://schemas.microsoft.com/office/drawing/2014/main" id="{D1F5EC2B-ADE1-4FAD-9FED-CF74CB59EAF6}"/>
            </a:ext>
          </a:extLst>
        </xdr:cNvPr>
        <xdr:cNvSpPr/>
      </xdr:nvSpPr>
      <xdr:spPr>
        <a:xfrm>
          <a:off x="4584700" y="10641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161942</xdr:rowOff>
    </xdr:from>
    <xdr:ext cx="405111" cy="259045"/>
    <xdr:sp macro="" textlink="">
      <xdr:nvSpPr>
        <xdr:cNvPr id="190" name="【体育館・プール】&#10;有形固定資産減価償却率該当値テキスト">
          <a:extLst>
            <a:ext uri="{FF2B5EF4-FFF2-40B4-BE49-F238E27FC236}">
              <a16:creationId xmlns:a16="http://schemas.microsoft.com/office/drawing/2014/main" id="{0A98D42D-5813-4108-AC03-DE5B4949774D}"/>
            </a:ext>
          </a:extLst>
        </xdr:cNvPr>
        <xdr:cNvSpPr txBox="1"/>
      </xdr:nvSpPr>
      <xdr:spPr>
        <a:xfrm>
          <a:off x="4673600" y="10620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141605</xdr:rowOff>
    </xdr:from>
    <xdr:to>
      <xdr:col>20</xdr:col>
      <xdr:colOff>38100</xdr:colOff>
      <xdr:row>62</xdr:row>
      <xdr:rowOff>71755</xdr:rowOff>
    </xdr:to>
    <xdr:sp macro="" textlink="">
      <xdr:nvSpPr>
        <xdr:cNvPr id="191" name="楕円 190">
          <a:extLst>
            <a:ext uri="{FF2B5EF4-FFF2-40B4-BE49-F238E27FC236}">
              <a16:creationId xmlns:a16="http://schemas.microsoft.com/office/drawing/2014/main" id="{D0273A0A-4E59-4E25-9990-4ADBEE50448E}"/>
            </a:ext>
          </a:extLst>
        </xdr:cNvPr>
        <xdr:cNvSpPr/>
      </xdr:nvSpPr>
      <xdr:spPr>
        <a:xfrm>
          <a:off x="3746500" y="10600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20955</xdr:rowOff>
    </xdr:from>
    <xdr:to>
      <xdr:col>24</xdr:col>
      <xdr:colOff>63500</xdr:colOff>
      <xdr:row>62</xdr:row>
      <xdr:rowOff>62865</xdr:rowOff>
    </xdr:to>
    <xdr:cxnSp macro="">
      <xdr:nvCxnSpPr>
        <xdr:cNvPr id="192" name="直線コネクタ 191">
          <a:extLst>
            <a:ext uri="{FF2B5EF4-FFF2-40B4-BE49-F238E27FC236}">
              <a16:creationId xmlns:a16="http://schemas.microsoft.com/office/drawing/2014/main" id="{F97FE982-2EC1-4E85-B90E-1935428B43CF}"/>
            </a:ext>
          </a:extLst>
        </xdr:cNvPr>
        <xdr:cNvCxnSpPr/>
      </xdr:nvCxnSpPr>
      <xdr:spPr>
        <a:xfrm>
          <a:off x="3797300" y="10650855"/>
          <a:ext cx="8382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101600</xdr:rowOff>
    </xdr:from>
    <xdr:to>
      <xdr:col>15</xdr:col>
      <xdr:colOff>101600</xdr:colOff>
      <xdr:row>62</xdr:row>
      <xdr:rowOff>31750</xdr:rowOff>
    </xdr:to>
    <xdr:sp macro="" textlink="">
      <xdr:nvSpPr>
        <xdr:cNvPr id="193" name="楕円 192">
          <a:extLst>
            <a:ext uri="{FF2B5EF4-FFF2-40B4-BE49-F238E27FC236}">
              <a16:creationId xmlns:a16="http://schemas.microsoft.com/office/drawing/2014/main" id="{C59E9F51-3400-4FDB-8DBC-5C378EA14A92}"/>
            </a:ext>
          </a:extLst>
        </xdr:cNvPr>
        <xdr:cNvSpPr/>
      </xdr:nvSpPr>
      <xdr:spPr>
        <a:xfrm>
          <a:off x="2857500" y="10560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152400</xdr:rowOff>
    </xdr:from>
    <xdr:to>
      <xdr:col>19</xdr:col>
      <xdr:colOff>177800</xdr:colOff>
      <xdr:row>62</xdr:row>
      <xdr:rowOff>20955</xdr:rowOff>
    </xdr:to>
    <xdr:cxnSp macro="">
      <xdr:nvCxnSpPr>
        <xdr:cNvPr id="194" name="直線コネクタ 193">
          <a:extLst>
            <a:ext uri="{FF2B5EF4-FFF2-40B4-BE49-F238E27FC236}">
              <a16:creationId xmlns:a16="http://schemas.microsoft.com/office/drawing/2014/main" id="{4F08F2C6-E38F-4734-AE6B-BF4BC226616F}"/>
            </a:ext>
          </a:extLst>
        </xdr:cNvPr>
        <xdr:cNvCxnSpPr/>
      </xdr:nvCxnSpPr>
      <xdr:spPr>
        <a:xfrm>
          <a:off x="2908300" y="1061085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67310</xdr:rowOff>
    </xdr:from>
    <xdr:to>
      <xdr:col>10</xdr:col>
      <xdr:colOff>165100</xdr:colOff>
      <xdr:row>61</xdr:row>
      <xdr:rowOff>168910</xdr:rowOff>
    </xdr:to>
    <xdr:sp macro="" textlink="">
      <xdr:nvSpPr>
        <xdr:cNvPr id="195" name="楕円 194">
          <a:extLst>
            <a:ext uri="{FF2B5EF4-FFF2-40B4-BE49-F238E27FC236}">
              <a16:creationId xmlns:a16="http://schemas.microsoft.com/office/drawing/2014/main" id="{AEB09671-878C-4A78-844A-CB6628FBA9A2}"/>
            </a:ext>
          </a:extLst>
        </xdr:cNvPr>
        <xdr:cNvSpPr/>
      </xdr:nvSpPr>
      <xdr:spPr>
        <a:xfrm>
          <a:off x="1968500" y="10525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118110</xdr:rowOff>
    </xdr:from>
    <xdr:to>
      <xdr:col>15</xdr:col>
      <xdr:colOff>50800</xdr:colOff>
      <xdr:row>61</xdr:row>
      <xdr:rowOff>152400</xdr:rowOff>
    </xdr:to>
    <xdr:cxnSp macro="">
      <xdr:nvCxnSpPr>
        <xdr:cNvPr id="196" name="直線コネクタ 195">
          <a:extLst>
            <a:ext uri="{FF2B5EF4-FFF2-40B4-BE49-F238E27FC236}">
              <a16:creationId xmlns:a16="http://schemas.microsoft.com/office/drawing/2014/main" id="{46531367-9C3E-436D-9005-FAAB817331CF}"/>
            </a:ext>
          </a:extLst>
        </xdr:cNvPr>
        <xdr:cNvCxnSpPr/>
      </xdr:nvCxnSpPr>
      <xdr:spPr>
        <a:xfrm>
          <a:off x="2019300" y="1057656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25400</xdr:rowOff>
    </xdr:from>
    <xdr:to>
      <xdr:col>6</xdr:col>
      <xdr:colOff>38100</xdr:colOff>
      <xdr:row>61</xdr:row>
      <xdr:rowOff>127000</xdr:rowOff>
    </xdr:to>
    <xdr:sp macro="" textlink="">
      <xdr:nvSpPr>
        <xdr:cNvPr id="197" name="楕円 196">
          <a:extLst>
            <a:ext uri="{FF2B5EF4-FFF2-40B4-BE49-F238E27FC236}">
              <a16:creationId xmlns:a16="http://schemas.microsoft.com/office/drawing/2014/main" id="{BFE5C47D-2AF8-4155-93CA-A19253FC4F09}"/>
            </a:ext>
          </a:extLst>
        </xdr:cNvPr>
        <xdr:cNvSpPr/>
      </xdr:nvSpPr>
      <xdr:spPr>
        <a:xfrm>
          <a:off x="1079500" y="10483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76200</xdr:rowOff>
    </xdr:from>
    <xdr:to>
      <xdr:col>10</xdr:col>
      <xdr:colOff>114300</xdr:colOff>
      <xdr:row>61</xdr:row>
      <xdr:rowOff>118110</xdr:rowOff>
    </xdr:to>
    <xdr:cxnSp macro="">
      <xdr:nvCxnSpPr>
        <xdr:cNvPr id="198" name="直線コネクタ 197">
          <a:extLst>
            <a:ext uri="{FF2B5EF4-FFF2-40B4-BE49-F238E27FC236}">
              <a16:creationId xmlns:a16="http://schemas.microsoft.com/office/drawing/2014/main" id="{B751B63C-34F4-46BF-95D9-10B4DFFC129B}"/>
            </a:ext>
          </a:extLst>
        </xdr:cNvPr>
        <xdr:cNvCxnSpPr/>
      </xdr:nvCxnSpPr>
      <xdr:spPr>
        <a:xfrm>
          <a:off x="1130300" y="1053465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17797</xdr:rowOff>
    </xdr:from>
    <xdr:ext cx="405111" cy="259045"/>
    <xdr:sp macro="" textlink="">
      <xdr:nvSpPr>
        <xdr:cNvPr id="199" name="n_1aveValue【体育館・プール】&#10;有形固定資産減価償却率">
          <a:extLst>
            <a:ext uri="{FF2B5EF4-FFF2-40B4-BE49-F238E27FC236}">
              <a16:creationId xmlns:a16="http://schemas.microsoft.com/office/drawing/2014/main" id="{6BF98512-DAE1-43C5-86F7-E5D623D2859D}"/>
            </a:ext>
          </a:extLst>
        </xdr:cNvPr>
        <xdr:cNvSpPr txBox="1"/>
      </xdr:nvSpPr>
      <xdr:spPr>
        <a:xfrm>
          <a:off x="3582044" y="10133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34942</xdr:rowOff>
    </xdr:from>
    <xdr:ext cx="405111" cy="259045"/>
    <xdr:sp macro="" textlink="">
      <xdr:nvSpPr>
        <xdr:cNvPr id="200" name="n_2aveValue【体育館・プール】&#10;有形固定資産減価償却率">
          <a:extLst>
            <a:ext uri="{FF2B5EF4-FFF2-40B4-BE49-F238E27FC236}">
              <a16:creationId xmlns:a16="http://schemas.microsoft.com/office/drawing/2014/main" id="{43B6DC88-C75B-4315-AEBD-285C8B62AC2B}"/>
            </a:ext>
          </a:extLst>
        </xdr:cNvPr>
        <xdr:cNvSpPr txBox="1"/>
      </xdr:nvSpPr>
      <xdr:spPr>
        <a:xfrm>
          <a:off x="2705744" y="10150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23512</xdr:rowOff>
    </xdr:from>
    <xdr:ext cx="405111" cy="259045"/>
    <xdr:sp macro="" textlink="">
      <xdr:nvSpPr>
        <xdr:cNvPr id="201" name="n_3aveValue【体育館・プール】&#10;有形固定資産減価償却率">
          <a:extLst>
            <a:ext uri="{FF2B5EF4-FFF2-40B4-BE49-F238E27FC236}">
              <a16:creationId xmlns:a16="http://schemas.microsoft.com/office/drawing/2014/main" id="{193F0B36-FB26-46F6-BB22-278B1F3B3426}"/>
            </a:ext>
          </a:extLst>
        </xdr:cNvPr>
        <xdr:cNvSpPr txBox="1"/>
      </xdr:nvSpPr>
      <xdr:spPr>
        <a:xfrm>
          <a:off x="1816744" y="10139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2557</xdr:rowOff>
    </xdr:from>
    <xdr:ext cx="405111" cy="259045"/>
    <xdr:sp macro="" textlink="">
      <xdr:nvSpPr>
        <xdr:cNvPr id="202" name="n_4aveValue【体育館・プール】&#10;有形固定資産減価償却率">
          <a:extLst>
            <a:ext uri="{FF2B5EF4-FFF2-40B4-BE49-F238E27FC236}">
              <a16:creationId xmlns:a16="http://schemas.microsoft.com/office/drawing/2014/main" id="{10A94D1D-5D35-4DD8-8835-10C2CD781C05}"/>
            </a:ext>
          </a:extLst>
        </xdr:cNvPr>
        <xdr:cNvSpPr txBox="1"/>
      </xdr:nvSpPr>
      <xdr:spPr>
        <a:xfrm>
          <a:off x="927744" y="10118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62882</xdr:rowOff>
    </xdr:from>
    <xdr:ext cx="405111" cy="259045"/>
    <xdr:sp macro="" textlink="">
      <xdr:nvSpPr>
        <xdr:cNvPr id="203" name="n_1mainValue【体育館・プール】&#10;有形固定資産減価償却率">
          <a:extLst>
            <a:ext uri="{FF2B5EF4-FFF2-40B4-BE49-F238E27FC236}">
              <a16:creationId xmlns:a16="http://schemas.microsoft.com/office/drawing/2014/main" id="{5D30A60E-A6A8-4CE0-B8FD-D88290287C53}"/>
            </a:ext>
          </a:extLst>
        </xdr:cNvPr>
        <xdr:cNvSpPr txBox="1"/>
      </xdr:nvSpPr>
      <xdr:spPr>
        <a:xfrm>
          <a:off x="3582044" y="10692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22877</xdr:rowOff>
    </xdr:from>
    <xdr:ext cx="405111" cy="259045"/>
    <xdr:sp macro="" textlink="">
      <xdr:nvSpPr>
        <xdr:cNvPr id="204" name="n_2mainValue【体育館・プール】&#10;有形固定資産減価償却率">
          <a:extLst>
            <a:ext uri="{FF2B5EF4-FFF2-40B4-BE49-F238E27FC236}">
              <a16:creationId xmlns:a16="http://schemas.microsoft.com/office/drawing/2014/main" id="{36E2A8A6-AC62-4035-BD92-284DFF1A3000}"/>
            </a:ext>
          </a:extLst>
        </xdr:cNvPr>
        <xdr:cNvSpPr txBox="1"/>
      </xdr:nvSpPr>
      <xdr:spPr>
        <a:xfrm>
          <a:off x="2705744" y="10652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160037</xdr:rowOff>
    </xdr:from>
    <xdr:ext cx="405111" cy="259045"/>
    <xdr:sp macro="" textlink="">
      <xdr:nvSpPr>
        <xdr:cNvPr id="205" name="n_3mainValue【体育館・プール】&#10;有形固定資産減価償却率">
          <a:extLst>
            <a:ext uri="{FF2B5EF4-FFF2-40B4-BE49-F238E27FC236}">
              <a16:creationId xmlns:a16="http://schemas.microsoft.com/office/drawing/2014/main" id="{7FA011B3-F252-4BE3-9CB2-DACA5BD73CB1}"/>
            </a:ext>
          </a:extLst>
        </xdr:cNvPr>
        <xdr:cNvSpPr txBox="1"/>
      </xdr:nvSpPr>
      <xdr:spPr>
        <a:xfrm>
          <a:off x="1816744" y="10618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118127</xdr:rowOff>
    </xdr:from>
    <xdr:ext cx="405111" cy="259045"/>
    <xdr:sp macro="" textlink="">
      <xdr:nvSpPr>
        <xdr:cNvPr id="206" name="n_4mainValue【体育館・プール】&#10;有形固定資産減価償却率">
          <a:extLst>
            <a:ext uri="{FF2B5EF4-FFF2-40B4-BE49-F238E27FC236}">
              <a16:creationId xmlns:a16="http://schemas.microsoft.com/office/drawing/2014/main" id="{0DB603E7-5E7F-4FB7-9A03-E3A6B9D65691}"/>
            </a:ext>
          </a:extLst>
        </xdr:cNvPr>
        <xdr:cNvSpPr txBox="1"/>
      </xdr:nvSpPr>
      <xdr:spPr>
        <a:xfrm>
          <a:off x="927744" y="10576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7B800796-1A67-40E4-8047-3BDF4E763976}"/>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07AD75F9-5C15-4281-A058-B5560C486634}"/>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E0B96FFC-670E-4DC7-BF76-F836AF2E1DF2}"/>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6DD84412-0697-4D05-B6BB-D069AE06955B}"/>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CC31C558-F04F-40B8-96FB-B95A5C3C0A77}"/>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B91A24E7-121B-4808-A06F-05103F4F7D7C}"/>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14E70509-3436-4E21-992A-651277F57D0A}"/>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F03B019B-2B47-48AB-96AE-D8B905B26EB1}"/>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2A83A91B-239D-4056-8E20-2414D902A1D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30DBC96F-3C05-48F8-ADBA-317FDF29898F}"/>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0CB2F3FD-F215-4DDF-A355-CB9BE0C2F48E}"/>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8" name="テキスト ボックス 217">
          <a:extLst>
            <a:ext uri="{FF2B5EF4-FFF2-40B4-BE49-F238E27FC236}">
              <a16:creationId xmlns:a16="http://schemas.microsoft.com/office/drawing/2014/main" id="{C642ACAA-CC21-4A69-9D7C-5A50DC352A77}"/>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ECF53252-FBAD-4152-A5C3-FB8C7CDD2E0B}"/>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0" name="テキスト ボックス 219">
          <a:extLst>
            <a:ext uri="{FF2B5EF4-FFF2-40B4-BE49-F238E27FC236}">
              <a16:creationId xmlns:a16="http://schemas.microsoft.com/office/drawing/2014/main" id="{B97F18DB-108E-4A64-A2F3-77303E8D80C4}"/>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408BBE0F-B28C-4FD8-96BF-1A21210EE888}"/>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2" name="テキスト ボックス 221">
          <a:extLst>
            <a:ext uri="{FF2B5EF4-FFF2-40B4-BE49-F238E27FC236}">
              <a16:creationId xmlns:a16="http://schemas.microsoft.com/office/drawing/2014/main" id="{692621DC-912B-489F-8287-204BA5B02147}"/>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0BF19666-C40F-4659-9DDE-20EF6A68ACE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4" name="テキスト ボックス 223">
          <a:extLst>
            <a:ext uri="{FF2B5EF4-FFF2-40B4-BE49-F238E27FC236}">
              <a16:creationId xmlns:a16="http://schemas.microsoft.com/office/drawing/2014/main" id="{16066AE1-AC3B-41B8-9027-2EA274AC39AE}"/>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DEDE32DF-18D6-4BFD-AE7F-CE58B2036A61}"/>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6" name="テキスト ボックス 225">
          <a:extLst>
            <a:ext uri="{FF2B5EF4-FFF2-40B4-BE49-F238E27FC236}">
              <a16:creationId xmlns:a16="http://schemas.microsoft.com/office/drawing/2014/main" id="{C6D01A90-D3CD-44D4-8214-D4F6DB26ED92}"/>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F91974E4-9A8A-4193-A664-458565993F19}"/>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8" name="テキスト ボックス 227">
          <a:extLst>
            <a:ext uri="{FF2B5EF4-FFF2-40B4-BE49-F238E27FC236}">
              <a16:creationId xmlns:a16="http://schemas.microsoft.com/office/drawing/2014/main" id="{72A9B957-E32C-4EBC-85E5-2F3C10F679B2}"/>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体育館・プール】&#10;一人当たり面積グラフ枠">
          <a:extLst>
            <a:ext uri="{FF2B5EF4-FFF2-40B4-BE49-F238E27FC236}">
              <a16:creationId xmlns:a16="http://schemas.microsoft.com/office/drawing/2014/main" id="{50D6C1BB-B321-41B0-A094-03A68CC2A2F4}"/>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59690</xdr:rowOff>
    </xdr:from>
    <xdr:to>
      <xdr:col>54</xdr:col>
      <xdr:colOff>189865</xdr:colOff>
      <xdr:row>64</xdr:row>
      <xdr:rowOff>52070</xdr:rowOff>
    </xdr:to>
    <xdr:cxnSp macro="">
      <xdr:nvCxnSpPr>
        <xdr:cNvPr id="230" name="直線コネクタ 229">
          <a:extLst>
            <a:ext uri="{FF2B5EF4-FFF2-40B4-BE49-F238E27FC236}">
              <a16:creationId xmlns:a16="http://schemas.microsoft.com/office/drawing/2014/main" id="{DAB6E13A-0333-486A-B3F6-50E54E684B2D}"/>
            </a:ext>
          </a:extLst>
        </xdr:cNvPr>
        <xdr:cNvCxnSpPr/>
      </xdr:nvCxnSpPr>
      <xdr:spPr>
        <a:xfrm flipV="1">
          <a:off x="10476865" y="9660890"/>
          <a:ext cx="0" cy="1363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55897</xdr:rowOff>
    </xdr:from>
    <xdr:ext cx="469744" cy="259045"/>
    <xdr:sp macro="" textlink="">
      <xdr:nvSpPr>
        <xdr:cNvPr id="231" name="【体育館・プール】&#10;一人当たり面積最小値テキスト">
          <a:extLst>
            <a:ext uri="{FF2B5EF4-FFF2-40B4-BE49-F238E27FC236}">
              <a16:creationId xmlns:a16="http://schemas.microsoft.com/office/drawing/2014/main" id="{6D1D476F-5CE2-4C63-A680-D4D0A9291ABD}"/>
            </a:ext>
          </a:extLst>
        </xdr:cNvPr>
        <xdr:cNvSpPr txBox="1"/>
      </xdr:nvSpPr>
      <xdr:spPr>
        <a:xfrm>
          <a:off x="10515600" y="11028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52070</xdr:rowOff>
    </xdr:from>
    <xdr:to>
      <xdr:col>55</xdr:col>
      <xdr:colOff>88900</xdr:colOff>
      <xdr:row>64</xdr:row>
      <xdr:rowOff>52070</xdr:rowOff>
    </xdr:to>
    <xdr:cxnSp macro="">
      <xdr:nvCxnSpPr>
        <xdr:cNvPr id="232" name="直線コネクタ 231">
          <a:extLst>
            <a:ext uri="{FF2B5EF4-FFF2-40B4-BE49-F238E27FC236}">
              <a16:creationId xmlns:a16="http://schemas.microsoft.com/office/drawing/2014/main" id="{B5E8CADE-5539-4945-A943-C61C6DEBDD33}"/>
            </a:ext>
          </a:extLst>
        </xdr:cNvPr>
        <xdr:cNvCxnSpPr/>
      </xdr:nvCxnSpPr>
      <xdr:spPr>
        <a:xfrm>
          <a:off x="10388600" y="11024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6367</xdr:rowOff>
    </xdr:from>
    <xdr:ext cx="469744" cy="259045"/>
    <xdr:sp macro="" textlink="">
      <xdr:nvSpPr>
        <xdr:cNvPr id="233" name="【体育館・プール】&#10;一人当たり面積最大値テキスト">
          <a:extLst>
            <a:ext uri="{FF2B5EF4-FFF2-40B4-BE49-F238E27FC236}">
              <a16:creationId xmlns:a16="http://schemas.microsoft.com/office/drawing/2014/main" id="{D24BB673-A591-4EC4-BE3F-0E33605EAF8F}"/>
            </a:ext>
          </a:extLst>
        </xdr:cNvPr>
        <xdr:cNvSpPr txBox="1"/>
      </xdr:nvSpPr>
      <xdr:spPr>
        <a:xfrm>
          <a:off x="10515600" y="9436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59690</xdr:rowOff>
    </xdr:from>
    <xdr:to>
      <xdr:col>55</xdr:col>
      <xdr:colOff>88900</xdr:colOff>
      <xdr:row>56</xdr:row>
      <xdr:rowOff>59690</xdr:rowOff>
    </xdr:to>
    <xdr:cxnSp macro="">
      <xdr:nvCxnSpPr>
        <xdr:cNvPr id="234" name="直線コネクタ 233">
          <a:extLst>
            <a:ext uri="{FF2B5EF4-FFF2-40B4-BE49-F238E27FC236}">
              <a16:creationId xmlns:a16="http://schemas.microsoft.com/office/drawing/2014/main" id="{EAA1DB96-EA73-4EF7-9DFC-4C749900A2B6}"/>
            </a:ext>
          </a:extLst>
        </xdr:cNvPr>
        <xdr:cNvCxnSpPr/>
      </xdr:nvCxnSpPr>
      <xdr:spPr>
        <a:xfrm>
          <a:off x="10388600" y="96608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162577</xdr:rowOff>
    </xdr:from>
    <xdr:ext cx="469744" cy="259045"/>
    <xdr:sp macro="" textlink="">
      <xdr:nvSpPr>
        <xdr:cNvPr id="235" name="【体育館・プール】&#10;一人当たり面積平均値テキスト">
          <a:extLst>
            <a:ext uri="{FF2B5EF4-FFF2-40B4-BE49-F238E27FC236}">
              <a16:creationId xmlns:a16="http://schemas.microsoft.com/office/drawing/2014/main" id="{10BA230A-6EA8-4EBA-961C-B5936B26647B}"/>
            </a:ext>
          </a:extLst>
        </xdr:cNvPr>
        <xdr:cNvSpPr txBox="1"/>
      </xdr:nvSpPr>
      <xdr:spPr>
        <a:xfrm>
          <a:off x="10515600" y="104495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139700</xdr:rowOff>
    </xdr:from>
    <xdr:to>
      <xdr:col>55</xdr:col>
      <xdr:colOff>50800</xdr:colOff>
      <xdr:row>62</xdr:row>
      <xdr:rowOff>69850</xdr:rowOff>
    </xdr:to>
    <xdr:sp macro="" textlink="">
      <xdr:nvSpPr>
        <xdr:cNvPr id="236" name="フローチャート: 判断 235">
          <a:extLst>
            <a:ext uri="{FF2B5EF4-FFF2-40B4-BE49-F238E27FC236}">
              <a16:creationId xmlns:a16="http://schemas.microsoft.com/office/drawing/2014/main" id="{103FFAC0-3C68-4BC7-B201-90DBC1DB1A9D}"/>
            </a:ext>
          </a:extLst>
        </xdr:cNvPr>
        <xdr:cNvSpPr/>
      </xdr:nvSpPr>
      <xdr:spPr>
        <a:xfrm>
          <a:off x="10426700" y="10598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149860</xdr:rowOff>
    </xdr:from>
    <xdr:to>
      <xdr:col>50</xdr:col>
      <xdr:colOff>165100</xdr:colOff>
      <xdr:row>62</xdr:row>
      <xdr:rowOff>80010</xdr:rowOff>
    </xdr:to>
    <xdr:sp macro="" textlink="">
      <xdr:nvSpPr>
        <xdr:cNvPr id="237" name="フローチャート: 判断 236">
          <a:extLst>
            <a:ext uri="{FF2B5EF4-FFF2-40B4-BE49-F238E27FC236}">
              <a16:creationId xmlns:a16="http://schemas.microsoft.com/office/drawing/2014/main" id="{D326800D-C469-4D1B-97F6-F088BBAD900E}"/>
            </a:ext>
          </a:extLst>
        </xdr:cNvPr>
        <xdr:cNvSpPr/>
      </xdr:nvSpPr>
      <xdr:spPr>
        <a:xfrm>
          <a:off x="9588500" y="10608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153670</xdr:rowOff>
    </xdr:from>
    <xdr:to>
      <xdr:col>46</xdr:col>
      <xdr:colOff>38100</xdr:colOff>
      <xdr:row>62</xdr:row>
      <xdr:rowOff>83820</xdr:rowOff>
    </xdr:to>
    <xdr:sp macro="" textlink="">
      <xdr:nvSpPr>
        <xdr:cNvPr id="238" name="フローチャート: 判断 237">
          <a:extLst>
            <a:ext uri="{FF2B5EF4-FFF2-40B4-BE49-F238E27FC236}">
              <a16:creationId xmlns:a16="http://schemas.microsoft.com/office/drawing/2014/main" id="{BFD4C569-DB25-424B-8445-05FF7C949FD7}"/>
            </a:ext>
          </a:extLst>
        </xdr:cNvPr>
        <xdr:cNvSpPr/>
      </xdr:nvSpPr>
      <xdr:spPr>
        <a:xfrm>
          <a:off x="8699500" y="10612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148590</xdr:rowOff>
    </xdr:from>
    <xdr:to>
      <xdr:col>41</xdr:col>
      <xdr:colOff>101600</xdr:colOff>
      <xdr:row>62</xdr:row>
      <xdr:rowOff>78740</xdr:rowOff>
    </xdr:to>
    <xdr:sp macro="" textlink="">
      <xdr:nvSpPr>
        <xdr:cNvPr id="239" name="フローチャート: 判断 238">
          <a:extLst>
            <a:ext uri="{FF2B5EF4-FFF2-40B4-BE49-F238E27FC236}">
              <a16:creationId xmlns:a16="http://schemas.microsoft.com/office/drawing/2014/main" id="{5BAD3607-958F-45A2-9D89-22D9B21097FD}"/>
            </a:ext>
          </a:extLst>
        </xdr:cNvPr>
        <xdr:cNvSpPr/>
      </xdr:nvSpPr>
      <xdr:spPr>
        <a:xfrm>
          <a:off x="7810500" y="10607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157480</xdr:rowOff>
    </xdr:from>
    <xdr:to>
      <xdr:col>36</xdr:col>
      <xdr:colOff>165100</xdr:colOff>
      <xdr:row>62</xdr:row>
      <xdr:rowOff>87630</xdr:rowOff>
    </xdr:to>
    <xdr:sp macro="" textlink="">
      <xdr:nvSpPr>
        <xdr:cNvPr id="240" name="フローチャート: 判断 239">
          <a:extLst>
            <a:ext uri="{FF2B5EF4-FFF2-40B4-BE49-F238E27FC236}">
              <a16:creationId xmlns:a16="http://schemas.microsoft.com/office/drawing/2014/main" id="{0AB8D461-2DA0-498D-95F1-CB70E57941BF}"/>
            </a:ext>
          </a:extLst>
        </xdr:cNvPr>
        <xdr:cNvSpPr/>
      </xdr:nvSpPr>
      <xdr:spPr>
        <a:xfrm>
          <a:off x="6921500" y="10615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21906333-9A72-4303-8BD0-DB78434E1E5D}"/>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82686C3F-9688-4B32-B456-83929EB40A39}"/>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A61359B9-3275-4160-AE59-AFC2D1D19248}"/>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B5402FB9-76D9-41C9-B552-9F18C119DE27}"/>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711D5E73-FD25-41DC-A8D9-866C879324EC}"/>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160020</xdr:rowOff>
    </xdr:from>
    <xdr:to>
      <xdr:col>55</xdr:col>
      <xdr:colOff>50800</xdr:colOff>
      <xdr:row>63</xdr:row>
      <xdr:rowOff>90170</xdr:rowOff>
    </xdr:to>
    <xdr:sp macro="" textlink="">
      <xdr:nvSpPr>
        <xdr:cNvPr id="246" name="楕円 245">
          <a:extLst>
            <a:ext uri="{FF2B5EF4-FFF2-40B4-BE49-F238E27FC236}">
              <a16:creationId xmlns:a16="http://schemas.microsoft.com/office/drawing/2014/main" id="{8777FC97-6BCB-47DC-AF89-475E7B95F8F4}"/>
            </a:ext>
          </a:extLst>
        </xdr:cNvPr>
        <xdr:cNvSpPr/>
      </xdr:nvSpPr>
      <xdr:spPr>
        <a:xfrm>
          <a:off x="10426700" y="10789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138447</xdr:rowOff>
    </xdr:from>
    <xdr:ext cx="469744" cy="259045"/>
    <xdr:sp macro="" textlink="">
      <xdr:nvSpPr>
        <xdr:cNvPr id="247" name="【体育館・プール】&#10;一人当たり面積該当値テキスト">
          <a:extLst>
            <a:ext uri="{FF2B5EF4-FFF2-40B4-BE49-F238E27FC236}">
              <a16:creationId xmlns:a16="http://schemas.microsoft.com/office/drawing/2014/main" id="{2A337C67-EB01-429F-AB13-A337BF1AB3BA}"/>
            </a:ext>
          </a:extLst>
        </xdr:cNvPr>
        <xdr:cNvSpPr txBox="1"/>
      </xdr:nvSpPr>
      <xdr:spPr>
        <a:xfrm>
          <a:off x="10515600" y="10768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163830</xdr:rowOff>
    </xdr:from>
    <xdr:to>
      <xdr:col>50</xdr:col>
      <xdr:colOff>165100</xdr:colOff>
      <xdr:row>63</xdr:row>
      <xdr:rowOff>93980</xdr:rowOff>
    </xdr:to>
    <xdr:sp macro="" textlink="">
      <xdr:nvSpPr>
        <xdr:cNvPr id="248" name="楕円 247">
          <a:extLst>
            <a:ext uri="{FF2B5EF4-FFF2-40B4-BE49-F238E27FC236}">
              <a16:creationId xmlns:a16="http://schemas.microsoft.com/office/drawing/2014/main" id="{62E48D5A-2C55-49DA-ABCD-AB6BFDA6D639}"/>
            </a:ext>
          </a:extLst>
        </xdr:cNvPr>
        <xdr:cNvSpPr/>
      </xdr:nvSpPr>
      <xdr:spPr>
        <a:xfrm>
          <a:off x="9588500" y="10793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39370</xdr:rowOff>
    </xdr:from>
    <xdr:to>
      <xdr:col>55</xdr:col>
      <xdr:colOff>0</xdr:colOff>
      <xdr:row>63</xdr:row>
      <xdr:rowOff>43180</xdr:rowOff>
    </xdr:to>
    <xdr:cxnSp macro="">
      <xdr:nvCxnSpPr>
        <xdr:cNvPr id="249" name="直線コネクタ 248">
          <a:extLst>
            <a:ext uri="{FF2B5EF4-FFF2-40B4-BE49-F238E27FC236}">
              <a16:creationId xmlns:a16="http://schemas.microsoft.com/office/drawing/2014/main" id="{0F6E30CA-3C32-423E-888C-5AA51CF5B1E9}"/>
            </a:ext>
          </a:extLst>
        </xdr:cNvPr>
        <xdr:cNvCxnSpPr/>
      </xdr:nvCxnSpPr>
      <xdr:spPr>
        <a:xfrm flipV="1">
          <a:off x="9639300" y="10840720"/>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168910</xdr:rowOff>
    </xdr:from>
    <xdr:to>
      <xdr:col>46</xdr:col>
      <xdr:colOff>38100</xdr:colOff>
      <xdr:row>63</xdr:row>
      <xdr:rowOff>99060</xdr:rowOff>
    </xdr:to>
    <xdr:sp macro="" textlink="">
      <xdr:nvSpPr>
        <xdr:cNvPr id="250" name="楕円 249">
          <a:extLst>
            <a:ext uri="{FF2B5EF4-FFF2-40B4-BE49-F238E27FC236}">
              <a16:creationId xmlns:a16="http://schemas.microsoft.com/office/drawing/2014/main" id="{83A1188B-1405-4E14-B583-41302772DD67}"/>
            </a:ext>
          </a:extLst>
        </xdr:cNvPr>
        <xdr:cNvSpPr/>
      </xdr:nvSpPr>
      <xdr:spPr>
        <a:xfrm>
          <a:off x="8699500" y="10798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43180</xdr:rowOff>
    </xdr:from>
    <xdr:to>
      <xdr:col>50</xdr:col>
      <xdr:colOff>114300</xdr:colOff>
      <xdr:row>63</xdr:row>
      <xdr:rowOff>48260</xdr:rowOff>
    </xdr:to>
    <xdr:cxnSp macro="">
      <xdr:nvCxnSpPr>
        <xdr:cNvPr id="251" name="直線コネクタ 250">
          <a:extLst>
            <a:ext uri="{FF2B5EF4-FFF2-40B4-BE49-F238E27FC236}">
              <a16:creationId xmlns:a16="http://schemas.microsoft.com/office/drawing/2014/main" id="{9FA96AB5-839E-47C2-808E-5E9CDD5833FB}"/>
            </a:ext>
          </a:extLst>
        </xdr:cNvPr>
        <xdr:cNvCxnSpPr/>
      </xdr:nvCxnSpPr>
      <xdr:spPr>
        <a:xfrm flipV="1">
          <a:off x="8750300" y="10844530"/>
          <a:ext cx="889000" cy="5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0</xdr:rowOff>
    </xdr:from>
    <xdr:to>
      <xdr:col>41</xdr:col>
      <xdr:colOff>101600</xdr:colOff>
      <xdr:row>63</xdr:row>
      <xdr:rowOff>101600</xdr:rowOff>
    </xdr:to>
    <xdr:sp macro="" textlink="">
      <xdr:nvSpPr>
        <xdr:cNvPr id="252" name="楕円 251">
          <a:extLst>
            <a:ext uri="{FF2B5EF4-FFF2-40B4-BE49-F238E27FC236}">
              <a16:creationId xmlns:a16="http://schemas.microsoft.com/office/drawing/2014/main" id="{6282239F-E50D-4EC4-9C78-C751AEE3DE9B}"/>
            </a:ext>
          </a:extLst>
        </xdr:cNvPr>
        <xdr:cNvSpPr/>
      </xdr:nvSpPr>
      <xdr:spPr>
        <a:xfrm>
          <a:off x="7810500" y="10801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48260</xdr:rowOff>
    </xdr:from>
    <xdr:to>
      <xdr:col>45</xdr:col>
      <xdr:colOff>177800</xdr:colOff>
      <xdr:row>63</xdr:row>
      <xdr:rowOff>50800</xdr:rowOff>
    </xdr:to>
    <xdr:cxnSp macro="">
      <xdr:nvCxnSpPr>
        <xdr:cNvPr id="253" name="直線コネクタ 252">
          <a:extLst>
            <a:ext uri="{FF2B5EF4-FFF2-40B4-BE49-F238E27FC236}">
              <a16:creationId xmlns:a16="http://schemas.microsoft.com/office/drawing/2014/main" id="{A7BBCA17-0028-4517-B19E-4FEF1D2AC533}"/>
            </a:ext>
          </a:extLst>
        </xdr:cNvPr>
        <xdr:cNvCxnSpPr/>
      </xdr:nvCxnSpPr>
      <xdr:spPr>
        <a:xfrm flipV="1">
          <a:off x="7861300" y="10849610"/>
          <a:ext cx="889000" cy="2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2540</xdr:rowOff>
    </xdr:from>
    <xdr:to>
      <xdr:col>36</xdr:col>
      <xdr:colOff>165100</xdr:colOff>
      <xdr:row>63</xdr:row>
      <xdr:rowOff>104140</xdr:rowOff>
    </xdr:to>
    <xdr:sp macro="" textlink="">
      <xdr:nvSpPr>
        <xdr:cNvPr id="254" name="楕円 253">
          <a:extLst>
            <a:ext uri="{FF2B5EF4-FFF2-40B4-BE49-F238E27FC236}">
              <a16:creationId xmlns:a16="http://schemas.microsoft.com/office/drawing/2014/main" id="{6C6C0A78-506D-4193-B15C-2A11968A8864}"/>
            </a:ext>
          </a:extLst>
        </xdr:cNvPr>
        <xdr:cNvSpPr/>
      </xdr:nvSpPr>
      <xdr:spPr>
        <a:xfrm>
          <a:off x="6921500" y="10803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50800</xdr:rowOff>
    </xdr:from>
    <xdr:to>
      <xdr:col>41</xdr:col>
      <xdr:colOff>50800</xdr:colOff>
      <xdr:row>63</xdr:row>
      <xdr:rowOff>53340</xdr:rowOff>
    </xdr:to>
    <xdr:cxnSp macro="">
      <xdr:nvCxnSpPr>
        <xdr:cNvPr id="255" name="直線コネクタ 254">
          <a:extLst>
            <a:ext uri="{FF2B5EF4-FFF2-40B4-BE49-F238E27FC236}">
              <a16:creationId xmlns:a16="http://schemas.microsoft.com/office/drawing/2014/main" id="{C9C92463-1BCC-4B46-81C7-E5C74084D9EE}"/>
            </a:ext>
          </a:extLst>
        </xdr:cNvPr>
        <xdr:cNvCxnSpPr/>
      </xdr:nvCxnSpPr>
      <xdr:spPr>
        <a:xfrm flipV="1">
          <a:off x="6972300" y="10852150"/>
          <a:ext cx="889000" cy="2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96537</xdr:rowOff>
    </xdr:from>
    <xdr:ext cx="469744" cy="259045"/>
    <xdr:sp macro="" textlink="">
      <xdr:nvSpPr>
        <xdr:cNvPr id="256" name="n_1aveValue【体育館・プール】&#10;一人当たり面積">
          <a:extLst>
            <a:ext uri="{FF2B5EF4-FFF2-40B4-BE49-F238E27FC236}">
              <a16:creationId xmlns:a16="http://schemas.microsoft.com/office/drawing/2014/main" id="{0FA0765F-92A1-4AC6-AB95-80410EE91351}"/>
            </a:ext>
          </a:extLst>
        </xdr:cNvPr>
        <xdr:cNvSpPr txBox="1"/>
      </xdr:nvSpPr>
      <xdr:spPr>
        <a:xfrm>
          <a:off x="9391727" y="10383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100347</xdr:rowOff>
    </xdr:from>
    <xdr:ext cx="469744" cy="259045"/>
    <xdr:sp macro="" textlink="">
      <xdr:nvSpPr>
        <xdr:cNvPr id="257" name="n_2aveValue【体育館・プール】&#10;一人当たり面積">
          <a:extLst>
            <a:ext uri="{FF2B5EF4-FFF2-40B4-BE49-F238E27FC236}">
              <a16:creationId xmlns:a16="http://schemas.microsoft.com/office/drawing/2014/main" id="{498E7830-B454-4BF4-8E61-496AFFF2B52B}"/>
            </a:ext>
          </a:extLst>
        </xdr:cNvPr>
        <xdr:cNvSpPr txBox="1"/>
      </xdr:nvSpPr>
      <xdr:spPr>
        <a:xfrm>
          <a:off x="8515427" y="10387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95267</xdr:rowOff>
    </xdr:from>
    <xdr:ext cx="469744" cy="259045"/>
    <xdr:sp macro="" textlink="">
      <xdr:nvSpPr>
        <xdr:cNvPr id="258" name="n_3aveValue【体育館・プール】&#10;一人当たり面積">
          <a:extLst>
            <a:ext uri="{FF2B5EF4-FFF2-40B4-BE49-F238E27FC236}">
              <a16:creationId xmlns:a16="http://schemas.microsoft.com/office/drawing/2014/main" id="{D550A22C-338E-4ABD-B9C3-81FCF019239D}"/>
            </a:ext>
          </a:extLst>
        </xdr:cNvPr>
        <xdr:cNvSpPr txBox="1"/>
      </xdr:nvSpPr>
      <xdr:spPr>
        <a:xfrm>
          <a:off x="7626427" y="10382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104157</xdr:rowOff>
    </xdr:from>
    <xdr:ext cx="469744" cy="259045"/>
    <xdr:sp macro="" textlink="">
      <xdr:nvSpPr>
        <xdr:cNvPr id="259" name="n_4aveValue【体育館・プール】&#10;一人当たり面積">
          <a:extLst>
            <a:ext uri="{FF2B5EF4-FFF2-40B4-BE49-F238E27FC236}">
              <a16:creationId xmlns:a16="http://schemas.microsoft.com/office/drawing/2014/main" id="{544BAEA7-4FFC-4E38-AF66-1130B8E393F7}"/>
            </a:ext>
          </a:extLst>
        </xdr:cNvPr>
        <xdr:cNvSpPr txBox="1"/>
      </xdr:nvSpPr>
      <xdr:spPr>
        <a:xfrm>
          <a:off x="6737427" y="10391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85107</xdr:rowOff>
    </xdr:from>
    <xdr:ext cx="469744" cy="259045"/>
    <xdr:sp macro="" textlink="">
      <xdr:nvSpPr>
        <xdr:cNvPr id="260" name="n_1mainValue【体育館・プール】&#10;一人当たり面積">
          <a:extLst>
            <a:ext uri="{FF2B5EF4-FFF2-40B4-BE49-F238E27FC236}">
              <a16:creationId xmlns:a16="http://schemas.microsoft.com/office/drawing/2014/main" id="{5AAC327F-8658-47F3-9FD7-A51F5313E1F4}"/>
            </a:ext>
          </a:extLst>
        </xdr:cNvPr>
        <xdr:cNvSpPr txBox="1"/>
      </xdr:nvSpPr>
      <xdr:spPr>
        <a:xfrm>
          <a:off x="9391727" y="10886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90187</xdr:rowOff>
    </xdr:from>
    <xdr:ext cx="469744" cy="259045"/>
    <xdr:sp macro="" textlink="">
      <xdr:nvSpPr>
        <xdr:cNvPr id="261" name="n_2mainValue【体育館・プール】&#10;一人当たり面積">
          <a:extLst>
            <a:ext uri="{FF2B5EF4-FFF2-40B4-BE49-F238E27FC236}">
              <a16:creationId xmlns:a16="http://schemas.microsoft.com/office/drawing/2014/main" id="{79F39EC8-FDFA-4ADA-BF07-1F103C78DB16}"/>
            </a:ext>
          </a:extLst>
        </xdr:cNvPr>
        <xdr:cNvSpPr txBox="1"/>
      </xdr:nvSpPr>
      <xdr:spPr>
        <a:xfrm>
          <a:off x="8515427" y="10891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92727</xdr:rowOff>
    </xdr:from>
    <xdr:ext cx="469744" cy="259045"/>
    <xdr:sp macro="" textlink="">
      <xdr:nvSpPr>
        <xdr:cNvPr id="262" name="n_3mainValue【体育館・プール】&#10;一人当たり面積">
          <a:extLst>
            <a:ext uri="{FF2B5EF4-FFF2-40B4-BE49-F238E27FC236}">
              <a16:creationId xmlns:a16="http://schemas.microsoft.com/office/drawing/2014/main" id="{1C634EC5-FC0C-49B6-8F7E-EBFD3F9AEB0A}"/>
            </a:ext>
          </a:extLst>
        </xdr:cNvPr>
        <xdr:cNvSpPr txBox="1"/>
      </xdr:nvSpPr>
      <xdr:spPr>
        <a:xfrm>
          <a:off x="7626427" y="10894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95267</xdr:rowOff>
    </xdr:from>
    <xdr:ext cx="469744" cy="259045"/>
    <xdr:sp macro="" textlink="">
      <xdr:nvSpPr>
        <xdr:cNvPr id="263" name="n_4mainValue【体育館・プール】&#10;一人当たり面積">
          <a:extLst>
            <a:ext uri="{FF2B5EF4-FFF2-40B4-BE49-F238E27FC236}">
              <a16:creationId xmlns:a16="http://schemas.microsoft.com/office/drawing/2014/main" id="{089D71BF-9DC5-4197-A495-D96C9E4F8954}"/>
            </a:ext>
          </a:extLst>
        </xdr:cNvPr>
        <xdr:cNvSpPr txBox="1"/>
      </xdr:nvSpPr>
      <xdr:spPr>
        <a:xfrm>
          <a:off x="6737427" y="10896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6FF2C958-59FE-4415-B06F-3AB33581B099}"/>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3A352B2F-2C37-4528-8A62-FA24F3B3411C}"/>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AE2A4448-77E6-4B30-9519-55D4E503CC21}"/>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6F43CD9E-4E0F-495E-9784-F11E56C3B70B}"/>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96ACBEB6-F647-4DB9-B7A2-4A2C95ED2F7D}"/>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49E6E133-3E78-4DD6-B4AC-164096305E8D}"/>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DF14FF07-B03B-4CAB-93DA-AA03E252389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BDCC1C41-9836-4E52-A838-C64C4690A961}"/>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C61E4376-7AAE-4580-94E0-B5C873946DBD}"/>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69E51A39-8EA1-436D-89A1-7A0FFBDDB626}"/>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48AC8230-DA64-483B-AFA5-36751DEE20E6}"/>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560B67A5-71FA-4F66-A647-F09A69374322}"/>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1C8C0EF7-D5F6-40D2-A0A4-0DCA49E7FCD8}"/>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CFF5D887-C753-4991-B3F7-7BBD0F469E46}"/>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C292DB38-3E92-4D05-9A57-91B6F1F80DC4}"/>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7B5DC174-0F2E-4D56-95B1-87F5F8AB3443}"/>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3E4D9366-392D-472B-8CBD-086343B0E5D7}"/>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5D49AA22-7F17-4878-9E0A-B8B2AB5624A3}"/>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381EC919-DB34-4A40-8DB5-6DE547057609}"/>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6F64FD89-B14F-4488-9AA6-914F9262F0E3}"/>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6A603824-06BE-42A6-8041-95BF2A07C03D}"/>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A9F2F030-DF70-444A-87C8-0CBE196E50B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33D05BF5-3A26-4ADD-A623-D0FA1458A68E}"/>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福祉施設】&#10;有形固定資産減価償却率グラフ枠">
          <a:extLst>
            <a:ext uri="{FF2B5EF4-FFF2-40B4-BE49-F238E27FC236}">
              <a16:creationId xmlns:a16="http://schemas.microsoft.com/office/drawing/2014/main" id="{32486E41-C00E-4668-A590-BE28AD30B311}"/>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156211</xdr:rowOff>
    </xdr:from>
    <xdr:to>
      <xdr:col>24</xdr:col>
      <xdr:colOff>62865</xdr:colOff>
      <xdr:row>86</xdr:row>
      <xdr:rowOff>114300</xdr:rowOff>
    </xdr:to>
    <xdr:cxnSp macro="">
      <xdr:nvCxnSpPr>
        <xdr:cNvPr id="288" name="直線コネクタ 287">
          <a:extLst>
            <a:ext uri="{FF2B5EF4-FFF2-40B4-BE49-F238E27FC236}">
              <a16:creationId xmlns:a16="http://schemas.microsoft.com/office/drawing/2014/main" id="{3B226E65-DA0F-45DC-8F9B-7C01593113BE}"/>
            </a:ext>
          </a:extLst>
        </xdr:cNvPr>
        <xdr:cNvCxnSpPr/>
      </xdr:nvCxnSpPr>
      <xdr:spPr>
        <a:xfrm flipV="1">
          <a:off x="4634865" y="13357861"/>
          <a:ext cx="0" cy="15011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9" name="【福祉施設】&#10;有形固定資産減価償却率最小値テキスト">
          <a:extLst>
            <a:ext uri="{FF2B5EF4-FFF2-40B4-BE49-F238E27FC236}">
              <a16:creationId xmlns:a16="http://schemas.microsoft.com/office/drawing/2014/main" id="{A32485D0-1FB7-4756-9826-596D1B9B3929}"/>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0" name="直線コネクタ 289">
          <a:extLst>
            <a:ext uri="{FF2B5EF4-FFF2-40B4-BE49-F238E27FC236}">
              <a16:creationId xmlns:a16="http://schemas.microsoft.com/office/drawing/2014/main" id="{30725F32-6EE9-4B88-85EF-FCB00879C74C}"/>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102888</xdr:rowOff>
    </xdr:from>
    <xdr:ext cx="405111" cy="259045"/>
    <xdr:sp macro="" textlink="">
      <xdr:nvSpPr>
        <xdr:cNvPr id="291" name="【福祉施設】&#10;有形固定資産減価償却率最大値テキスト">
          <a:extLst>
            <a:ext uri="{FF2B5EF4-FFF2-40B4-BE49-F238E27FC236}">
              <a16:creationId xmlns:a16="http://schemas.microsoft.com/office/drawing/2014/main" id="{2F55617B-EA0E-40F9-AA60-9A6625B8283C}"/>
            </a:ext>
          </a:extLst>
        </xdr:cNvPr>
        <xdr:cNvSpPr txBox="1"/>
      </xdr:nvSpPr>
      <xdr:spPr>
        <a:xfrm>
          <a:off x="4673600" y="131330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156211</xdr:rowOff>
    </xdr:from>
    <xdr:to>
      <xdr:col>24</xdr:col>
      <xdr:colOff>152400</xdr:colOff>
      <xdr:row>77</xdr:row>
      <xdr:rowOff>156211</xdr:rowOff>
    </xdr:to>
    <xdr:cxnSp macro="">
      <xdr:nvCxnSpPr>
        <xdr:cNvPr id="292" name="直線コネクタ 291">
          <a:extLst>
            <a:ext uri="{FF2B5EF4-FFF2-40B4-BE49-F238E27FC236}">
              <a16:creationId xmlns:a16="http://schemas.microsoft.com/office/drawing/2014/main" id="{5CA631F6-1558-4030-95AA-2EAC9E49FE76}"/>
            </a:ext>
          </a:extLst>
        </xdr:cNvPr>
        <xdr:cNvCxnSpPr/>
      </xdr:nvCxnSpPr>
      <xdr:spPr>
        <a:xfrm>
          <a:off x="4546600" y="133578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135272</xdr:rowOff>
    </xdr:from>
    <xdr:ext cx="405111" cy="259045"/>
    <xdr:sp macro="" textlink="">
      <xdr:nvSpPr>
        <xdr:cNvPr id="293" name="【福祉施設】&#10;有形固定資産減価償却率平均値テキスト">
          <a:extLst>
            <a:ext uri="{FF2B5EF4-FFF2-40B4-BE49-F238E27FC236}">
              <a16:creationId xmlns:a16="http://schemas.microsoft.com/office/drawing/2014/main" id="{D6C3D0BF-5461-404A-B8C1-ADFB7D01F150}"/>
            </a:ext>
          </a:extLst>
        </xdr:cNvPr>
        <xdr:cNvSpPr txBox="1"/>
      </xdr:nvSpPr>
      <xdr:spPr>
        <a:xfrm>
          <a:off x="4673600" y="140227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156845</xdr:rowOff>
    </xdr:from>
    <xdr:to>
      <xdr:col>24</xdr:col>
      <xdr:colOff>114300</xdr:colOff>
      <xdr:row>82</xdr:row>
      <xdr:rowOff>86995</xdr:rowOff>
    </xdr:to>
    <xdr:sp macro="" textlink="">
      <xdr:nvSpPr>
        <xdr:cNvPr id="294" name="フローチャート: 判断 293">
          <a:extLst>
            <a:ext uri="{FF2B5EF4-FFF2-40B4-BE49-F238E27FC236}">
              <a16:creationId xmlns:a16="http://schemas.microsoft.com/office/drawing/2014/main" id="{7F9A2EF4-61A4-4641-8EAC-367AADE153BB}"/>
            </a:ext>
          </a:extLst>
        </xdr:cNvPr>
        <xdr:cNvSpPr/>
      </xdr:nvSpPr>
      <xdr:spPr>
        <a:xfrm>
          <a:off x="4584700" y="14044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126364</xdr:rowOff>
    </xdr:from>
    <xdr:to>
      <xdr:col>20</xdr:col>
      <xdr:colOff>38100</xdr:colOff>
      <xdr:row>82</xdr:row>
      <xdr:rowOff>56514</xdr:rowOff>
    </xdr:to>
    <xdr:sp macro="" textlink="">
      <xdr:nvSpPr>
        <xdr:cNvPr id="295" name="フローチャート: 判断 294">
          <a:extLst>
            <a:ext uri="{FF2B5EF4-FFF2-40B4-BE49-F238E27FC236}">
              <a16:creationId xmlns:a16="http://schemas.microsoft.com/office/drawing/2014/main" id="{BD9F6FF7-9012-4FE1-93DD-1D7C1BC710B4}"/>
            </a:ext>
          </a:extLst>
        </xdr:cNvPr>
        <xdr:cNvSpPr/>
      </xdr:nvSpPr>
      <xdr:spPr>
        <a:xfrm>
          <a:off x="3746500" y="14013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107314</xdr:rowOff>
    </xdr:from>
    <xdr:to>
      <xdr:col>15</xdr:col>
      <xdr:colOff>101600</xdr:colOff>
      <xdr:row>82</xdr:row>
      <xdr:rowOff>37464</xdr:rowOff>
    </xdr:to>
    <xdr:sp macro="" textlink="">
      <xdr:nvSpPr>
        <xdr:cNvPr id="296" name="フローチャート: 判断 295">
          <a:extLst>
            <a:ext uri="{FF2B5EF4-FFF2-40B4-BE49-F238E27FC236}">
              <a16:creationId xmlns:a16="http://schemas.microsoft.com/office/drawing/2014/main" id="{57C80B4A-EC32-4EA5-9064-06E863146B8A}"/>
            </a:ext>
          </a:extLst>
        </xdr:cNvPr>
        <xdr:cNvSpPr/>
      </xdr:nvSpPr>
      <xdr:spPr>
        <a:xfrm>
          <a:off x="2857500" y="13994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97789</xdr:rowOff>
    </xdr:from>
    <xdr:to>
      <xdr:col>10</xdr:col>
      <xdr:colOff>165100</xdr:colOff>
      <xdr:row>82</xdr:row>
      <xdr:rowOff>27939</xdr:rowOff>
    </xdr:to>
    <xdr:sp macro="" textlink="">
      <xdr:nvSpPr>
        <xdr:cNvPr id="297" name="フローチャート: 判断 296">
          <a:extLst>
            <a:ext uri="{FF2B5EF4-FFF2-40B4-BE49-F238E27FC236}">
              <a16:creationId xmlns:a16="http://schemas.microsoft.com/office/drawing/2014/main" id="{6A7DDCBD-F31D-49D4-8714-477C186E6061}"/>
            </a:ext>
          </a:extLst>
        </xdr:cNvPr>
        <xdr:cNvSpPr/>
      </xdr:nvSpPr>
      <xdr:spPr>
        <a:xfrm>
          <a:off x="1968500" y="13985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103505</xdr:rowOff>
    </xdr:from>
    <xdr:to>
      <xdr:col>6</xdr:col>
      <xdr:colOff>38100</xdr:colOff>
      <xdr:row>82</xdr:row>
      <xdr:rowOff>33655</xdr:rowOff>
    </xdr:to>
    <xdr:sp macro="" textlink="">
      <xdr:nvSpPr>
        <xdr:cNvPr id="298" name="フローチャート: 判断 297">
          <a:extLst>
            <a:ext uri="{FF2B5EF4-FFF2-40B4-BE49-F238E27FC236}">
              <a16:creationId xmlns:a16="http://schemas.microsoft.com/office/drawing/2014/main" id="{D921B25A-62F8-43FD-ACD9-CB350C15103A}"/>
            </a:ext>
          </a:extLst>
        </xdr:cNvPr>
        <xdr:cNvSpPr/>
      </xdr:nvSpPr>
      <xdr:spPr>
        <a:xfrm>
          <a:off x="1079500" y="13990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BC571BB4-3C77-4D7C-BC8D-37213BA1AD1C}"/>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7F9F7404-DEF0-4EC0-8FE8-E7E76943A551}"/>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5DCA39A3-4127-4709-8DF3-669E2E66E5C4}"/>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BDF2E181-2C7A-4E64-A74C-1CC48DD46DCF}"/>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4450F489-55A6-492B-9B44-7E8A7CA9F044}"/>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79</xdr:row>
      <xdr:rowOff>71120</xdr:rowOff>
    </xdr:from>
    <xdr:to>
      <xdr:col>24</xdr:col>
      <xdr:colOff>114300</xdr:colOff>
      <xdr:row>80</xdr:row>
      <xdr:rowOff>1270</xdr:rowOff>
    </xdr:to>
    <xdr:sp macro="" textlink="">
      <xdr:nvSpPr>
        <xdr:cNvPr id="304" name="楕円 303">
          <a:extLst>
            <a:ext uri="{FF2B5EF4-FFF2-40B4-BE49-F238E27FC236}">
              <a16:creationId xmlns:a16="http://schemas.microsoft.com/office/drawing/2014/main" id="{E94D873E-EF17-4965-901D-25C127D35BC7}"/>
            </a:ext>
          </a:extLst>
        </xdr:cNvPr>
        <xdr:cNvSpPr/>
      </xdr:nvSpPr>
      <xdr:spPr>
        <a:xfrm>
          <a:off x="4584700" y="13615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78</xdr:row>
      <xdr:rowOff>93997</xdr:rowOff>
    </xdr:from>
    <xdr:ext cx="405111" cy="259045"/>
    <xdr:sp macro="" textlink="">
      <xdr:nvSpPr>
        <xdr:cNvPr id="305" name="【福祉施設】&#10;有形固定資産減価償却率該当値テキスト">
          <a:extLst>
            <a:ext uri="{FF2B5EF4-FFF2-40B4-BE49-F238E27FC236}">
              <a16:creationId xmlns:a16="http://schemas.microsoft.com/office/drawing/2014/main" id="{29741E30-E569-45EF-93E1-3A2E41FD504C}"/>
            </a:ext>
          </a:extLst>
        </xdr:cNvPr>
        <xdr:cNvSpPr txBox="1"/>
      </xdr:nvSpPr>
      <xdr:spPr>
        <a:xfrm>
          <a:off x="4673600" y="13467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79</xdr:row>
      <xdr:rowOff>17780</xdr:rowOff>
    </xdr:from>
    <xdr:to>
      <xdr:col>20</xdr:col>
      <xdr:colOff>38100</xdr:colOff>
      <xdr:row>79</xdr:row>
      <xdr:rowOff>119380</xdr:rowOff>
    </xdr:to>
    <xdr:sp macro="" textlink="">
      <xdr:nvSpPr>
        <xdr:cNvPr id="306" name="楕円 305">
          <a:extLst>
            <a:ext uri="{FF2B5EF4-FFF2-40B4-BE49-F238E27FC236}">
              <a16:creationId xmlns:a16="http://schemas.microsoft.com/office/drawing/2014/main" id="{17DAACDC-199D-40D3-83ED-1E29715D9313}"/>
            </a:ext>
          </a:extLst>
        </xdr:cNvPr>
        <xdr:cNvSpPr/>
      </xdr:nvSpPr>
      <xdr:spPr>
        <a:xfrm>
          <a:off x="3746500" y="13562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79</xdr:row>
      <xdr:rowOff>68580</xdr:rowOff>
    </xdr:from>
    <xdr:to>
      <xdr:col>24</xdr:col>
      <xdr:colOff>63500</xdr:colOff>
      <xdr:row>79</xdr:row>
      <xdr:rowOff>121920</xdr:rowOff>
    </xdr:to>
    <xdr:cxnSp macro="">
      <xdr:nvCxnSpPr>
        <xdr:cNvPr id="307" name="直線コネクタ 306">
          <a:extLst>
            <a:ext uri="{FF2B5EF4-FFF2-40B4-BE49-F238E27FC236}">
              <a16:creationId xmlns:a16="http://schemas.microsoft.com/office/drawing/2014/main" id="{E3AC906D-E07B-44B8-A6F3-BE750F07D678}"/>
            </a:ext>
          </a:extLst>
        </xdr:cNvPr>
        <xdr:cNvCxnSpPr/>
      </xdr:nvCxnSpPr>
      <xdr:spPr>
        <a:xfrm>
          <a:off x="3797300" y="13613130"/>
          <a:ext cx="8382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130175</xdr:rowOff>
    </xdr:from>
    <xdr:to>
      <xdr:col>15</xdr:col>
      <xdr:colOff>101600</xdr:colOff>
      <xdr:row>79</xdr:row>
      <xdr:rowOff>60325</xdr:rowOff>
    </xdr:to>
    <xdr:sp macro="" textlink="">
      <xdr:nvSpPr>
        <xdr:cNvPr id="308" name="楕円 307">
          <a:extLst>
            <a:ext uri="{FF2B5EF4-FFF2-40B4-BE49-F238E27FC236}">
              <a16:creationId xmlns:a16="http://schemas.microsoft.com/office/drawing/2014/main" id="{9ED4748C-0490-41FA-8E7E-22659F7D7424}"/>
            </a:ext>
          </a:extLst>
        </xdr:cNvPr>
        <xdr:cNvSpPr/>
      </xdr:nvSpPr>
      <xdr:spPr>
        <a:xfrm>
          <a:off x="2857500" y="13503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79</xdr:row>
      <xdr:rowOff>9525</xdr:rowOff>
    </xdr:from>
    <xdr:to>
      <xdr:col>19</xdr:col>
      <xdr:colOff>177800</xdr:colOff>
      <xdr:row>79</xdr:row>
      <xdr:rowOff>68580</xdr:rowOff>
    </xdr:to>
    <xdr:cxnSp macro="">
      <xdr:nvCxnSpPr>
        <xdr:cNvPr id="309" name="直線コネクタ 308">
          <a:extLst>
            <a:ext uri="{FF2B5EF4-FFF2-40B4-BE49-F238E27FC236}">
              <a16:creationId xmlns:a16="http://schemas.microsoft.com/office/drawing/2014/main" id="{2CEED5BC-C561-476E-8486-4BBF1CC85B4F}"/>
            </a:ext>
          </a:extLst>
        </xdr:cNvPr>
        <xdr:cNvCxnSpPr/>
      </xdr:nvCxnSpPr>
      <xdr:spPr>
        <a:xfrm>
          <a:off x="2908300" y="13554075"/>
          <a:ext cx="889000" cy="59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79</xdr:row>
      <xdr:rowOff>19686</xdr:rowOff>
    </xdr:from>
    <xdr:to>
      <xdr:col>10</xdr:col>
      <xdr:colOff>165100</xdr:colOff>
      <xdr:row>79</xdr:row>
      <xdr:rowOff>121286</xdr:rowOff>
    </xdr:to>
    <xdr:sp macro="" textlink="">
      <xdr:nvSpPr>
        <xdr:cNvPr id="310" name="楕円 309">
          <a:extLst>
            <a:ext uri="{FF2B5EF4-FFF2-40B4-BE49-F238E27FC236}">
              <a16:creationId xmlns:a16="http://schemas.microsoft.com/office/drawing/2014/main" id="{C68AFADE-A4DA-48E6-AD68-022294E19647}"/>
            </a:ext>
          </a:extLst>
        </xdr:cNvPr>
        <xdr:cNvSpPr/>
      </xdr:nvSpPr>
      <xdr:spPr>
        <a:xfrm>
          <a:off x="1968500" y="13564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79</xdr:row>
      <xdr:rowOff>9525</xdr:rowOff>
    </xdr:from>
    <xdr:to>
      <xdr:col>15</xdr:col>
      <xdr:colOff>50800</xdr:colOff>
      <xdr:row>79</xdr:row>
      <xdr:rowOff>70486</xdr:rowOff>
    </xdr:to>
    <xdr:cxnSp macro="">
      <xdr:nvCxnSpPr>
        <xdr:cNvPr id="311" name="直線コネクタ 310">
          <a:extLst>
            <a:ext uri="{FF2B5EF4-FFF2-40B4-BE49-F238E27FC236}">
              <a16:creationId xmlns:a16="http://schemas.microsoft.com/office/drawing/2014/main" id="{FE1FAABA-5B25-4BBA-B323-66F33B6C7AA4}"/>
            </a:ext>
          </a:extLst>
        </xdr:cNvPr>
        <xdr:cNvCxnSpPr/>
      </xdr:nvCxnSpPr>
      <xdr:spPr>
        <a:xfrm flipV="1">
          <a:off x="2019300" y="13554075"/>
          <a:ext cx="889000" cy="60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23495</xdr:rowOff>
    </xdr:from>
    <xdr:to>
      <xdr:col>6</xdr:col>
      <xdr:colOff>38100</xdr:colOff>
      <xdr:row>81</xdr:row>
      <xdr:rowOff>125095</xdr:rowOff>
    </xdr:to>
    <xdr:sp macro="" textlink="">
      <xdr:nvSpPr>
        <xdr:cNvPr id="312" name="楕円 311">
          <a:extLst>
            <a:ext uri="{FF2B5EF4-FFF2-40B4-BE49-F238E27FC236}">
              <a16:creationId xmlns:a16="http://schemas.microsoft.com/office/drawing/2014/main" id="{332AA184-0A49-4851-B851-BD07821323FE}"/>
            </a:ext>
          </a:extLst>
        </xdr:cNvPr>
        <xdr:cNvSpPr/>
      </xdr:nvSpPr>
      <xdr:spPr>
        <a:xfrm>
          <a:off x="1079500" y="13910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79</xdr:row>
      <xdr:rowOff>70486</xdr:rowOff>
    </xdr:from>
    <xdr:to>
      <xdr:col>10</xdr:col>
      <xdr:colOff>114300</xdr:colOff>
      <xdr:row>81</xdr:row>
      <xdr:rowOff>74295</xdr:rowOff>
    </xdr:to>
    <xdr:cxnSp macro="">
      <xdr:nvCxnSpPr>
        <xdr:cNvPr id="313" name="直線コネクタ 312">
          <a:extLst>
            <a:ext uri="{FF2B5EF4-FFF2-40B4-BE49-F238E27FC236}">
              <a16:creationId xmlns:a16="http://schemas.microsoft.com/office/drawing/2014/main" id="{535ADDD3-BD16-43C9-AB9B-521D8470A630}"/>
            </a:ext>
          </a:extLst>
        </xdr:cNvPr>
        <xdr:cNvCxnSpPr/>
      </xdr:nvCxnSpPr>
      <xdr:spPr>
        <a:xfrm flipV="1">
          <a:off x="1130300" y="13615036"/>
          <a:ext cx="889000" cy="3467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47641</xdr:rowOff>
    </xdr:from>
    <xdr:ext cx="405111" cy="259045"/>
    <xdr:sp macro="" textlink="">
      <xdr:nvSpPr>
        <xdr:cNvPr id="314" name="n_1aveValue【福祉施設】&#10;有形固定資産減価償却率">
          <a:extLst>
            <a:ext uri="{FF2B5EF4-FFF2-40B4-BE49-F238E27FC236}">
              <a16:creationId xmlns:a16="http://schemas.microsoft.com/office/drawing/2014/main" id="{B26556AC-6B59-4D56-9F8E-682F3BB1D92D}"/>
            </a:ext>
          </a:extLst>
        </xdr:cNvPr>
        <xdr:cNvSpPr txBox="1"/>
      </xdr:nvSpPr>
      <xdr:spPr>
        <a:xfrm>
          <a:off x="3582044" y="141065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28591</xdr:rowOff>
    </xdr:from>
    <xdr:ext cx="405111" cy="259045"/>
    <xdr:sp macro="" textlink="">
      <xdr:nvSpPr>
        <xdr:cNvPr id="315" name="n_2aveValue【福祉施設】&#10;有形固定資産減価償却率">
          <a:extLst>
            <a:ext uri="{FF2B5EF4-FFF2-40B4-BE49-F238E27FC236}">
              <a16:creationId xmlns:a16="http://schemas.microsoft.com/office/drawing/2014/main" id="{25CFB199-E725-482F-A569-26CE4446C24D}"/>
            </a:ext>
          </a:extLst>
        </xdr:cNvPr>
        <xdr:cNvSpPr txBox="1"/>
      </xdr:nvSpPr>
      <xdr:spPr>
        <a:xfrm>
          <a:off x="2705744" y="14087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19066</xdr:rowOff>
    </xdr:from>
    <xdr:ext cx="405111" cy="259045"/>
    <xdr:sp macro="" textlink="">
      <xdr:nvSpPr>
        <xdr:cNvPr id="316" name="n_3aveValue【福祉施設】&#10;有形固定資産減価償却率">
          <a:extLst>
            <a:ext uri="{FF2B5EF4-FFF2-40B4-BE49-F238E27FC236}">
              <a16:creationId xmlns:a16="http://schemas.microsoft.com/office/drawing/2014/main" id="{F0047828-48A1-4F7B-A8BD-7D330E924516}"/>
            </a:ext>
          </a:extLst>
        </xdr:cNvPr>
        <xdr:cNvSpPr txBox="1"/>
      </xdr:nvSpPr>
      <xdr:spPr>
        <a:xfrm>
          <a:off x="1816744" y="140779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24782</xdr:rowOff>
    </xdr:from>
    <xdr:ext cx="405111" cy="259045"/>
    <xdr:sp macro="" textlink="">
      <xdr:nvSpPr>
        <xdr:cNvPr id="317" name="n_4aveValue【福祉施設】&#10;有形固定資産減価償却率">
          <a:extLst>
            <a:ext uri="{FF2B5EF4-FFF2-40B4-BE49-F238E27FC236}">
              <a16:creationId xmlns:a16="http://schemas.microsoft.com/office/drawing/2014/main" id="{AF61A6A8-6CF0-4F85-A56D-1517E834A3D1}"/>
            </a:ext>
          </a:extLst>
        </xdr:cNvPr>
        <xdr:cNvSpPr txBox="1"/>
      </xdr:nvSpPr>
      <xdr:spPr>
        <a:xfrm>
          <a:off x="927744" y="14083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77</xdr:row>
      <xdr:rowOff>135907</xdr:rowOff>
    </xdr:from>
    <xdr:ext cx="405111" cy="259045"/>
    <xdr:sp macro="" textlink="">
      <xdr:nvSpPr>
        <xdr:cNvPr id="318" name="n_1mainValue【福祉施設】&#10;有形固定資産減価償却率">
          <a:extLst>
            <a:ext uri="{FF2B5EF4-FFF2-40B4-BE49-F238E27FC236}">
              <a16:creationId xmlns:a16="http://schemas.microsoft.com/office/drawing/2014/main" id="{2C7391CE-ACA6-4E0C-998E-9DF7631F82AA}"/>
            </a:ext>
          </a:extLst>
        </xdr:cNvPr>
        <xdr:cNvSpPr txBox="1"/>
      </xdr:nvSpPr>
      <xdr:spPr>
        <a:xfrm>
          <a:off x="3582044" y="13337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77</xdr:row>
      <xdr:rowOff>76852</xdr:rowOff>
    </xdr:from>
    <xdr:ext cx="405111" cy="259045"/>
    <xdr:sp macro="" textlink="">
      <xdr:nvSpPr>
        <xdr:cNvPr id="319" name="n_2mainValue【福祉施設】&#10;有形固定資産減価償却率">
          <a:extLst>
            <a:ext uri="{FF2B5EF4-FFF2-40B4-BE49-F238E27FC236}">
              <a16:creationId xmlns:a16="http://schemas.microsoft.com/office/drawing/2014/main" id="{D2A0D515-D551-4E63-B155-7D9CEC18E8A0}"/>
            </a:ext>
          </a:extLst>
        </xdr:cNvPr>
        <xdr:cNvSpPr txBox="1"/>
      </xdr:nvSpPr>
      <xdr:spPr>
        <a:xfrm>
          <a:off x="2705744" y="13278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77</xdr:row>
      <xdr:rowOff>137813</xdr:rowOff>
    </xdr:from>
    <xdr:ext cx="405111" cy="259045"/>
    <xdr:sp macro="" textlink="">
      <xdr:nvSpPr>
        <xdr:cNvPr id="320" name="n_3mainValue【福祉施設】&#10;有形固定資産減価償却率">
          <a:extLst>
            <a:ext uri="{FF2B5EF4-FFF2-40B4-BE49-F238E27FC236}">
              <a16:creationId xmlns:a16="http://schemas.microsoft.com/office/drawing/2014/main" id="{C57D0278-145A-4F64-A343-462E99D818F2}"/>
            </a:ext>
          </a:extLst>
        </xdr:cNvPr>
        <xdr:cNvSpPr txBox="1"/>
      </xdr:nvSpPr>
      <xdr:spPr>
        <a:xfrm>
          <a:off x="1816744" y="133394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141622</xdr:rowOff>
    </xdr:from>
    <xdr:ext cx="405111" cy="259045"/>
    <xdr:sp macro="" textlink="">
      <xdr:nvSpPr>
        <xdr:cNvPr id="321" name="n_4mainValue【福祉施設】&#10;有形固定資産減価償却率">
          <a:extLst>
            <a:ext uri="{FF2B5EF4-FFF2-40B4-BE49-F238E27FC236}">
              <a16:creationId xmlns:a16="http://schemas.microsoft.com/office/drawing/2014/main" id="{8C81EE15-ED0B-43F6-BF28-7CCB0EE15EB0}"/>
            </a:ext>
          </a:extLst>
        </xdr:cNvPr>
        <xdr:cNvSpPr txBox="1"/>
      </xdr:nvSpPr>
      <xdr:spPr>
        <a:xfrm>
          <a:off x="927744" y="13686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A38B02DE-FE3B-4ADE-9653-4B51A5763017}"/>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9F81D4E0-7D91-40AD-8363-7005D2591C81}"/>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E7CB9A5C-6131-42CF-AE4C-B309EC8F471A}"/>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0782600F-EBD5-4C57-B0C3-1B4E0CFF92F4}"/>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071F5EBB-0851-4A77-86B6-2E327BB63482}"/>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63C61C76-3367-4296-A75F-E98572B4209F}"/>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442A1988-9D24-4137-BB16-324779AC12EA}"/>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4D16F3E4-2F57-4083-9200-626D44C25907}"/>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BC0C70FB-3261-408B-89A0-32CF7F0F0CA9}"/>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7E1C0C7B-E230-4B31-B7DD-39DCC7B3E889}"/>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2" name="直線コネクタ 331">
          <a:extLst>
            <a:ext uri="{FF2B5EF4-FFF2-40B4-BE49-F238E27FC236}">
              <a16:creationId xmlns:a16="http://schemas.microsoft.com/office/drawing/2014/main" id="{69B044A6-F4E8-4A52-83BB-DF7C7CD7CB80}"/>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3" name="テキスト ボックス 332">
          <a:extLst>
            <a:ext uri="{FF2B5EF4-FFF2-40B4-BE49-F238E27FC236}">
              <a16:creationId xmlns:a16="http://schemas.microsoft.com/office/drawing/2014/main" id="{63825651-9CEB-4D5E-895E-280A8B437A73}"/>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4" name="直線コネクタ 333">
          <a:extLst>
            <a:ext uri="{FF2B5EF4-FFF2-40B4-BE49-F238E27FC236}">
              <a16:creationId xmlns:a16="http://schemas.microsoft.com/office/drawing/2014/main" id="{75FA13BA-FFB7-4A5B-914E-71277E00F82B}"/>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5" name="テキスト ボックス 334">
          <a:extLst>
            <a:ext uri="{FF2B5EF4-FFF2-40B4-BE49-F238E27FC236}">
              <a16:creationId xmlns:a16="http://schemas.microsoft.com/office/drawing/2014/main" id="{1A5F7500-B93B-486A-B357-126C4260586A}"/>
            </a:ext>
          </a:extLst>
        </xdr:cNvPr>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6" name="直線コネクタ 335">
          <a:extLst>
            <a:ext uri="{FF2B5EF4-FFF2-40B4-BE49-F238E27FC236}">
              <a16:creationId xmlns:a16="http://schemas.microsoft.com/office/drawing/2014/main" id="{C1BB5C81-2DF3-4A85-9D72-A45DCB352283}"/>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7" name="テキスト ボックス 336">
          <a:extLst>
            <a:ext uri="{FF2B5EF4-FFF2-40B4-BE49-F238E27FC236}">
              <a16:creationId xmlns:a16="http://schemas.microsoft.com/office/drawing/2014/main" id="{3816FC77-48AF-49C9-88DB-755E386870EA}"/>
            </a:ext>
          </a:extLst>
        </xdr:cNvPr>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8" name="直線コネクタ 337">
          <a:extLst>
            <a:ext uri="{FF2B5EF4-FFF2-40B4-BE49-F238E27FC236}">
              <a16:creationId xmlns:a16="http://schemas.microsoft.com/office/drawing/2014/main" id="{C1858D5C-6FEC-42CE-827A-178DE16BAE56}"/>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9" name="テキスト ボックス 338">
          <a:extLst>
            <a:ext uri="{FF2B5EF4-FFF2-40B4-BE49-F238E27FC236}">
              <a16:creationId xmlns:a16="http://schemas.microsoft.com/office/drawing/2014/main" id="{6F38CCE2-0CFC-4854-A7A4-3B2F2E3E48BC}"/>
            </a:ext>
          </a:extLst>
        </xdr:cNvPr>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0" name="直線コネクタ 339">
          <a:extLst>
            <a:ext uri="{FF2B5EF4-FFF2-40B4-BE49-F238E27FC236}">
              <a16:creationId xmlns:a16="http://schemas.microsoft.com/office/drawing/2014/main" id="{C07BDAB0-37BE-4218-A696-5DDC7E4463AB}"/>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1" name="テキスト ボックス 340">
          <a:extLst>
            <a:ext uri="{FF2B5EF4-FFF2-40B4-BE49-F238E27FC236}">
              <a16:creationId xmlns:a16="http://schemas.microsoft.com/office/drawing/2014/main" id="{CDFA2BC3-BF3C-48B1-AA7C-9D6B982F2849}"/>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2" name="【福祉施設】&#10;一人当たり面積グラフ枠">
          <a:extLst>
            <a:ext uri="{FF2B5EF4-FFF2-40B4-BE49-F238E27FC236}">
              <a16:creationId xmlns:a16="http://schemas.microsoft.com/office/drawing/2014/main" id="{C6579A6D-10CE-4A64-A050-6C649D3EC496}"/>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79248</xdr:rowOff>
    </xdr:from>
    <xdr:to>
      <xdr:col>54</xdr:col>
      <xdr:colOff>189865</xdr:colOff>
      <xdr:row>86</xdr:row>
      <xdr:rowOff>31242</xdr:rowOff>
    </xdr:to>
    <xdr:cxnSp macro="">
      <xdr:nvCxnSpPr>
        <xdr:cNvPr id="343" name="直線コネクタ 342">
          <a:extLst>
            <a:ext uri="{FF2B5EF4-FFF2-40B4-BE49-F238E27FC236}">
              <a16:creationId xmlns:a16="http://schemas.microsoft.com/office/drawing/2014/main" id="{FCB7410D-27CC-4C72-A3AF-E6D9D985E84D}"/>
            </a:ext>
          </a:extLst>
        </xdr:cNvPr>
        <xdr:cNvCxnSpPr/>
      </xdr:nvCxnSpPr>
      <xdr:spPr>
        <a:xfrm flipV="1">
          <a:off x="10476865" y="13623798"/>
          <a:ext cx="0" cy="11521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35069</xdr:rowOff>
    </xdr:from>
    <xdr:ext cx="469744" cy="259045"/>
    <xdr:sp macro="" textlink="">
      <xdr:nvSpPr>
        <xdr:cNvPr id="344" name="【福祉施設】&#10;一人当たり面積最小値テキスト">
          <a:extLst>
            <a:ext uri="{FF2B5EF4-FFF2-40B4-BE49-F238E27FC236}">
              <a16:creationId xmlns:a16="http://schemas.microsoft.com/office/drawing/2014/main" id="{F2C0F9D9-B7F7-465E-998F-52B1F28ABFD0}"/>
            </a:ext>
          </a:extLst>
        </xdr:cNvPr>
        <xdr:cNvSpPr txBox="1"/>
      </xdr:nvSpPr>
      <xdr:spPr>
        <a:xfrm>
          <a:off x="10515600" y="147797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31242</xdr:rowOff>
    </xdr:from>
    <xdr:to>
      <xdr:col>55</xdr:col>
      <xdr:colOff>88900</xdr:colOff>
      <xdr:row>86</xdr:row>
      <xdr:rowOff>31242</xdr:rowOff>
    </xdr:to>
    <xdr:cxnSp macro="">
      <xdr:nvCxnSpPr>
        <xdr:cNvPr id="345" name="直線コネクタ 344">
          <a:extLst>
            <a:ext uri="{FF2B5EF4-FFF2-40B4-BE49-F238E27FC236}">
              <a16:creationId xmlns:a16="http://schemas.microsoft.com/office/drawing/2014/main" id="{3EBCB94C-DD75-4C35-8D29-7EDBADA4953E}"/>
            </a:ext>
          </a:extLst>
        </xdr:cNvPr>
        <xdr:cNvCxnSpPr/>
      </xdr:nvCxnSpPr>
      <xdr:spPr>
        <a:xfrm>
          <a:off x="10388600" y="147759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78</xdr:row>
      <xdr:rowOff>25925</xdr:rowOff>
    </xdr:from>
    <xdr:ext cx="469744" cy="259045"/>
    <xdr:sp macro="" textlink="">
      <xdr:nvSpPr>
        <xdr:cNvPr id="346" name="【福祉施設】&#10;一人当たり面積最大値テキスト">
          <a:extLst>
            <a:ext uri="{FF2B5EF4-FFF2-40B4-BE49-F238E27FC236}">
              <a16:creationId xmlns:a16="http://schemas.microsoft.com/office/drawing/2014/main" id="{F35F93E4-7AE7-4A69-B665-6611908E718A}"/>
            </a:ext>
          </a:extLst>
        </xdr:cNvPr>
        <xdr:cNvSpPr txBox="1"/>
      </xdr:nvSpPr>
      <xdr:spPr>
        <a:xfrm>
          <a:off x="10515600" y="133990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79248</xdr:rowOff>
    </xdr:from>
    <xdr:to>
      <xdr:col>55</xdr:col>
      <xdr:colOff>88900</xdr:colOff>
      <xdr:row>79</xdr:row>
      <xdr:rowOff>79248</xdr:rowOff>
    </xdr:to>
    <xdr:cxnSp macro="">
      <xdr:nvCxnSpPr>
        <xdr:cNvPr id="347" name="直線コネクタ 346">
          <a:extLst>
            <a:ext uri="{FF2B5EF4-FFF2-40B4-BE49-F238E27FC236}">
              <a16:creationId xmlns:a16="http://schemas.microsoft.com/office/drawing/2014/main" id="{7B20945B-6E93-4289-8716-2574DE52BDD8}"/>
            </a:ext>
          </a:extLst>
        </xdr:cNvPr>
        <xdr:cNvCxnSpPr/>
      </xdr:nvCxnSpPr>
      <xdr:spPr>
        <a:xfrm>
          <a:off x="10388600" y="136237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155464</xdr:rowOff>
    </xdr:from>
    <xdr:ext cx="469744" cy="259045"/>
    <xdr:sp macro="" textlink="">
      <xdr:nvSpPr>
        <xdr:cNvPr id="348" name="【福祉施設】&#10;一人当たり面積平均値テキスト">
          <a:extLst>
            <a:ext uri="{FF2B5EF4-FFF2-40B4-BE49-F238E27FC236}">
              <a16:creationId xmlns:a16="http://schemas.microsoft.com/office/drawing/2014/main" id="{0CC47FE7-D569-42A0-984D-0FA9CF9F7B54}"/>
            </a:ext>
          </a:extLst>
        </xdr:cNvPr>
        <xdr:cNvSpPr txBox="1"/>
      </xdr:nvSpPr>
      <xdr:spPr>
        <a:xfrm>
          <a:off x="10515600" y="1438581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5587</xdr:rowOff>
    </xdr:from>
    <xdr:to>
      <xdr:col>55</xdr:col>
      <xdr:colOff>50800</xdr:colOff>
      <xdr:row>84</xdr:row>
      <xdr:rowOff>107187</xdr:rowOff>
    </xdr:to>
    <xdr:sp macro="" textlink="">
      <xdr:nvSpPr>
        <xdr:cNvPr id="349" name="フローチャート: 判断 348">
          <a:extLst>
            <a:ext uri="{FF2B5EF4-FFF2-40B4-BE49-F238E27FC236}">
              <a16:creationId xmlns:a16="http://schemas.microsoft.com/office/drawing/2014/main" id="{2836A4AF-4960-407B-96D6-C3C350F7CC7D}"/>
            </a:ext>
          </a:extLst>
        </xdr:cNvPr>
        <xdr:cNvSpPr/>
      </xdr:nvSpPr>
      <xdr:spPr>
        <a:xfrm>
          <a:off x="10426700" y="14407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3302</xdr:rowOff>
    </xdr:from>
    <xdr:to>
      <xdr:col>50</xdr:col>
      <xdr:colOff>165100</xdr:colOff>
      <xdr:row>84</xdr:row>
      <xdr:rowOff>104902</xdr:rowOff>
    </xdr:to>
    <xdr:sp macro="" textlink="">
      <xdr:nvSpPr>
        <xdr:cNvPr id="350" name="フローチャート: 判断 349">
          <a:extLst>
            <a:ext uri="{FF2B5EF4-FFF2-40B4-BE49-F238E27FC236}">
              <a16:creationId xmlns:a16="http://schemas.microsoft.com/office/drawing/2014/main" id="{D7FBD486-08AA-41BE-BD41-2F88E5A8D56F}"/>
            </a:ext>
          </a:extLst>
        </xdr:cNvPr>
        <xdr:cNvSpPr/>
      </xdr:nvSpPr>
      <xdr:spPr>
        <a:xfrm>
          <a:off x="9588500" y="14405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5587</xdr:rowOff>
    </xdr:from>
    <xdr:to>
      <xdr:col>46</xdr:col>
      <xdr:colOff>38100</xdr:colOff>
      <xdr:row>84</xdr:row>
      <xdr:rowOff>107187</xdr:rowOff>
    </xdr:to>
    <xdr:sp macro="" textlink="">
      <xdr:nvSpPr>
        <xdr:cNvPr id="351" name="フローチャート: 判断 350">
          <a:extLst>
            <a:ext uri="{FF2B5EF4-FFF2-40B4-BE49-F238E27FC236}">
              <a16:creationId xmlns:a16="http://schemas.microsoft.com/office/drawing/2014/main" id="{33E0CF8C-E123-497F-BEE6-F64931DADD37}"/>
            </a:ext>
          </a:extLst>
        </xdr:cNvPr>
        <xdr:cNvSpPr/>
      </xdr:nvSpPr>
      <xdr:spPr>
        <a:xfrm>
          <a:off x="8699500" y="14407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14732</xdr:rowOff>
    </xdr:from>
    <xdr:to>
      <xdr:col>41</xdr:col>
      <xdr:colOff>101600</xdr:colOff>
      <xdr:row>84</xdr:row>
      <xdr:rowOff>116332</xdr:rowOff>
    </xdr:to>
    <xdr:sp macro="" textlink="">
      <xdr:nvSpPr>
        <xdr:cNvPr id="352" name="フローチャート: 判断 351">
          <a:extLst>
            <a:ext uri="{FF2B5EF4-FFF2-40B4-BE49-F238E27FC236}">
              <a16:creationId xmlns:a16="http://schemas.microsoft.com/office/drawing/2014/main" id="{E15E1E46-5E05-45A1-85FF-E51801442C47}"/>
            </a:ext>
          </a:extLst>
        </xdr:cNvPr>
        <xdr:cNvSpPr/>
      </xdr:nvSpPr>
      <xdr:spPr>
        <a:xfrm>
          <a:off x="7810500" y="14416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147320</xdr:rowOff>
    </xdr:from>
    <xdr:to>
      <xdr:col>36</xdr:col>
      <xdr:colOff>165100</xdr:colOff>
      <xdr:row>84</xdr:row>
      <xdr:rowOff>77470</xdr:rowOff>
    </xdr:to>
    <xdr:sp macro="" textlink="">
      <xdr:nvSpPr>
        <xdr:cNvPr id="353" name="フローチャート: 判断 352">
          <a:extLst>
            <a:ext uri="{FF2B5EF4-FFF2-40B4-BE49-F238E27FC236}">
              <a16:creationId xmlns:a16="http://schemas.microsoft.com/office/drawing/2014/main" id="{B0219AD9-733E-48C6-8B78-174F9AA84A60}"/>
            </a:ext>
          </a:extLst>
        </xdr:cNvPr>
        <xdr:cNvSpPr/>
      </xdr:nvSpPr>
      <xdr:spPr>
        <a:xfrm>
          <a:off x="6921500" y="1437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BB4E9582-FB07-49E5-B685-994F51EB0CE9}"/>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F4301C0F-65CB-42F4-BEF2-2A8DE10DB069}"/>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1DA3E661-60CE-44EE-ABC0-BC92011AAF59}"/>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02F1EDF2-1301-4B50-910F-753A6FC86FEF}"/>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2BEB0F67-1F25-4D7F-A27E-870C92C592B8}"/>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108458</xdr:rowOff>
    </xdr:from>
    <xdr:to>
      <xdr:col>55</xdr:col>
      <xdr:colOff>50800</xdr:colOff>
      <xdr:row>84</xdr:row>
      <xdr:rowOff>38608</xdr:rowOff>
    </xdr:to>
    <xdr:sp macro="" textlink="">
      <xdr:nvSpPr>
        <xdr:cNvPr id="359" name="楕円 358">
          <a:extLst>
            <a:ext uri="{FF2B5EF4-FFF2-40B4-BE49-F238E27FC236}">
              <a16:creationId xmlns:a16="http://schemas.microsoft.com/office/drawing/2014/main" id="{0F169CBD-82A8-4AB2-9098-18FC89BDF4E5}"/>
            </a:ext>
          </a:extLst>
        </xdr:cNvPr>
        <xdr:cNvSpPr/>
      </xdr:nvSpPr>
      <xdr:spPr>
        <a:xfrm>
          <a:off x="10426700" y="14338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82</xdr:row>
      <xdr:rowOff>131335</xdr:rowOff>
    </xdr:from>
    <xdr:ext cx="469744" cy="259045"/>
    <xdr:sp macro="" textlink="">
      <xdr:nvSpPr>
        <xdr:cNvPr id="360" name="【福祉施設】&#10;一人当たり面積該当値テキスト">
          <a:extLst>
            <a:ext uri="{FF2B5EF4-FFF2-40B4-BE49-F238E27FC236}">
              <a16:creationId xmlns:a16="http://schemas.microsoft.com/office/drawing/2014/main" id="{5FE1DF53-7B75-4AFE-91BE-1BD66FF642B5}"/>
            </a:ext>
          </a:extLst>
        </xdr:cNvPr>
        <xdr:cNvSpPr txBox="1"/>
      </xdr:nvSpPr>
      <xdr:spPr>
        <a:xfrm>
          <a:off x="10515600" y="14190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103887</xdr:rowOff>
    </xdr:from>
    <xdr:to>
      <xdr:col>50</xdr:col>
      <xdr:colOff>165100</xdr:colOff>
      <xdr:row>84</xdr:row>
      <xdr:rowOff>34037</xdr:rowOff>
    </xdr:to>
    <xdr:sp macro="" textlink="">
      <xdr:nvSpPr>
        <xdr:cNvPr id="361" name="楕円 360">
          <a:extLst>
            <a:ext uri="{FF2B5EF4-FFF2-40B4-BE49-F238E27FC236}">
              <a16:creationId xmlns:a16="http://schemas.microsoft.com/office/drawing/2014/main" id="{DDACB7A2-1A1A-4F43-A571-50641C3C6617}"/>
            </a:ext>
          </a:extLst>
        </xdr:cNvPr>
        <xdr:cNvSpPr/>
      </xdr:nvSpPr>
      <xdr:spPr>
        <a:xfrm>
          <a:off x="9588500" y="14334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154687</xdr:rowOff>
    </xdr:from>
    <xdr:to>
      <xdr:col>55</xdr:col>
      <xdr:colOff>0</xdr:colOff>
      <xdr:row>83</xdr:row>
      <xdr:rowOff>159258</xdr:rowOff>
    </xdr:to>
    <xdr:cxnSp macro="">
      <xdr:nvCxnSpPr>
        <xdr:cNvPr id="362" name="直線コネクタ 361">
          <a:extLst>
            <a:ext uri="{FF2B5EF4-FFF2-40B4-BE49-F238E27FC236}">
              <a16:creationId xmlns:a16="http://schemas.microsoft.com/office/drawing/2014/main" id="{F3BAD5B1-17F9-4A32-9625-C5EB71EE87AA}"/>
            </a:ext>
          </a:extLst>
        </xdr:cNvPr>
        <xdr:cNvCxnSpPr/>
      </xdr:nvCxnSpPr>
      <xdr:spPr>
        <a:xfrm>
          <a:off x="9639300" y="14385037"/>
          <a:ext cx="8382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113030</xdr:rowOff>
    </xdr:from>
    <xdr:to>
      <xdr:col>46</xdr:col>
      <xdr:colOff>38100</xdr:colOff>
      <xdr:row>84</xdr:row>
      <xdr:rowOff>43180</xdr:rowOff>
    </xdr:to>
    <xdr:sp macro="" textlink="">
      <xdr:nvSpPr>
        <xdr:cNvPr id="363" name="楕円 362">
          <a:extLst>
            <a:ext uri="{FF2B5EF4-FFF2-40B4-BE49-F238E27FC236}">
              <a16:creationId xmlns:a16="http://schemas.microsoft.com/office/drawing/2014/main" id="{B3385314-4845-4D2D-8A6C-6E11FBA285A0}"/>
            </a:ext>
          </a:extLst>
        </xdr:cNvPr>
        <xdr:cNvSpPr/>
      </xdr:nvSpPr>
      <xdr:spPr>
        <a:xfrm>
          <a:off x="8699500" y="1434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83</xdr:row>
      <xdr:rowOff>154687</xdr:rowOff>
    </xdr:from>
    <xdr:to>
      <xdr:col>50</xdr:col>
      <xdr:colOff>114300</xdr:colOff>
      <xdr:row>83</xdr:row>
      <xdr:rowOff>163830</xdr:rowOff>
    </xdr:to>
    <xdr:cxnSp macro="">
      <xdr:nvCxnSpPr>
        <xdr:cNvPr id="364" name="直線コネクタ 363">
          <a:extLst>
            <a:ext uri="{FF2B5EF4-FFF2-40B4-BE49-F238E27FC236}">
              <a16:creationId xmlns:a16="http://schemas.microsoft.com/office/drawing/2014/main" id="{C6BE278C-FE81-4DE4-8A5C-B8B10F9A6025}"/>
            </a:ext>
          </a:extLst>
        </xdr:cNvPr>
        <xdr:cNvCxnSpPr/>
      </xdr:nvCxnSpPr>
      <xdr:spPr>
        <a:xfrm flipV="1">
          <a:off x="8750300" y="14385037"/>
          <a:ext cx="889000" cy="9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14732</xdr:rowOff>
    </xdr:from>
    <xdr:to>
      <xdr:col>41</xdr:col>
      <xdr:colOff>101600</xdr:colOff>
      <xdr:row>83</xdr:row>
      <xdr:rowOff>116332</xdr:rowOff>
    </xdr:to>
    <xdr:sp macro="" textlink="">
      <xdr:nvSpPr>
        <xdr:cNvPr id="365" name="楕円 364">
          <a:extLst>
            <a:ext uri="{FF2B5EF4-FFF2-40B4-BE49-F238E27FC236}">
              <a16:creationId xmlns:a16="http://schemas.microsoft.com/office/drawing/2014/main" id="{45E62285-D364-41E0-ADF8-011864DA72FB}"/>
            </a:ext>
          </a:extLst>
        </xdr:cNvPr>
        <xdr:cNvSpPr/>
      </xdr:nvSpPr>
      <xdr:spPr>
        <a:xfrm>
          <a:off x="7810500" y="142450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83</xdr:row>
      <xdr:rowOff>65532</xdr:rowOff>
    </xdr:from>
    <xdr:to>
      <xdr:col>45</xdr:col>
      <xdr:colOff>177800</xdr:colOff>
      <xdr:row>83</xdr:row>
      <xdr:rowOff>163830</xdr:rowOff>
    </xdr:to>
    <xdr:cxnSp macro="">
      <xdr:nvCxnSpPr>
        <xdr:cNvPr id="366" name="直線コネクタ 365">
          <a:extLst>
            <a:ext uri="{FF2B5EF4-FFF2-40B4-BE49-F238E27FC236}">
              <a16:creationId xmlns:a16="http://schemas.microsoft.com/office/drawing/2014/main" id="{A5FEA692-B855-457F-91CD-09336612795C}"/>
            </a:ext>
          </a:extLst>
        </xdr:cNvPr>
        <xdr:cNvCxnSpPr/>
      </xdr:nvCxnSpPr>
      <xdr:spPr>
        <a:xfrm>
          <a:off x="7861300" y="14295882"/>
          <a:ext cx="889000" cy="98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163322</xdr:rowOff>
    </xdr:from>
    <xdr:to>
      <xdr:col>36</xdr:col>
      <xdr:colOff>165100</xdr:colOff>
      <xdr:row>84</xdr:row>
      <xdr:rowOff>93472</xdr:rowOff>
    </xdr:to>
    <xdr:sp macro="" textlink="">
      <xdr:nvSpPr>
        <xdr:cNvPr id="367" name="楕円 366">
          <a:extLst>
            <a:ext uri="{FF2B5EF4-FFF2-40B4-BE49-F238E27FC236}">
              <a16:creationId xmlns:a16="http://schemas.microsoft.com/office/drawing/2014/main" id="{A0AE1DBA-7EF2-48DE-A75F-84E4BEDC27C1}"/>
            </a:ext>
          </a:extLst>
        </xdr:cNvPr>
        <xdr:cNvSpPr/>
      </xdr:nvSpPr>
      <xdr:spPr>
        <a:xfrm>
          <a:off x="6921500" y="14393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83</xdr:row>
      <xdr:rowOff>65532</xdr:rowOff>
    </xdr:from>
    <xdr:to>
      <xdr:col>41</xdr:col>
      <xdr:colOff>50800</xdr:colOff>
      <xdr:row>84</xdr:row>
      <xdr:rowOff>42672</xdr:rowOff>
    </xdr:to>
    <xdr:cxnSp macro="">
      <xdr:nvCxnSpPr>
        <xdr:cNvPr id="368" name="直線コネクタ 367">
          <a:extLst>
            <a:ext uri="{FF2B5EF4-FFF2-40B4-BE49-F238E27FC236}">
              <a16:creationId xmlns:a16="http://schemas.microsoft.com/office/drawing/2014/main" id="{EAE83BA8-C353-4081-9F76-A72DDE0F19C7}"/>
            </a:ext>
          </a:extLst>
        </xdr:cNvPr>
        <xdr:cNvCxnSpPr/>
      </xdr:nvCxnSpPr>
      <xdr:spPr>
        <a:xfrm flipV="1">
          <a:off x="6972300" y="14295882"/>
          <a:ext cx="889000" cy="148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96029</xdr:rowOff>
    </xdr:from>
    <xdr:ext cx="469744" cy="259045"/>
    <xdr:sp macro="" textlink="">
      <xdr:nvSpPr>
        <xdr:cNvPr id="369" name="n_1aveValue【福祉施設】&#10;一人当たり面積">
          <a:extLst>
            <a:ext uri="{FF2B5EF4-FFF2-40B4-BE49-F238E27FC236}">
              <a16:creationId xmlns:a16="http://schemas.microsoft.com/office/drawing/2014/main" id="{A48BAFC6-39C6-41C0-8D27-0CC1369600AB}"/>
            </a:ext>
          </a:extLst>
        </xdr:cNvPr>
        <xdr:cNvSpPr txBox="1"/>
      </xdr:nvSpPr>
      <xdr:spPr>
        <a:xfrm>
          <a:off x="9391727" y="144978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98314</xdr:rowOff>
    </xdr:from>
    <xdr:ext cx="469744" cy="259045"/>
    <xdr:sp macro="" textlink="">
      <xdr:nvSpPr>
        <xdr:cNvPr id="370" name="n_2aveValue【福祉施設】&#10;一人当たり面積">
          <a:extLst>
            <a:ext uri="{FF2B5EF4-FFF2-40B4-BE49-F238E27FC236}">
              <a16:creationId xmlns:a16="http://schemas.microsoft.com/office/drawing/2014/main" id="{F11BA4BF-F3EE-4071-903F-A8AA70D97C00}"/>
            </a:ext>
          </a:extLst>
        </xdr:cNvPr>
        <xdr:cNvSpPr txBox="1"/>
      </xdr:nvSpPr>
      <xdr:spPr>
        <a:xfrm>
          <a:off x="8515427" y="145001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107459</xdr:rowOff>
    </xdr:from>
    <xdr:ext cx="469744" cy="259045"/>
    <xdr:sp macro="" textlink="">
      <xdr:nvSpPr>
        <xdr:cNvPr id="371" name="n_3aveValue【福祉施設】&#10;一人当たり面積">
          <a:extLst>
            <a:ext uri="{FF2B5EF4-FFF2-40B4-BE49-F238E27FC236}">
              <a16:creationId xmlns:a16="http://schemas.microsoft.com/office/drawing/2014/main" id="{2E67FCD5-0B88-4154-AD1F-73016DE5DD6A}"/>
            </a:ext>
          </a:extLst>
        </xdr:cNvPr>
        <xdr:cNvSpPr txBox="1"/>
      </xdr:nvSpPr>
      <xdr:spPr>
        <a:xfrm>
          <a:off x="7626427" y="14509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93997</xdr:rowOff>
    </xdr:from>
    <xdr:ext cx="469744" cy="259045"/>
    <xdr:sp macro="" textlink="">
      <xdr:nvSpPr>
        <xdr:cNvPr id="372" name="n_4aveValue【福祉施設】&#10;一人当たり面積">
          <a:extLst>
            <a:ext uri="{FF2B5EF4-FFF2-40B4-BE49-F238E27FC236}">
              <a16:creationId xmlns:a16="http://schemas.microsoft.com/office/drawing/2014/main" id="{DB7B39F8-95CB-42F7-BC56-2B1A31DE9935}"/>
            </a:ext>
          </a:extLst>
        </xdr:cNvPr>
        <xdr:cNvSpPr txBox="1"/>
      </xdr:nvSpPr>
      <xdr:spPr>
        <a:xfrm>
          <a:off x="6737427" y="14152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82</xdr:row>
      <xdr:rowOff>50564</xdr:rowOff>
    </xdr:from>
    <xdr:ext cx="469744" cy="259045"/>
    <xdr:sp macro="" textlink="">
      <xdr:nvSpPr>
        <xdr:cNvPr id="373" name="n_1mainValue【福祉施設】&#10;一人当たり面積">
          <a:extLst>
            <a:ext uri="{FF2B5EF4-FFF2-40B4-BE49-F238E27FC236}">
              <a16:creationId xmlns:a16="http://schemas.microsoft.com/office/drawing/2014/main" id="{A52BF869-5005-4F0B-8A6D-768DB661ACFB}"/>
            </a:ext>
          </a:extLst>
        </xdr:cNvPr>
        <xdr:cNvSpPr txBox="1"/>
      </xdr:nvSpPr>
      <xdr:spPr>
        <a:xfrm>
          <a:off x="9391727" y="14109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59707</xdr:rowOff>
    </xdr:from>
    <xdr:ext cx="469744" cy="259045"/>
    <xdr:sp macro="" textlink="">
      <xdr:nvSpPr>
        <xdr:cNvPr id="374" name="n_2mainValue【福祉施設】&#10;一人当たり面積">
          <a:extLst>
            <a:ext uri="{FF2B5EF4-FFF2-40B4-BE49-F238E27FC236}">
              <a16:creationId xmlns:a16="http://schemas.microsoft.com/office/drawing/2014/main" id="{AD71D319-ECBC-48CF-808F-D1A09F34E6EE}"/>
            </a:ext>
          </a:extLst>
        </xdr:cNvPr>
        <xdr:cNvSpPr txBox="1"/>
      </xdr:nvSpPr>
      <xdr:spPr>
        <a:xfrm>
          <a:off x="8515427" y="14118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132859</xdr:rowOff>
    </xdr:from>
    <xdr:ext cx="469744" cy="259045"/>
    <xdr:sp macro="" textlink="">
      <xdr:nvSpPr>
        <xdr:cNvPr id="375" name="n_3mainValue【福祉施設】&#10;一人当たり面積">
          <a:extLst>
            <a:ext uri="{FF2B5EF4-FFF2-40B4-BE49-F238E27FC236}">
              <a16:creationId xmlns:a16="http://schemas.microsoft.com/office/drawing/2014/main" id="{F6132AC2-96FF-4874-9434-E11F97D62CDB}"/>
            </a:ext>
          </a:extLst>
        </xdr:cNvPr>
        <xdr:cNvSpPr txBox="1"/>
      </xdr:nvSpPr>
      <xdr:spPr>
        <a:xfrm>
          <a:off x="7626427" y="140203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84599</xdr:rowOff>
    </xdr:from>
    <xdr:ext cx="469744" cy="259045"/>
    <xdr:sp macro="" textlink="">
      <xdr:nvSpPr>
        <xdr:cNvPr id="376" name="n_4mainValue【福祉施設】&#10;一人当たり面積">
          <a:extLst>
            <a:ext uri="{FF2B5EF4-FFF2-40B4-BE49-F238E27FC236}">
              <a16:creationId xmlns:a16="http://schemas.microsoft.com/office/drawing/2014/main" id="{CB858336-AF05-4C53-B1FC-395FC342AF8B}"/>
            </a:ext>
          </a:extLst>
        </xdr:cNvPr>
        <xdr:cNvSpPr txBox="1"/>
      </xdr:nvSpPr>
      <xdr:spPr>
        <a:xfrm>
          <a:off x="6737427" y="144863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7" name="正方形/長方形 376">
          <a:extLst>
            <a:ext uri="{FF2B5EF4-FFF2-40B4-BE49-F238E27FC236}">
              <a16:creationId xmlns:a16="http://schemas.microsoft.com/office/drawing/2014/main" id="{57E50460-83D2-4AC2-953D-4A91371A8849}"/>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8" name="正方形/長方形 377">
          <a:extLst>
            <a:ext uri="{FF2B5EF4-FFF2-40B4-BE49-F238E27FC236}">
              <a16:creationId xmlns:a16="http://schemas.microsoft.com/office/drawing/2014/main" id="{C6474F70-C926-4FCC-B6DE-F4B11CD047ED}"/>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9" name="正方形/長方形 378">
          <a:extLst>
            <a:ext uri="{FF2B5EF4-FFF2-40B4-BE49-F238E27FC236}">
              <a16:creationId xmlns:a16="http://schemas.microsoft.com/office/drawing/2014/main" id="{067D2A2F-1127-4E78-A0D0-B35746F2373B}"/>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0" name="正方形/長方形 379">
          <a:extLst>
            <a:ext uri="{FF2B5EF4-FFF2-40B4-BE49-F238E27FC236}">
              <a16:creationId xmlns:a16="http://schemas.microsoft.com/office/drawing/2014/main" id="{0B5E7C44-E098-4162-9540-E548F8DA96C1}"/>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1" name="正方形/長方形 380">
          <a:extLst>
            <a:ext uri="{FF2B5EF4-FFF2-40B4-BE49-F238E27FC236}">
              <a16:creationId xmlns:a16="http://schemas.microsoft.com/office/drawing/2014/main" id="{B7DD332B-4207-4B77-99F7-8659BFCF3C86}"/>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2" name="正方形/長方形 381">
          <a:extLst>
            <a:ext uri="{FF2B5EF4-FFF2-40B4-BE49-F238E27FC236}">
              <a16:creationId xmlns:a16="http://schemas.microsoft.com/office/drawing/2014/main" id="{16535CFE-5E21-44CF-9F7B-A1AD767B9C24}"/>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3" name="正方形/長方形 382">
          <a:extLst>
            <a:ext uri="{FF2B5EF4-FFF2-40B4-BE49-F238E27FC236}">
              <a16:creationId xmlns:a16="http://schemas.microsoft.com/office/drawing/2014/main" id="{59FAE48C-BEE0-4D03-9DAB-97A60A138784}"/>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4" name="正方形/長方形 383">
          <a:extLst>
            <a:ext uri="{FF2B5EF4-FFF2-40B4-BE49-F238E27FC236}">
              <a16:creationId xmlns:a16="http://schemas.microsoft.com/office/drawing/2014/main" id="{17DF5DA6-F0C1-4543-A984-6DD6F936126B}"/>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5" name="テキスト ボックス 384">
          <a:extLst>
            <a:ext uri="{FF2B5EF4-FFF2-40B4-BE49-F238E27FC236}">
              <a16:creationId xmlns:a16="http://schemas.microsoft.com/office/drawing/2014/main" id="{2039D422-9788-4DDF-AAD8-A82F5236842F}"/>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6" name="直線コネクタ 385">
          <a:extLst>
            <a:ext uri="{FF2B5EF4-FFF2-40B4-BE49-F238E27FC236}">
              <a16:creationId xmlns:a16="http://schemas.microsoft.com/office/drawing/2014/main" id="{1FA2D497-8409-4C3F-B820-4C354D7DA796}"/>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7" name="テキスト ボックス 386">
          <a:extLst>
            <a:ext uri="{FF2B5EF4-FFF2-40B4-BE49-F238E27FC236}">
              <a16:creationId xmlns:a16="http://schemas.microsoft.com/office/drawing/2014/main" id="{DACFA994-549A-4740-A1DF-4833E34A4EBA}"/>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8" name="直線コネクタ 387">
          <a:extLst>
            <a:ext uri="{FF2B5EF4-FFF2-40B4-BE49-F238E27FC236}">
              <a16:creationId xmlns:a16="http://schemas.microsoft.com/office/drawing/2014/main" id="{7F5BE9EC-A96D-471C-BFFD-403743585030}"/>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9" name="テキスト ボックス 388">
          <a:extLst>
            <a:ext uri="{FF2B5EF4-FFF2-40B4-BE49-F238E27FC236}">
              <a16:creationId xmlns:a16="http://schemas.microsoft.com/office/drawing/2014/main" id="{DB486D69-E56A-4B1D-A877-A6F0DFEA8C0D}"/>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90" name="直線コネクタ 389">
          <a:extLst>
            <a:ext uri="{FF2B5EF4-FFF2-40B4-BE49-F238E27FC236}">
              <a16:creationId xmlns:a16="http://schemas.microsoft.com/office/drawing/2014/main" id="{8CC70CDD-5844-485E-9DC7-D430C71AFE97}"/>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1" name="テキスト ボックス 390">
          <a:extLst>
            <a:ext uri="{FF2B5EF4-FFF2-40B4-BE49-F238E27FC236}">
              <a16:creationId xmlns:a16="http://schemas.microsoft.com/office/drawing/2014/main" id="{4CE00DEC-DA44-4BEF-A49B-EAEC3C9FBDC2}"/>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2" name="直線コネクタ 391">
          <a:extLst>
            <a:ext uri="{FF2B5EF4-FFF2-40B4-BE49-F238E27FC236}">
              <a16:creationId xmlns:a16="http://schemas.microsoft.com/office/drawing/2014/main" id="{164A5A83-2A8D-4377-A950-BA7FFB3CED6A}"/>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3" name="テキスト ボックス 392">
          <a:extLst>
            <a:ext uri="{FF2B5EF4-FFF2-40B4-BE49-F238E27FC236}">
              <a16:creationId xmlns:a16="http://schemas.microsoft.com/office/drawing/2014/main" id="{C1E62BE5-6E72-4494-B1AE-2DF4DC4CA5C4}"/>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4" name="直線コネクタ 393">
          <a:extLst>
            <a:ext uri="{FF2B5EF4-FFF2-40B4-BE49-F238E27FC236}">
              <a16:creationId xmlns:a16="http://schemas.microsoft.com/office/drawing/2014/main" id="{E8D73C82-1B70-4ACC-A934-ECAD4C54F9F9}"/>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5" name="テキスト ボックス 394">
          <a:extLst>
            <a:ext uri="{FF2B5EF4-FFF2-40B4-BE49-F238E27FC236}">
              <a16:creationId xmlns:a16="http://schemas.microsoft.com/office/drawing/2014/main" id="{567FE533-EFCE-4ED3-87BE-63643C05FDAD}"/>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6" name="直線コネクタ 395">
          <a:extLst>
            <a:ext uri="{FF2B5EF4-FFF2-40B4-BE49-F238E27FC236}">
              <a16:creationId xmlns:a16="http://schemas.microsoft.com/office/drawing/2014/main" id="{CA6107B5-0C8E-41AC-92C9-09F5E092AA8A}"/>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7" name="テキスト ボックス 396">
          <a:extLst>
            <a:ext uri="{FF2B5EF4-FFF2-40B4-BE49-F238E27FC236}">
              <a16:creationId xmlns:a16="http://schemas.microsoft.com/office/drawing/2014/main" id="{895AF86D-1A56-4B4B-892D-466B48BD4EE0}"/>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8" name="直線コネクタ 397">
          <a:extLst>
            <a:ext uri="{FF2B5EF4-FFF2-40B4-BE49-F238E27FC236}">
              <a16:creationId xmlns:a16="http://schemas.microsoft.com/office/drawing/2014/main" id="{5A1A4562-61CE-4AC1-B837-84F9861FA039}"/>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9" name="テキスト ボックス 398">
          <a:extLst>
            <a:ext uri="{FF2B5EF4-FFF2-40B4-BE49-F238E27FC236}">
              <a16:creationId xmlns:a16="http://schemas.microsoft.com/office/drawing/2014/main" id="{15D6C2A8-1052-49FE-BE0C-2FCAB95FDB04}"/>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0" name="直線コネクタ 399">
          <a:extLst>
            <a:ext uri="{FF2B5EF4-FFF2-40B4-BE49-F238E27FC236}">
              <a16:creationId xmlns:a16="http://schemas.microsoft.com/office/drawing/2014/main" id="{427242DD-05D3-4DC1-884F-1B83A7A96E77}"/>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1" name="【市民会館】&#10;有形固定資産減価償却率グラフ枠">
          <a:extLst>
            <a:ext uri="{FF2B5EF4-FFF2-40B4-BE49-F238E27FC236}">
              <a16:creationId xmlns:a16="http://schemas.microsoft.com/office/drawing/2014/main" id="{C5E941D1-19C7-4535-8D12-2B95677D3333}"/>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89263</xdr:rowOff>
    </xdr:from>
    <xdr:to>
      <xdr:col>24</xdr:col>
      <xdr:colOff>62865</xdr:colOff>
      <xdr:row>109</xdr:row>
      <xdr:rowOff>35379</xdr:rowOff>
    </xdr:to>
    <xdr:cxnSp macro="">
      <xdr:nvCxnSpPr>
        <xdr:cNvPr id="402" name="直線コネクタ 401">
          <a:extLst>
            <a:ext uri="{FF2B5EF4-FFF2-40B4-BE49-F238E27FC236}">
              <a16:creationId xmlns:a16="http://schemas.microsoft.com/office/drawing/2014/main" id="{4EAE04E0-54D4-448D-A1B1-D0929A67AD52}"/>
            </a:ext>
          </a:extLst>
        </xdr:cNvPr>
        <xdr:cNvCxnSpPr/>
      </xdr:nvCxnSpPr>
      <xdr:spPr>
        <a:xfrm flipV="1">
          <a:off x="4634865" y="17234263"/>
          <a:ext cx="0" cy="14891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3" name="【市民会館】&#10;有形固定資産減価償却率最小値テキスト">
          <a:extLst>
            <a:ext uri="{FF2B5EF4-FFF2-40B4-BE49-F238E27FC236}">
              <a16:creationId xmlns:a16="http://schemas.microsoft.com/office/drawing/2014/main" id="{CC6DECDA-8A72-49CA-86A0-15E4EB09B5FD}"/>
            </a:ext>
          </a:extLst>
        </xdr:cNvPr>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04" name="直線コネクタ 403">
          <a:extLst>
            <a:ext uri="{FF2B5EF4-FFF2-40B4-BE49-F238E27FC236}">
              <a16:creationId xmlns:a16="http://schemas.microsoft.com/office/drawing/2014/main" id="{AAB8F416-84DD-4597-B0EC-986524105CB3}"/>
            </a:ext>
          </a:extLst>
        </xdr:cNvPr>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35940</xdr:rowOff>
    </xdr:from>
    <xdr:ext cx="340478" cy="259045"/>
    <xdr:sp macro="" textlink="">
      <xdr:nvSpPr>
        <xdr:cNvPr id="405" name="【市民会館】&#10;有形固定資産減価償却率最大値テキスト">
          <a:extLst>
            <a:ext uri="{FF2B5EF4-FFF2-40B4-BE49-F238E27FC236}">
              <a16:creationId xmlns:a16="http://schemas.microsoft.com/office/drawing/2014/main" id="{9D8A0A89-8BD0-427E-8873-C4299802E5E9}"/>
            </a:ext>
          </a:extLst>
        </xdr:cNvPr>
        <xdr:cNvSpPr txBox="1"/>
      </xdr:nvSpPr>
      <xdr:spPr>
        <a:xfrm>
          <a:off x="4673600" y="1700949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89263</xdr:rowOff>
    </xdr:from>
    <xdr:to>
      <xdr:col>24</xdr:col>
      <xdr:colOff>152400</xdr:colOff>
      <xdr:row>100</xdr:row>
      <xdr:rowOff>89263</xdr:rowOff>
    </xdr:to>
    <xdr:cxnSp macro="">
      <xdr:nvCxnSpPr>
        <xdr:cNvPr id="406" name="直線コネクタ 405">
          <a:extLst>
            <a:ext uri="{FF2B5EF4-FFF2-40B4-BE49-F238E27FC236}">
              <a16:creationId xmlns:a16="http://schemas.microsoft.com/office/drawing/2014/main" id="{3A899E30-823C-4CE8-9B7E-268241EE22F6}"/>
            </a:ext>
          </a:extLst>
        </xdr:cNvPr>
        <xdr:cNvCxnSpPr/>
      </xdr:nvCxnSpPr>
      <xdr:spPr>
        <a:xfrm>
          <a:off x="4546600" y="172342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33582</xdr:rowOff>
    </xdr:from>
    <xdr:ext cx="405111" cy="259045"/>
    <xdr:sp macro="" textlink="">
      <xdr:nvSpPr>
        <xdr:cNvPr id="407" name="【市民会館】&#10;有形固定資産減価償却率平均値テキスト">
          <a:extLst>
            <a:ext uri="{FF2B5EF4-FFF2-40B4-BE49-F238E27FC236}">
              <a16:creationId xmlns:a16="http://schemas.microsoft.com/office/drawing/2014/main" id="{31C8D413-C421-44BC-8C6F-A20016CF7160}"/>
            </a:ext>
          </a:extLst>
        </xdr:cNvPr>
        <xdr:cNvSpPr txBox="1"/>
      </xdr:nvSpPr>
      <xdr:spPr>
        <a:xfrm>
          <a:off x="4673600" y="178643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10705</xdr:rowOff>
    </xdr:from>
    <xdr:to>
      <xdr:col>24</xdr:col>
      <xdr:colOff>114300</xdr:colOff>
      <xdr:row>105</xdr:row>
      <xdr:rowOff>112305</xdr:rowOff>
    </xdr:to>
    <xdr:sp macro="" textlink="">
      <xdr:nvSpPr>
        <xdr:cNvPr id="408" name="フローチャート: 判断 407">
          <a:extLst>
            <a:ext uri="{FF2B5EF4-FFF2-40B4-BE49-F238E27FC236}">
              <a16:creationId xmlns:a16="http://schemas.microsoft.com/office/drawing/2014/main" id="{982F74B9-D7F3-4742-AFF7-242A628F284F}"/>
            </a:ext>
          </a:extLst>
        </xdr:cNvPr>
        <xdr:cNvSpPr/>
      </xdr:nvSpPr>
      <xdr:spPr>
        <a:xfrm>
          <a:off x="4584700" y="18012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154395</xdr:rowOff>
    </xdr:from>
    <xdr:to>
      <xdr:col>20</xdr:col>
      <xdr:colOff>38100</xdr:colOff>
      <xdr:row>105</xdr:row>
      <xdr:rowOff>84545</xdr:rowOff>
    </xdr:to>
    <xdr:sp macro="" textlink="">
      <xdr:nvSpPr>
        <xdr:cNvPr id="409" name="フローチャート: 判断 408">
          <a:extLst>
            <a:ext uri="{FF2B5EF4-FFF2-40B4-BE49-F238E27FC236}">
              <a16:creationId xmlns:a16="http://schemas.microsoft.com/office/drawing/2014/main" id="{BD01C2BD-9897-4557-A853-B54D396499AB}"/>
            </a:ext>
          </a:extLst>
        </xdr:cNvPr>
        <xdr:cNvSpPr/>
      </xdr:nvSpPr>
      <xdr:spPr>
        <a:xfrm>
          <a:off x="3746500" y="17985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144599</xdr:rowOff>
    </xdr:from>
    <xdr:to>
      <xdr:col>15</xdr:col>
      <xdr:colOff>101600</xdr:colOff>
      <xdr:row>105</xdr:row>
      <xdr:rowOff>74749</xdr:rowOff>
    </xdr:to>
    <xdr:sp macro="" textlink="">
      <xdr:nvSpPr>
        <xdr:cNvPr id="410" name="フローチャート: 判断 409">
          <a:extLst>
            <a:ext uri="{FF2B5EF4-FFF2-40B4-BE49-F238E27FC236}">
              <a16:creationId xmlns:a16="http://schemas.microsoft.com/office/drawing/2014/main" id="{F312EB5C-1C70-46AF-8D3A-7CDECE49C3F9}"/>
            </a:ext>
          </a:extLst>
        </xdr:cNvPr>
        <xdr:cNvSpPr/>
      </xdr:nvSpPr>
      <xdr:spPr>
        <a:xfrm>
          <a:off x="2857500" y="17975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90714</xdr:rowOff>
    </xdr:from>
    <xdr:to>
      <xdr:col>10</xdr:col>
      <xdr:colOff>165100</xdr:colOff>
      <xdr:row>105</xdr:row>
      <xdr:rowOff>20864</xdr:rowOff>
    </xdr:to>
    <xdr:sp macro="" textlink="">
      <xdr:nvSpPr>
        <xdr:cNvPr id="411" name="フローチャート: 判断 410">
          <a:extLst>
            <a:ext uri="{FF2B5EF4-FFF2-40B4-BE49-F238E27FC236}">
              <a16:creationId xmlns:a16="http://schemas.microsoft.com/office/drawing/2014/main" id="{0283EA4F-F856-4C77-8575-833C01C41A1C}"/>
            </a:ext>
          </a:extLst>
        </xdr:cNvPr>
        <xdr:cNvSpPr/>
      </xdr:nvSpPr>
      <xdr:spPr>
        <a:xfrm>
          <a:off x="1968500" y="17921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82550</xdr:rowOff>
    </xdr:from>
    <xdr:to>
      <xdr:col>6</xdr:col>
      <xdr:colOff>38100</xdr:colOff>
      <xdr:row>105</xdr:row>
      <xdr:rowOff>12700</xdr:rowOff>
    </xdr:to>
    <xdr:sp macro="" textlink="">
      <xdr:nvSpPr>
        <xdr:cNvPr id="412" name="フローチャート: 判断 411">
          <a:extLst>
            <a:ext uri="{FF2B5EF4-FFF2-40B4-BE49-F238E27FC236}">
              <a16:creationId xmlns:a16="http://schemas.microsoft.com/office/drawing/2014/main" id="{658CFB03-3414-4AE1-9E3A-9AA3375DE3E0}"/>
            </a:ext>
          </a:extLst>
        </xdr:cNvPr>
        <xdr:cNvSpPr/>
      </xdr:nvSpPr>
      <xdr:spPr>
        <a:xfrm>
          <a:off x="1079500" y="1791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C0332D69-DF71-48B6-BF6A-92F0C298B805}"/>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BC3EB26D-356F-439D-B226-3318B2D0FF71}"/>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217F2C61-3DB5-4492-AD1D-EEE2F46A472B}"/>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B3EFB621-FD2C-4937-A58D-6050AA3CE093}"/>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71E9FBD7-F456-49E8-93D1-93098734A035}"/>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108</xdr:row>
      <xdr:rowOff>56424</xdr:rowOff>
    </xdr:from>
    <xdr:to>
      <xdr:col>24</xdr:col>
      <xdr:colOff>114300</xdr:colOff>
      <xdr:row>108</xdr:row>
      <xdr:rowOff>158024</xdr:rowOff>
    </xdr:to>
    <xdr:sp macro="" textlink="">
      <xdr:nvSpPr>
        <xdr:cNvPr id="418" name="楕円 417">
          <a:extLst>
            <a:ext uri="{FF2B5EF4-FFF2-40B4-BE49-F238E27FC236}">
              <a16:creationId xmlns:a16="http://schemas.microsoft.com/office/drawing/2014/main" id="{B4DD034B-7CDD-4723-861B-B788039943A1}"/>
            </a:ext>
          </a:extLst>
        </xdr:cNvPr>
        <xdr:cNvSpPr/>
      </xdr:nvSpPr>
      <xdr:spPr>
        <a:xfrm>
          <a:off x="4584700" y="18573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107</xdr:row>
      <xdr:rowOff>142801</xdr:rowOff>
    </xdr:from>
    <xdr:ext cx="405111" cy="259045"/>
    <xdr:sp macro="" textlink="">
      <xdr:nvSpPr>
        <xdr:cNvPr id="419" name="【市民会館】&#10;有形固定資産減価償却率該当値テキスト">
          <a:extLst>
            <a:ext uri="{FF2B5EF4-FFF2-40B4-BE49-F238E27FC236}">
              <a16:creationId xmlns:a16="http://schemas.microsoft.com/office/drawing/2014/main" id="{3A99A172-6F0F-43D1-9C10-08284AB75614}"/>
            </a:ext>
          </a:extLst>
        </xdr:cNvPr>
        <xdr:cNvSpPr txBox="1"/>
      </xdr:nvSpPr>
      <xdr:spPr>
        <a:xfrm>
          <a:off x="4673600" y="184879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108</xdr:row>
      <xdr:rowOff>61323</xdr:rowOff>
    </xdr:from>
    <xdr:to>
      <xdr:col>20</xdr:col>
      <xdr:colOff>38100</xdr:colOff>
      <xdr:row>108</xdr:row>
      <xdr:rowOff>162923</xdr:rowOff>
    </xdr:to>
    <xdr:sp macro="" textlink="">
      <xdr:nvSpPr>
        <xdr:cNvPr id="420" name="楕円 419">
          <a:extLst>
            <a:ext uri="{FF2B5EF4-FFF2-40B4-BE49-F238E27FC236}">
              <a16:creationId xmlns:a16="http://schemas.microsoft.com/office/drawing/2014/main" id="{95840645-667C-4F54-903E-9D2FC920DDFA}"/>
            </a:ext>
          </a:extLst>
        </xdr:cNvPr>
        <xdr:cNvSpPr/>
      </xdr:nvSpPr>
      <xdr:spPr>
        <a:xfrm>
          <a:off x="3746500" y="18577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108</xdr:row>
      <xdr:rowOff>107224</xdr:rowOff>
    </xdr:from>
    <xdr:to>
      <xdr:col>24</xdr:col>
      <xdr:colOff>63500</xdr:colOff>
      <xdr:row>108</xdr:row>
      <xdr:rowOff>112123</xdr:rowOff>
    </xdr:to>
    <xdr:cxnSp macro="">
      <xdr:nvCxnSpPr>
        <xdr:cNvPr id="421" name="直線コネクタ 420">
          <a:extLst>
            <a:ext uri="{FF2B5EF4-FFF2-40B4-BE49-F238E27FC236}">
              <a16:creationId xmlns:a16="http://schemas.microsoft.com/office/drawing/2014/main" id="{71855530-5916-4B85-A5B8-0AF20ACFD197}"/>
            </a:ext>
          </a:extLst>
        </xdr:cNvPr>
        <xdr:cNvCxnSpPr/>
      </xdr:nvCxnSpPr>
      <xdr:spPr>
        <a:xfrm flipV="1">
          <a:off x="3797300" y="18623824"/>
          <a:ext cx="8382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108</xdr:row>
      <xdr:rowOff>53158</xdr:rowOff>
    </xdr:from>
    <xdr:to>
      <xdr:col>15</xdr:col>
      <xdr:colOff>101600</xdr:colOff>
      <xdr:row>108</xdr:row>
      <xdr:rowOff>154758</xdr:rowOff>
    </xdr:to>
    <xdr:sp macro="" textlink="">
      <xdr:nvSpPr>
        <xdr:cNvPr id="422" name="楕円 421">
          <a:extLst>
            <a:ext uri="{FF2B5EF4-FFF2-40B4-BE49-F238E27FC236}">
              <a16:creationId xmlns:a16="http://schemas.microsoft.com/office/drawing/2014/main" id="{F5ACE3D4-0CB4-4501-BA43-2437B34864BE}"/>
            </a:ext>
          </a:extLst>
        </xdr:cNvPr>
        <xdr:cNvSpPr/>
      </xdr:nvSpPr>
      <xdr:spPr>
        <a:xfrm>
          <a:off x="2857500" y="18569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108</xdr:row>
      <xdr:rowOff>103958</xdr:rowOff>
    </xdr:from>
    <xdr:to>
      <xdr:col>19</xdr:col>
      <xdr:colOff>177800</xdr:colOff>
      <xdr:row>108</xdr:row>
      <xdr:rowOff>112123</xdr:rowOff>
    </xdr:to>
    <xdr:cxnSp macro="">
      <xdr:nvCxnSpPr>
        <xdr:cNvPr id="423" name="直線コネクタ 422">
          <a:extLst>
            <a:ext uri="{FF2B5EF4-FFF2-40B4-BE49-F238E27FC236}">
              <a16:creationId xmlns:a16="http://schemas.microsoft.com/office/drawing/2014/main" id="{B83290F5-F0CB-4E84-B6AF-171DA2CAC9E8}"/>
            </a:ext>
          </a:extLst>
        </xdr:cNvPr>
        <xdr:cNvCxnSpPr/>
      </xdr:nvCxnSpPr>
      <xdr:spPr>
        <a:xfrm>
          <a:off x="2908300" y="18620558"/>
          <a:ext cx="889000" cy="8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108</xdr:row>
      <xdr:rowOff>53158</xdr:rowOff>
    </xdr:from>
    <xdr:to>
      <xdr:col>10</xdr:col>
      <xdr:colOff>165100</xdr:colOff>
      <xdr:row>108</xdr:row>
      <xdr:rowOff>154758</xdr:rowOff>
    </xdr:to>
    <xdr:sp macro="" textlink="">
      <xdr:nvSpPr>
        <xdr:cNvPr id="424" name="楕円 423">
          <a:extLst>
            <a:ext uri="{FF2B5EF4-FFF2-40B4-BE49-F238E27FC236}">
              <a16:creationId xmlns:a16="http://schemas.microsoft.com/office/drawing/2014/main" id="{549C4873-D5CD-4B62-B8DF-B930EF1B8FF3}"/>
            </a:ext>
          </a:extLst>
        </xdr:cNvPr>
        <xdr:cNvSpPr/>
      </xdr:nvSpPr>
      <xdr:spPr>
        <a:xfrm>
          <a:off x="1968500" y="18569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108</xdr:row>
      <xdr:rowOff>103958</xdr:rowOff>
    </xdr:from>
    <xdr:to>
      <xdr:col>15</xdr:col>
      <xdr:colOff>50800</xdr:colOff>
      <xdr:row>108</xdr:row>
      <xdr:rowOff>103958</xdr:rowOff>
    </xdr:to>
    <xdr:cxnSp macro="">
      <xdr:nvCxnSpPr>
        <xdr:cNvPr id="425" name="直線コネクタ 424">
          <a:extLst>
            <a:ext uri="{FF2B5EF4-FFF2-40B4-BE49-F238E27FC236}">
              <a16:creationId xmlns:a16="http://schemas.microsoft.com/office/drawing/2014/main" id="{D3601602-39A4-4431-ADB9-83F25F1BCFE9}"/>
            </a:ext>
          </a:extLst>
        </xdr:cNvPr>
        <xdr:cNvCxnSpPr/>
      </xdr:nvCxnSpPr>
      <xdr:spPr>
        <a:xfrm>
          <a:off x="2019300" y="1862055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108</xdr:row>
      <xdr:rowOff>44994</xdr:rowOff>
    </xdr:from>
    <xdr:to>
      <xdr:col>6</xdr:col>
      <xdr:colOff>38100</xdr:colOff>
      <xdr:row>108</xdr:row>
      <xdr:rowOff>146594</xdr:rowOff>
    </xdr:to>
    <xdr:sp macro="" textlink="">
      <xdr:nvSpPr>
        <xdr:cNvPr id="426" name="楕円 425">
          <a:extLst>
            <a:ext uri="{FF2B5EF4-FFF2-40B4-BE49-F238E27FC236}">
              <a16:creationId xmlns:a16="http://schemas.microsoft.com/office/drawing/2014/main" id="{AB7BEAF6-6BBC-4CCB-AB90-2BA50E95E129}"/>
            </a:ext>
          </a:extLst>
        </xdr:cNvPr>
        <xdr:cNvSpPr/>
      </xdr:nvSpPr>
      <xdr:spPr>
        <a:xfrm>
          <a:off x="1079500" y="18561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108</xdr:row>
      <xdr:rowOff>95794</xdr:rowOff>
    </xdr:from>
    <xdr:to>
      <xdr:col>10</xdr:col>
      <xdr:colOff>114300</xdr:colOff>
      <xdr:row>108</xdr:row>
      <xdr:rowOff>103958</xdr:rowOff>
    </xdr:to>
    <xdr:cxnSp macro="">
      <xdr:nvCxnSpPr>
        <xdr:cNvPr id="427" name="直線コネクタ 426">
          <a:extLst>
            <a:ext uri="{FF2B5EF4-FFF2-40B4-BE49-F238E27FC236}">
              <a16:creationId xmlns:a16="http://schemas.microsoft.com/office/drawing/2014/main" id="{53B1024F-D8C2-4379-8B64-D8EC91E3A787}"/>
            </a:ext>
          </a:extLst>
        </xdr:cNvPr>
        <xdr:cNvCxnSpPr/>
      </xdr:nvCxnSpPr>
      <xdr:spPr>
        <a:xfrm>
          <a:off x="1130300" y="18612394"/>
          <a:ext cx="88900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101072</xdr:rowOff>
    </xdr:from>
    <xdr:ext cx="405111" cy="259045"/>
    <xdr:sp macro="" textlink="">
      <xdr:nvSpPr>
        <xdr:cNvPr id="428" name="n_1aveValue【市民会館】&#10;有形固定資産減価償却率">
          <a:extLst>
            <a:ext uri="{FF2B5EF4-FFF2-40B4-BE49-F238E27FC236}">
              <a16:creationId xmlns:a16="http://schemas.microsoft.com/office/drawing/2014/main" id="{819BCC1F-12EF-4C05-9051-B1994F1F34B6}"/>
            </a:ext>
          </a:extLst>
        </xdr:cNvPr>
        <xdr:cNvSpPr txBox="1"/>
      </xdr:nvSpPr>
      <xdr:spPr>
        <a:xfrm>
          <a:off x="3582044" y="17760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91276</xdr:rowOff>
    </xdr:from>
    <xdr:ext cx="405111" cy="259045"/>
    <xdr:sp macro="" textlink="">
      <xdr:nvSpPr>
        <xdr:cNvPr id="429" name="n_2aveValue【市民会館】&#10;有形固定資産減価償却率">
          <a:extLst>
            <a:ext uri="{FF2B5EF4-FFF2-40B4-BE49-F238E27FC236}">
              <a16:creationId xmlns:a16="http://schemas.microsoft.com/office/drawing/2014/main" id="{A4513B2A-78BA-4F53-8902-B47ADF80158F}"/>
            </a:ext>
          </a:extLst>
        </xdr:cNvPr>
        <xdr:cNvSpPr txBox="1"/>
      </xdr:nvSpPr>
      <xdr:spPr>
        <a:xfrm>
          <a:off x="2705744" y="177506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37391</xdr:rowOff>
    </xdr:from>
    <xdr:ext cx="405111" cy="259045"/>
    <xdr:sp macro="" textlink="">
      <xdr:nvSpPr>
        <xdr:cNvPr id="430" name="n_3aveValue【市民会館】&#10;有形固定資産減価償却率">
          <a:extLst>
            <a:ext uri="{FF2B5EF4-FFF2-40B4-BE49-F238E27FC236}">
              <a16:creationId xmlns:a16="http://schemas.microsoft.com/office/drawing/2014/main" id="{43785A03-042C-43BC-A74F-527BCD47F01D}"/>
            </a:ext>
          </a:extLst>
        </xdr:cNvPr>
        <xdr:cNvSpPr txBox="1"/>
      </xdr:nvSpPr>
      <xdr:spPr>
        <a:xfrm>
          <a:off x="1816744" y="17696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29227</xdr:rowOff>
    </xdr:from>
    <xdr:ext cx="405111" cy="259045"/>
    <xdr:sp macro="" textlink="">
      <xdr:nvSpPr>
        <xdr:cNvPr id="431" name="n_4aveValue【市民会館】&#10;有形固定資産減価償却率">
          <a:extLst>
            <a:ext uri="{FF2B5EF4-FFF2-40B4-BE49-F238E27FC236}">
              <a16:creationId xmlns:a16="http://schemas.microsoft.com/office/drawing/2014/main" id="{A1A2C0ED-512E-4E0C-8470-22306CF8B94B}"/>
            </a:ext>
          </a:extLst>
        </xdr:cNvPr>
        <xdr:cNvSpPr txBox="1"/>
      </xdr:nvSpPr>
      <xdr:spPr>
        <a:xfrm>
          <a:off x="927744" y="17688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108</xdr:row>
      <xdr:rowOff>154050</xdr:rowOff>
    </xdr:from>
    <xdr:ext cx="405111" cy="259045"/>
    <xdr:sp macro="" textlink="">
      <xdr:nvSpPr>
        <xdr:cNvPr id="432" name="n_1mainValue【市民会館】&#10;有形固定資産減価償却率">
          <a:extLst>
            <a:ext uri="{FF2B5EF4-FFF2-40B4-BE49-F238E27FC236}">
              <a16:creationId xmlns:a16="http://schemas.microsoft.com/office/drawing/2014/main" id="{ACB0B58F-6FF4-4BE6-B302-15B3FD81A690}"/>
            </a:ext>
          </a:extLst>
        </xdr:cNvPr>
        <xdr:cNvSpPr txBox="1"/>
      </xdr:nvSpPr>
      <xdr:spPr>
        <a:xfrm>
          <a:off x="3582044" y="186706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108</xdr:row>
      <xdr:rowOff>145885</xdr:rowOff>
    </xdr:from>
    <xdr:ext cx="405111" cy="259045"/>
    <xdr:sp macro="" textlink="">
      <xdr:nvSpPr>
        <xdr:cNvPr id="433" name="n_2mainValue【市民会館】&#10;有形固定資産減価償却率">
          <a:extLst>
            <a:ext uri="{FF2B5EF4-FFF2-40B4-BE49-F238E27FC236}">
              <a16:creationId xmlns:a16="http://schemas.microsoft.com/office/drawing/2014/main" id="{8FFB69A0-AB49-4764-8C01-F5A871F13FB9}"/>
            </a:ext>
          </a:extLst>
        </xdr:cNvPr>
        <xdr:cNvSpPr txBox="1"/>
      </xdr:nvSpPr>
      <xdr:spPr>
        <a:xfrm>
          <a:off x="2705744" y="186624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108</xdr:row>
      <xdr:rowOff>145885</xdr:rowOff>
    </xdr:from>
    <xdr:ext cx="405111" cy="259045"/>
    <xdr:sp macro="" textlink="">
      <xdr:nvSpPr>
        <xdr:cNvPr id="434" name="n_3mainValue【市民会館】&#10;有形固定資産減価償却率">
          <a:extLst>
            <a:ext uri="{FF2B5EF4-FFF2-40B4-BE49-F238E27FC236}">
              <a16:creationId xmlns:a16="http://schemas.microsoft.com/office/drawing/2014/main" id="{E555C5F4-F2CB-4F1B-88D5-9ACF02F2715F}"/>
            </a:ext>
          </a:extLst>
        </xdr:cNvPr>
        <xdr:cNvSpPr txBox="1"/>
      </xdr:nvSpPr>
      <xdr:spPr>
        <a:xfrm>
          <a:off x="1816744" y="186624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108</xdr:row>
      <xdr:rowOff>137721</xdr:rowOff>
    </xdr:from>
    <xdr:ext cx="405111" cy="259045"/>
    <xdr:sp macro="" textlink="">
      <xdr:nvSpPr>
        <xdr:cNvPr id="435" name="n_4mainValue【市民会館】&#10;有形固定資産減価償却率">
          <a:extLst>
            <a:ext uri="{FF2B5EF4-FFF2-40B4-BE49-F238E27FC236}">
              <a16:creationId xmlns:a16="http://schemas.microsoft.com/office/drawing/2014/main" id="{CAB03C14-CCC4-479C-80CB-EEC1A8FE176D}"/>
            </a:ext>
          </a:extLst>
        </xdr:cNvPr>
        <xdr:cNvSpPr txBox="1"/>
      </xdr:nvSpPr>
      <xdr:spPr>
        <a:xfrm>
          <a:off x="927744" y="186543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6" name="正方形/長方形 435">
          <a:extLst>
            <a:ext uri="{FF2B5EF4-FFF2-40B4-BE49-F238E27FC236}">
              <a16:creationId xmlns:a16="http://schemas.microsoft.com/office/drawing/2014/main" id="{BF593B36-DFB0-4085-A8AA-3DA2EEBE8C4D}"/>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7" name="正方形/長方形 436">
          <a:extLst>
            <a:ext uri="{FF2B5EF4-FFF2-40B4-BE49-F238E27FC236}">
              <a16:creationId xmlns:a16="http://schemas.microsoft.com/office/drawing/2014/main" id="{37294D60-A2FD-4755-86C9-C88956AED987}"/>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8" name="正方形/長方形 437">
          <a:extLst>
            <a:ext uri="{FF2B5EF4-FFF2-40B4-BE49-F238E27FC236}">
              <a16:creationId xmlns:a16="http://schemas.microsoft.com/office/drawing/2014/main" id="{CADC33C1-26DF-47D8-B9C9-64A4E5599AD6}"/>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9" name="正方形/長方形 438">
          <a:extLst>
            <a:ext uri="{FF2B5EF4-FFF2-40B4-BE49-F238E27FC236}">
              <a16:creationId xmlns:a16="http://schemas.microsoft.com/office/drawing/2014/main" id="{E7384B4E-40F6-4CAA-9858-7F5195E63BEE}"/>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0" name="正方形/長方形 439">
          <a:extLst>
            <a:ext uri="{FF2B5EF4-FFF2-40B4-BE49-F238E27FC236}">
              <a16:creationId xmlns:a16="http://schemas.microsoft.com/office/drawing/2014/main" id="{9D5D6464-1A41-4FE0-9071-F11A5B7CE823}"/>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1" name="正方形/長方形 440">
          <a:extLst>
            <a:ext uri="{FF2B5EF4-FFF2-40B4-BE49-F238E27FC236}">
              <a16:creationId xmlns:a16="http://schemas.microsoft.com/office/drawing/2014/main" id="{5F378D14-929E-4ECC-9E87-0F5DC9281089}"/>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2" name="正方形/長方形 441">
          <a:extLst>
            <a:ext uri="{FF2B5EF4-FFF2-40B4-BE49-F238E27FC236}">
              <a16:creationId xmlns:a16="http://schemas.microsoft.com/office/drawing/2014/main" id="{B2C4FCF6-F21B-4D2E-9B23-A8CF91DB2438}"/>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3" name="正方形/長方形 442">
          <a:extLst>
            <a:ext uri="{FF2B5EF4-FFF2-40B4-BE49-F238E27FC236}">
              <a16:creationId xmlns:a16="http://schemas.microsoft.com/office/drawing/2014/main" id="{FC8715B6-B331-4EB7-9E96-772A0D987109}"/>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4" name="テキスト ボックス 443">
          <a:extLst>
            <a:ext uri="{FF2B5EF4-FFF2-40B4-BE49-F238E27FC236}">
              <a16:creationId xmlns:a16="http://schemas.microsoft.com/office/drawing/2014/main" id="{082FEDD0-7020-4429-B6F8-BADB6958AA0A}"/>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5" name="直線コネクタ 444">
          <a:extLst>
            <a:ext uri="{FF2B5EF4-FFF2-40B4-BE49-F238E27FC236}">
              <a16:creationId xmlns:a16="http://schemas.microsoft.com/office/drawing/2014/main" id="{FA5264BA-DA34-4D7A-A60B-4491769AD446}"/>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6" name="直線コネクタ 445">
          <a:extLst>
            <a:ext uri="{FF2B5EF4-FFF2-40B4-BE49-F238E27FC236}">
              <a16:creationId xmlns:a16="http://schemas.microsoft.com/office/drawing/2014/main" id="{1F1C3B40-445E-4D22-9677-079F1EAB8FB0}"/>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7" name="テキスト ボックス 446">
          <a:extLst>
            <a:ext uri="{FF2B5EF4-FFF2-40B4-BE49-F238E27FC236}">
              <a16:creationId xmlns:a16="http://schemas.microsoft.com/office/drawing/2014/main" id="{9B89EE8A-E658-43B7-8D7F-032AB2351454}"/>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8" name="直線コネクタ 447">
          <a:extLst>
            <a:ext uri="{FF2B5EF4-FFF2-40B4-BE49-F238E27FC236}">
              <a16:creationId xmlns:a16="http://schemas.microsoft.com/office/drawing/2014/main" id="{DF112196-5DBE-4DF9-8183-B7082416FA13}"/>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49" name="テキスト ボックス 448">
          <a:extLst>
            <a:ext uri="{FF2B5EF4-FFF2-40B4-BE49-F238E27FC236}">
              <a16:creationId xmlns:a16="http://schemas.microsoft.com/office/drawing/2014/main" id="{B57C34EE-E3D1-4CC9-B85D-7CFC33E47214}"/>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0" name="直線コネクタ 449">
          <a:extLst>
            <a:ext uri="{FF2B5EF4-FFF2-40B4-BE49-F238E27FC236}">
              <a16:creationId xmlns:a16="http://schemas.microsoft.com/office/drawing/2014/main" id="{FCDC41D4-78BE-4923-85B0-DC6B31A8B61A}"/>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1" name="テキスト ボックス 450">
          <a:extLst>
            <a:ext uri="{FF2B5EF4-FFF2-40B4-BE49-F238E27FC236}">
              <a16:creationId xmlns:a16="http://schemas.microsoft.com/office/drawing/2014/main" id="{79CA6E63-6D35-44B9-92F3-2C6A6355D18A}"/>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2" name="直線コネクタ 451">
          <a:extLst>
            <a:ext uri="{FF2B5EF4-FFF2-40B4-BE49-F238E27FC236}">
              <a16:creationId xmlns:a16="http://schemas.microsoft.com/office/drawing/2014/main" id="{F2DF334D-919A-4479-944D-7C4C6A830596}"/>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3" name="テキスト ボックス 452">
          <a:extLst>
            <a:ext uri="{FF2B5EF4-FFF2-40B4-BE49-F238E27FC236}">
              <a16:creationId xmlns:a16="http://schemas.microsoft.com/office/drawing/2014/main" id="{698AEEE8-473C-42DD-AA97-45AE4A19535D}"/>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4" name="直線コネクタ 453">
          <a:extLst>
            <a:ext uri="{FF2B5EF4-FFF2-40B4-BE49-F238E27FC236}">
              <a16:creationId xmlns:a16="http://schemas.microsoft.com/office/drawing/2014/main" id="{98151F30-0970-47F9-917B-94C46FF9DB7A}"/>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5" name="テキスト ボックス 454">
          <a:extLst>
            <a:ext uri="{FF2B5EF4-FFF2-40B4-BE49-F238E27FC236}">
              <a16:creationId xmlns:a16="http://schemas.microsoft.com/office/drawing/2014/main" id="{7E922C59-F64D-4360-B827-7AB83BFD6194}"/>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6" name="直線コネクタ 455">
          <a:extLst>
            <a:ext uri="{FF2B5EF4-FFF2-40B4-BE49-F238E27FC236}">
              <a16:creationId xmlns:a16="http://schemas.microsoft.com/office/drawing/2014/main" id="{340611B0-64BA-4511-B842-367EFCD17CC8}"/>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7" name="テキスト ボックス 456">
          <a:extLst>
            <a:ext uri="{FF2B5EF4-FFF2-40B4-BE49-F238E27FC236}">
              <a16:creationId xmlns:a16="http://schemas.microsoft.com/office/drawing/2014/main" id="{7911BC4E-AEE8-4843-A858-ED24204E59A5}"/>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8" name="【市民会館】&#10;一人当たり面積グラフ枠">
          <a:extLst>
            <a:ext uri="{FF2B5EF4-FFF2-40B4-BE49-F238E27FC236}">
              <a16:creationId xmlns:a16="http://schemas.microsoft.com/office/drawing/2014/main" id="{885C0D01-617A-4141-804F-9A6DECCCBBE2}"/>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83820</xdr:rowOff>
    </xdr:from>
    <xdr:to>
      <xdr:col>54</xdr:col>
      <xdr:colOff>189865</xdr:colOff>
      <xdr:row>108</xdr:row>
      <xdr:rowOff>89536</xdr:rowOff>
    </xdr:to>
    <xdr:cxnSp macro="">
      <xdr:nvCxnSpPr>
        <xdr:cNvPr id="459" name="直線コネクタ 458">
          <a:extLst>
            <a:ext uri="{FF2B5EF4-FFF2-40B4-BE49-F238E27FC236}">
              <a16:creationId xmlns:a16="http://schemas.microsoft.com/office/drawing/2014/main" id="{B8A3391D-70D8-4FE2-8045-1AF048BB8AB6}"/>
            </a:ext>
          </a:extLst>
        </xdr:cNvPr>
        <xdr:cNvCxnSpPr/>
      </xdr:nvCxnSpPr>
      <xdr:spPr>
        <a:xfrm flipV="1">
          <a:off x="10476865" y="17057370"/>
          <a:ext cx="0" cy="15487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93363</xdr:rowOff>
    </xdr:from>
    <xdr:ext cx="469744" cy="259045"/>
    <xdr:sp macro="" textlink="">
      <xdr:nvSpPr>
        <xdr:cNvPr id="460" name="【市民会館】&#10;一人当たり面積最小値テキスト">
          <a:extLst>
            <a:ext uri="{FF2B5EF4-FFF2-40B4-BE49-F238E27FC236}">
              <a16:creationId xmlns:a16="http://schemas.microsoft.com/office/drawing/2014/main" id="{E85295A4-5A77-41EB-AE6F-AE0FD61C2530}"/>
            </a:ext>
          </a:extLst>
        </xdr:cNvPr>
        <xdr:cNvSpPr txBox="1"/>
      </xdr:nvSpPr>
      <xdr:spPr>
        <a:xfrm>
          <a:off x="10515600" y="18609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89536</xdr:rowOff>
    </xdr:from>
    <xdr:to>
      <xdr:col>55</xdr:col>
      <xdr:colOff>88900</xdr:colOff>
      <xdr:row>108</xdr:row>
      <xdr:rowOff>89536</xdr:rowOff>
    </xdr:to>
    <xdr:cxnSp macro="">
      <xdr:nvCxnSpPr>
        <xdr:cNvPr id="461" name="直線コネクタ 460">
          <a:extLst>
            <a:ext uri="{FF2B5EF4-FFF2-40B4-BE49-F238E27FC236}">
              <a16:creationId xmlns:a16="http://schemas.microsoft.com/office/drawing/2014/main" id="{A3503302-F21C-43C4-BBA7-38346CFF35E9}"/>
            </a:ext>
          </a:extLst>
        </xdr:cNvPr>
        <xdr:cNvCxnSpPr/>
      </xdr:nvCxnSpPr>
      <xdr:spPr>
        <a:xfrm>
          <a:off x="10388600" y="18606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30497</xdr:rowOff>
    </xdr:from>
    <xdr:ext cx="469744" cy="259045"/>
    <xdr:sp macro="" textlink="">
      <xdr:nvSpPr>
        <xdr:cNvPr id="462" name="【市民会館】&#10;一人当たり面積最大値テキスト">
          <a:extLst>
            <a:ext uri="{FF2B5EF4-FFF2-40B4-BE49-F238E27FC236}">
              <a16:creationId xmlns:a16="http://schemas.microsoft.com/office/drawing/2014/main" id="{703DE658-367C-4D4B-957D-F561D03F7A65}"/>
            </a:ext>
          </a:extLst>
        </xdr:cNvPr>
        <xdr:cNvSpPr txBox="1"/>
      </xdr:nvSpPr>
      <xdr:spPr>
        <a:xfrm>
          <a:off x="10515600" y="16832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83820</xdr:rowOff>
    </xdr:from>
    <xdr:to>
      <xdr:col>55</xdr:col>
      <xdr:colOff>88900</xdr:colOff>
      <xdr:row>99</xdr:row>
      <xdr:rowOff>83820</xdr:rowOff>
    </xdr:to>
    <xdr:cxnSp macro="">
      <xdr:nvCxnSpPr>
        <xdr:cNvPr id="463" name="直線コネクタ 462">
          <a:extLst>
            <a:ext uri="{FF2B5EF4-FFF2-40B4-BE49-F238E27FC236}">
              <a16:creationId xmlns:a16="http://schemas.microsoft.com/office/drawing/2014/main" id="{8DA0E3A8-A5D8-46A7-87DC-6D8282CE8EA5}"/>
            </a:ext>
          </a:extLst>
        </xdr:cNvPr>
        <xdr:cNvCxnSpPr/>
      </xdr:nvCxnSpPr>
      <xdr:spPr>
        <a:xfrm>
          <a:off x="10388600" y="17057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78757</xdr:rowOff>
    </xdr:from>
    <xdr:ext cx="469744" cy="259045"/>
    <xdr:sp macro="" textlink="">
      <xdr:nvSpPr>
        <xdr:cNvPr id="464" name="【市民会館】&#10;一人当たり面積平均値テキスト">
          <a:extLst>
            <a:ext uri="{FF2B5EF4-FFF2-40B4-BE49-F238E27FC236}">
              <a16:creationId xmlns:a16="http://schemas.microsoft.com/office/drawing/2014/main" id="{97E950DA-61E6-4AF2-9C3E-CE3F11E45F0E}"/>
            </a:ext>
          </a:extLst>
        </xdr:cNvPr>
        <xdr:cNvSpPr txBox="1"/>
      </xdr:nvSpPr>
      <xdr:spPr>
        <a:xfrm>
          <a:off x="10515600" y="180810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55880</xdr:rowOff>
    </xdr:from>
    <xdr:to>
      <xdr:col>55</xdr:col>
      <xdr:colOff>50800</xdr:colOff>
      <xdr:row>106</xdr:row>
      <xdr:rowOff>157480</xdr:rowOff>
    </xdr:to>
    <xdr:sp macro="" textlink="">
      <xdr:nvSpPr>
        <xdr:cNvPr id="465" name="フローチャート: 判断 464">
          <a:extLst>
            <a:ext uri="{FF2B5EF4-FFF2-40B4-BE49-F238E27FC236}">
              <a16:creationId xmlns:a16="http://schemas.microsoft.com/office/drawing/2014/main" id="{855EF545-B2BA-40FC-83ED-2AB2922C8F73}"/>
            </a:ext>
          </a:extLst>
        </xdr:cNvPr>
        <xdr:cNvSpPr/>
      </xdr:nvSpPr>
      <xdr:spPr>
        <a:xfrm>
          <a:off x="10426700" y="18229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65405</xdr:rowOff>
    </xdr:from>
    <xdr:to>
      <xdr:col>50</xdr:col>
      <xdr:colOff>165100</xdr:colOff>
      <xdr:row>106</xdr:row>
      <xdr:rowOff>167005</xdr:rowOff>
    </xdr:to>
    <xdr:sp macro="" textlink="">
      <xdr:nvSpPr>
        <xdr:cNvPr id="466" name="フローチャート: 判断 465">
          <a:extLst>
            <a:ext uri="{FF2B5EF4-FFF2-40B4-BE49-F238E27FC236}">
              <a16:creationId xmlns:a16="http://schemas.microsoft.com/office/drawing/2014/main" id="{97911996-1A55-4CE4-9755-6635AD59C2CE}"/>
            </a:ext>
          </a:extLst>
        </xdr:cNvPr>
        <xdr:cNvSpPr/>
      </xdr:nvSpPr>
      <xdr:spPr>
        <a:xfrm>
          <a:off x="9588500" y="1823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65405</xdr:rowOff>
    </xdr:from>
    <xdr:to>
      <xdr:col>46</xdr:col>
      <xdr:colOff>38100</xdr:colOff>
      <xdr:row>106</xdr:row>
      <xdr:rowOff>167005</xdr:rowOff>
    </xdr:to>
    <xdr:sp macro="" textlink="">
      <xdr:nvSpPr>
        <xdr:cNvPr id="467" name="フローチャート: 判断 466">
          <a:extLst>
            <a:ext uri="{FF2B5EF4-FFF2-40B4-BE49-F238E27FC236}">
              <a16:creationId xmlns:a16="http://schemas.microsoft.com/office/drawing/2014/main" id="{3B13D5F3-BD63-4CD4-8AF7-224974BA122D}"/>
            </a:ext>
          </a:extLst>
        </xdr:cNvPr>
        <xdr:cNvSpPr/>
      </xdr:nvSpPr>
      <xdr:spPr>
        <a:xfrm>
          <a:off x="8699500" y="1823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69214</xdr:rowOff>
    </xdr:from>
    <xdr:to>
      <xdr:col>41</xdr:col>
      <xdr:colOff>101600</xdr:colOff>
      <xdr:row>106</xdr:row>
      <xdr:rowOff>170814</xdr:rowOff>
    </xdr:to>
    <xdr:sp macro="" textlink="">
      <xdr:nvSpPr>
        <xdr:cNvPr id="468" name="フローチャート: 判断 467">
          <a:extLst>
            <a:ext uri="{FF2B5EF4-FFF2-40B4-BE49-F238E27FC236}">
              <a16:creationId xmlns:a16="http://schemas.microsoft.com/office/drawing/2014/main" id="{D8AD67AC-AA38-4130-9527-0394A0482AA2}"/>
            </a:ext>
          </a:extLst>
        </xdr:cNvPr>
        <xdr:cNvSpPr/>
      </xdr:nvSpPr>
      <xdr:spPr>
        <a:xfrm>
          <a:off x="7810500" y="18242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86361</xdr:rowOff>
    </xdr:from>
    <xdr:to>
      <xdr:col>36</xdr:col>
      <xdr:colOff>165100</xdr:colOff>
      <xdr:row>107</xdr:row>
      <xdr:rowOff>16511</xdr:rowOff>
    </xdr:to>
    <xdr:sp macro="" textlink="">
      <xdr:nvSpPr>
        <xdr:cNvPr id="469" name="フローチャート: 判断 468">
          <a:extLst>
            <a:ext uri="{FF2B5EF4-FFF2-40B4-BE49-F238E27FC236}">
              <a16:creationId xmlns:a16="http://schemas.microsoft.com/office/drawing/2014/main" id="{A20ABDC5-BE07-45D9-B867-CEC96EA4519B}"/>
            </a:ext>
          </a:extLst>
        </xdr:cNvPr>
        <xdr:cNvSpPr/>
      </xdr:nvSpPr>
      <xdr:spPr>
        <a:xfrm>
          <a:off x="6921500" y="18260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597FE547-54FD-46D8-8D0A-EF4C269139FA}"/>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B79DEF38-AFF4-4988-B071-1910C5FF8FA6}"/>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776907FF-7821-4746-8F9D-1B0F717D2C40}"/>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BE91E4DC-2FF6-4116-A853-9FC55CF62BE4}"/>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1B5A239A-A458-4332-AB62-7336618EF80D}"/>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76836</xdr:rowOff>
    </xdr:from>
    <xdr:to>
      <xdr:col>55</xdr:col>
      <xdr:colOff>50800</xdr:colOff>
      <xdr:row>108</xdr:row>
      <xdr:rowOff>6986</xdr:rowOff>
    </xdr:to>
    <xdr:sp macro="" textlink="">
      <xdr:nvSpPr>
        <xdr:cNvPr id="475" name="楕円 474">
          <a:extLst>
            <a:ext uri="{FF2B5EF4-FFF2-40B4-BE49-F238E27FC236}">
              <a16:creationId xmlns:a16="http://schemas.microsoft.com/office/drawing/2014/main" id="{CD1E7FF8-7C93-447A-B94F-B65E2147E27C}"/>
            </a:ext>
          </a:extLst>
        </xdr:cNvPr>
        <xdr:cNvSpPr/>
      </xdr:nvSpPr>
      <xdr:spPr>
        <a:xfrm>
          <a:off x="10426700" y="18421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55263</xdr:rowOff>
    </xdr:from>
    <xdr:ext cx="469744" cy="259045"/>
    <xdr:sp macro="" textlink="">
      <xdr:nvSpPr>
        <xdr:cNvPr id="476" name="【市民会館】&#10;一人当たり面積該当値テキスト">
          <a:extLst>
            <a:ext uri="{FF2B5EF4-FFF2-40B4-BE49-F238E27FC236}">
              <a16:creationId xmlns:a16="http://schemas.microsoft.com/office/drawing/2014/main" id="{59C4BEFC-0A62-4E48-9179-3DF27517EED6}"/>
            </a:ext>
          </a:extLst>
        </xdr:cNvPr>
        <xdr:cNvSpPr txBox="1"/>
      </xdr:nvSpPr>
      <xdr:spPr>
        <a:xfrm>
          <a:off x="10515600" y="18400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78739</xdr:rowOff>
    </xdr:from>
    <xdr:to>
      <xdr:col>50</xdr:col>
      <xdr:colOff>165100</xdr:colOff>
      <xdr:row>108</xdr:row>
      <xdr:rowOff>8889</xdr:rowOff>
    </xdr:to>
    <xdr:sp macro="" textlink="">
      <xdr:nvSpPr>
        <xdr:cNvPr id="477" name="楕円 476">
          <a:extLst>
            <a:ext uri="{FF2B5EF4-FFF2-40B4-BE49-F238E27FC236}">
              <a16:creationId xmlns:a16="http://schemas.microsoft.com/office/drawing/2014/main" id="{B2AFD9E5-4088-43AD-A7E1-7F83E0F78C54}"/>
            </a:ext>
          </a:extLst>
        </xdr:cNvPr>
        <xdr:cNvSpPr/>
      </xdr:nvSpPr>
      <xdr:spPr>
        <a:xfrm>
          <a:off x="9588500" y="18423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127636</xdr:rowOff>
    </xdr:from>
    <xdr:to>
      <xdr:col>55</xdr:col>
      <xdr:colOff>0</xdr:colOff>
      <xdr:row>107</xdr:row>
      <xdr:rowOff>129539</xdr:rowOff>
    </xdr:to>
    <xdr:cxnSp macro="">
      <xdr:nvCxnSpPr>
        <xdr:cNvPr id="478" name="直線コネクタ 477">
          <a:extLst>
            <a:ext uri="{FF2B5EF4-FFF2-40B4-BE49-F238E27FC236}">
              <a16:creationId xmlns:a16="http://schemas.microsoft.com/office/drawing/2014/main" id="{D6CA599B-195A-4DC4-BD45-6D8A09AD04F0}"/>
            </a:ext>
          </a:extLst>
        </xdr:cNvPr>
        <xdr:cNvCxnSpPr/>
      </xdr:nvCxnSpPr>
      <xdr:spPr>
        <a:xfrm flipV="1">
          <a:off x="9639300" y="18472786"/>
          <a:ext cx="838200" cy="1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84455</xdr:rowOff>
    </xdr:from>
    <xdr:to>
      <xdr:col>46</xdr:col>
      <xdr:colOff>38100</xdr:colOff>
      <xdr:row>108</xdr:row>
      <xdr:rowOff>14605</xdr:rowOff>
    </xdr:to>
    <xdr:sp macro="" textlink="">
      <xdr:nvSpPr>
        <xdr:cNvPr id="479" name="楕円 478">
          <a:extLst>
            <a:ext uri="{FF2B5EF4-FFF2-40B4-BE49-F238E27FC236}">
              <a16:creationId xmlns:a16="http://schemas.microsoft.com/office/drawing/2014/main" id="{8DACD368-BF28-471E-A8C5-6C6F04AA2545}"/>
            </a:ext>
          </a:extLst>
        </xdr:cNvPr>
        <xdr:cNvSpPr/>
      </xdr:nvSpPr>
      <xdr:spPr>
        <a:xfrm>
          <a:off x="8699500" y="18429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129539</xdr:rowOff>
    </xdr:from>
    <xdr:to>
      <xdr:col>50</xdr:col>
      <xdr:colOff>114300</xdr:colOff>
      <xdr:row>107</xdr:row>
      <xdr:rowOff>135255</xdr:rowOff>
    </xdr:to>
    <xdr:cxnSp macro="">
      <xdr:nvCxnSpPr>
        <xdr:cNvPr id="480" name="直線コネクタ 479">
          <a:extLst>
            <a:ext uri="{FF2B5EF4-FFF2-40B4-BE49-F238E27FC236}">
              <a16:creationId xmlns:a16="http://schemas.microsoft.com/office/drawing/2014/main" id="{B00DE776-8616-497F-BE88-DE793AA39EF8}"/>
            </a:ext>
          </a:extLst>
        </xdr:cNvPr>
        <xdr:cNvCxnSpPr/>
      </xdr:nvCxnSpPr>
      <xdr:spPr>
        <a:xfrm flipV="1">
          <a:off x="8750300" y="18474689"/>
          <a:ext cx="88900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86361</xdr:rowOff>
    </xdr:from>
    <xdr:to>
      <xdr:col>41</xdr:col>
      <xdr:colOff>101600</xdr:colOff>
      <xdr:row>108</xdr:row>
      <xdr:rowOff>16511</xdr:rowOff>
    </xdr:to>
    <xdr:sp macro="" textlink="">
      <xdr:nvSpPr>
        <xdr:cNvPr id="481" name="楕円 480">
          <a:extLst>
            <a:ext uri="{FF2B5EF4-FFF2-40B4-BE49-F238E27FC236}">
              <a16:creationId xmlns:a16="http://schemas.microsoft.com/office/drawing/2014/main" id="{87A7E62C-AF80-4146-B28A-216B2A39AAFA}"/>
            </a:ext>
          </a:extLst>
        </xdr:cNvPr>
        <xdr:cNvSpPr/>
      </xdr:nvSpPr>
      <xdr:spPr>
        <a:xfrm>
          <a:off x="7810500" y="18431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135255</xdr:rowOff>
    </xdr:from>
    <xdr:to>
      <xdr:col>45</xdr:col>
      <xdr:colOff>177800</xdr:colOff>
      <xdr:row>107</xdr:row>
      <xdr:rowOff>137161</xdr:rowOff>
    </xdr:to>
    <xdr:cxnSp macro="">
      <xdr:nvCxnSpPr>
        <xdr:cNvPr id="482" name="直線コネクタ 481">
          <a:extLst>
            <a:ext uri="{FF2B5EF4-FFF2-40B4-BE49-F238E27FC236}">
              <a16:creationId xmlns:a16="http://schemas.microsoft.com/office/drawing/2014/main" id="{FD3CEB6D-6826-4A0F-ADAA-B1010FF9F47C}"/>
            </a:ext>
          </a:extLst>
        </xdr:cNvPr>
        <xdr:cNvCxnSpPr/>
      </xdr:nvCxnSpPr>
      <xdr:spPr>
        <a:xfrm flipV="1">
          <a:off x="7861300" y="18480405"/>
          <a:ext cx="889000" cy="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90170</xdr:rowOff>
    </xdr:from>
    <xdr:to>
      <xdr:col>36</xdr:col>
      <xdr:colOff>165100</xdr:colOff>
      <xdr:row>108</xdr:row>
      <xdr:rowOff>20320</xdr:rowOff>
    </xdr:to>
    <xdr:sp macro="" textlink="">
      <xdr:nvSpPr>
        <xdr:cNvPr id="483" name="楕円 482">
          <a:extLst>
            <a:ext uri="{FF2B5EF4-FFF2-40B4-BE49-F238E27FC236}">
              <a16:creationId xmlns:a16="http://schemas.microsoft.com/office/drawing/2014/main" id="{3CEA4E93-5FA5-4B9A-A704-1CDBF4972193}"/>
            </a:ext>
          </a:extLst>
        </xdr:cNvPr>
        <xdr:cNvSpPr/>
      </xdr:nvSpPr>
      <xdr:spPr>
        <a:xfrm>
          <a:off x="6921500" y="18435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137161</xdr:rowOff>
    </xdr:from>
    <xdr:to>
      <xdr:col>41</xdr:col>
      <xdr:colOff>50800</xdr:colOff>
      <xdr:row>107</xdr:row>
      <xdr:rowOff>140970</xdr:rowOff>
    </xdr:to>
    <xdr:cxnSp macro="">
      <xdr:nvCxnSpPr>
        <xdr:cNvPr id="484" name="直線コネクタ 483">
          <a:extLst>
            <a:ext uri="{FF2B5EF4-FFF2-40B4-BE49-F238E27FC236}">
              <a16:creationId xmlns:a16="http://schemas.microsoft.com/office/drawing/2014/main" id="{0436B4B1-27CB-44EC-9F4C-43CB36547A8B}"/>
            </a:ext>
          </a:extLst>
        </xdr:cNvPr>
        <xdr:cNvCxnSpPr/>
      </xdr:nvCxnSpPr>
      <xdr:spPr>
        <a:xfrm flipV="1">
          <a:off x="6972300" y="18482311"/>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12082</xdr:rowOff>
    </xdr:from>
    <xdr:ext cx="469744" cy="259045"/>
    <xdr:sp macro="" textlink="">
      <xdr:nvSpPr>
        <xdr:cNvPr id="485" name="n_1aveValue【市民会館】&#10;一人当たり面積">
          <a:extLst>
            <a:ext uri="{FF2B5EF4-FFF2-40B4-BE49-F238E27FC236}">
              <a16:creationId xmlns:a16="http://schemas.microsoft.com/office/drawing/2014/main" id="{0321165D-C3E3-410E-A0B9-48A215ADB708}"/>
            </a:ext>
          </a:extLst>
        </xdr:cNvPr>
        <xdr:cNvSpPr txBox="1"/>
      </xdr:nvSpPr>
      <xdr:spPr>
        <a:xfrm>
          <a:off x="9391727" y="18014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12082</xdr:rowOff>
    </xdr:from>
    <xdr:ext cx="469744" cy="259045"/>
    <xdr:sp macro="" textlink="">
      <xdr:nvSpPr>
        <xdr:cNvPr id="486" name="n_2aveValue【市民会館】&#10;一人当たり面積">
          <a:extLst>
            <a:ext uri="{FF2B5EF4-FFF2-40B4-BE49-F238E27FC236}">
              <a16:creationId xmlns:a16="http://schemas.microsoft.com/office/drawing/2014/main" id="{E710E758-C88D-4299-A283-57B9C977BFBB}"/>
            </a:ext>
          </a:extLst>
        </xdr:cNvPr>
        <xdr:cNvSpPr txBox="1"/>
      </xdr:nvSpPr>
      <xdr:spPr>
        <a:xfrm>
          <a:off x="8515427" y="18014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15891</xdr:rowOff>
    </xdr:from>
    <xdr:ext cx="469744" cy="259045"/>
    <xdr:sp macro="" textlink="">
      <xdr:nvSpPr>
        <xdr:cNvPr id="487" name="n_3aveValue【市民会館】&#10;一人当たり面積">
          <a:extLst>
            <a:ext uri="{FF2B5EF4-FFF2-40B4-BE49-F238E27FC236}">
              <a16:creationId xmlns:a16="http://schemas.microsoft.com/office/drawing/2014/main" id="{ED726111-0B56-444C-8D59-1939394D4811}"/>
            </a:ext>
          </a:extLst>
        </xdr:cNvPr>
        <xdr:cNvSpPr txBox="1"/>
      </xdr:nvSpPr>
      <xdr:spPr>
        <a:xfrm>
          <a:off x="7626427" y="18018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33038</xdr:rowOff>
    </xdr:from>
    <xdr:ext cx="469744" cy="259045"/>
    <xdr:sp macro="" textlink="">
      <xdr:nvSpPr>
        <xdr:cNvPr id="488" name="n_4aveValue【市民会館】&#10;一人当たり面積">
          <a:extLst>
            <a:ext uri="{FF2B5EF4-FFF2-40B4-BE49-F238E27FC236}">
              <a16:creationId xmlns:a16="http://schemas.microsoft.com/office/drawing/2014/main" id="{EDF8F69C-8558-453E-ACF8-EDDB06DD3B18}"/>
            </a:ext>
          </a:extLst>
        </xdr:cNvPr>
        <xdr:cNvSpPr txBox="1"/>
      </xdr:nvSpPr>
      <xdr:spPr>
        <a:xfrm>
          <a:off x="6737427" y="18035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108</xdr:row>
      <xdr:rowOff>16</xdr:rowOff>
    </xdr:from>
    <xdr:ext cx="469744" cy="259045"/>
    <xdr:sp macro="" textlink="">
      <xdr:nvSpPr>
        <xdr:cNvPr id="489" name="n_1mainValue【市民会館】&#10;一人当たり面積">
          <a:extLst>
            <a:ext uri="{FF2B5EF4-FFF2-40B4-BE49-F238E27FC236}">
              <a16:creationId xmlns:a16="http://schemas.microsoft.com/office/drawing/2014/main" id="{30B5BEC6-2B35-4BA7-8888-9094314C5600}"/>
            </a:ext>
          </a:extLst>
        </xdr:cNvPr>
        <xdr:cNvSpPr txBox="1"/>
      </xdr:nvSpPr>
      <xdr:spPr>
        <a:xfrm>
          <a:off x="9391727" y="18516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108</xdr:row>
      <xdr:rowOff>5732</xdr:rowOff>
    </xdr:from>
    <xdr:ext cx="469744" cy="259045"/>
    <xdr:sp macro="" textlink="">
      <xdr:nvSpPr>
        <xdr:cNvPr id="490" name="n_2mainValue【市民会館】&#10;一人当たり面積">
          <a:extLst>
            <a:ext uri="{FF2B5EF4-FFF2-40B4-BE49-F238E27FC236}">
              <a16:creationId xmlns:a16="http://schemas.microsoft.com/office/drawing/2014/main" id="{EF67EB46-4D1B-44EF-8B72-1C50BC35A1EA}"/>
            </a:ext>
          </a:extLst>
        </xdr:cNvPr>
        <xdr:cNvSpPr txBox="1"/>
      </xdr:nvSpPr>
      <xdr:spPr>
        <a:xfrm>
          <a:off x="8515427" y="18522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108</xdr:row>
      <xdr:rowOff>7638</xdr:rowOff>
    </xdr:from>
    <xdr:ext cx="469744" cy="259045"/>
    <xdr:sp macro="" textlink="">
      <xdr:nvSpPr>
        <xdr:cNvPr id="491" name="n_3mainValue【市民会館】&#10;一人当たり面積">
          <a:extLst>
            <a:ext uri="{FF2B5EF4-FFF2-40B4-BE49-F238E27FC236}">
              <a16:creationId xmlns:a16="http://schemas.microsoft.com/office/drawing/2014/main" id="{D384EEAC-7A24-4F48-9020-F4199DC68C78}"/>
            </a:ext>
          </a:extLst>
        </xdr:cNvPr>
        <xdr:cNvSpPr txBox="1"/>
      </xdr:nvSpPr>
      <xdr:spPr>
        <a:xfrm>
          <a:off x="7626427" y="185242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108</xdr:row>
      <xdr:rowOff>11447</xdr:rowOff>
    </xdr:from>
    <xdr:ext cx="469744" cy="259045"/>
    <xdr:sp macro="" textlink="">
      <xdr:nvSpPr>
        <xdr:cNvPr id="492" name="n_4mainValue【市民会館】&#10;一人当たり面積">
          <a:extLst>
            <a:ext uri="{FF2B5EF4-FFF2-40B4-BE49-F238E27FC236}">
              <a16:creationId xmlns:a16="http://schemas.microsoft.com/office/drawing/2014/main" id="{607A89C9-7D97-4B56-84AE-110B341B2CA1}"/>
            </a:ext>
          </a:extLst>
        </xdr:cNvPr>
        <xdr:cNvSpPr txBox="1"/>
      </xdr:nvSpPr>
      <xdr:spPr>
        <a:xfrm>
          <a:off x="6737427" y="18528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3" name="正方形/長方形 492">
          <a:extLst>
            <a:ext uri="{FF2B5EF4-FFF2-40B4-BE49-F238E27FC236}">
              <a16:creationId xmlns:a16="http://schemas.microsoft.com/office/drawing/2014/main" id="{9C0C8C93-EA13-45AE-BBED-43F2BCF12AE1}"/>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4" name="正方形/長方形 493">
          <a:extLst>
            <a:ext uri="{FF2B5EF4-FFF2-40B4-BE49-F238E27FC236}">
              <a16:creationId xmlns:a16="http://schemas.microsoft.com/office/drawing/2014/main" id="{FD9C92BB-483E-4C74-AF95-8EC294934919}"/>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5" name="正方形/長方形 494">
          <a:extLst>
            <a:ext uri="{FF2B5EF4-FFF2-40B4-BE49-F238E27FC236}">
              <a16:creationId xmlns:a16="http://schemas.microsoft.com/office/drawing/2014/main" id="{BAD9392B-12BA-490A-BB95-2575C055D2CF}"/>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6" name="正方形/長方形 495">
          <a:extLst>
            <a:ext uri="{FF2B5EF4-FFF2-40B4-BE49-F238E27FC236}">
              <a16:creationId xmlns:a16="http://schemas.microsoft.com/office/drawing/2014/main" id="{B5904C1A-A4A0-4427-B8FA-626C289DC4DD}"/>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7" name="正方形/長方形 496">
          <a:extLst>
            <a:ext uri="{FF2B5EF4-FFF2-40B4-BE49-F238E27FC236}">
              <a16:creationId xmlns:a16="http://schemas.microsoft.com/office/drawing/2014/main" id="{71D7C959-D9E6-441A-A7B1-DDE09F08C85F}"/>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8" name="正方形/長方形 497">
          <a:extLst>
            <a:ext uri="{FF2B5EF4-FFF2-40B4-BE49-F238E27FC236}">
              <a16:creationId xmlns:a16="http://schemas.microsoft.com/office/drawing/2014/main" id="{34BDFD3A-18A4-49BA-8AB9-E995BB8877E1}"/>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9" name="正方形/長方形 498">
          <a:extLst>
            <a:ext uri="{FF2B5EF4-FFF2-40B4-BE49-F238E27FC236}">
              <a16:creationId xmlns:a16="http://schemas.microsoft.com/office/drawing/2014/main" id="{509802C2-549E-4429-B170-01CEF67568CC}"/>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0" name="正方形/長方形 499">
          <a:extLst>
            <a:ext uri="{FF2B5EF4-FFF2-40B4-BE49-F238E27FC236}">
              <a16:creationId xmlns:a16="http://schemas.microsoft.com/office/drawing/2014/main" id="{3F68BBC8-3B27-4BE3-A6CA-59D3C889DA55}"/>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1" name="テキスト ボックス 500">
          <a:extLst>
            <a:ext uri="{FF2B5EF4-FFF2-40B4-BE49-F238E27FC236}">
              <a16:creationId xmlns:a16="http://schemas.microsoft.com/office/drawing/2014/main" id="{BE33217B-7B22-4D46-8EB0-8C16DA699D14}"/>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2" name="直線コネクタ 501">
          <a:extLst>
            <a:ext uri="{FF2B5EF4-FFF2-40B4-BE49-F238E27FC236}">
              <a16:creationId xmlns:a16="http://schemas.microsoft.com/office/drawing/2014/main" id="{2640C141-0BE2-4310-9088-EC8DA8334403}"/>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3" name="テキスト ボックス 502">
          <a:extLst>
            <a:ext uri="{FF2B5EF4-FFF2-40B4-BE49-F238E27FC236}">
              <a16:creationId xmlns:a16="http://schemas.microsoft.com/office/drawing/2014/main" id="{A8B31F73-D9C8-4E23-8CA6-F16D4A7A15B6}"/>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4" name="直線コネクタ 503">
          <a:extLst>
            <a:ext uri="{FF2B5EF4-FFF2-40B4-BE49-F238E27FC236}">
              <a16:creationId xmlns:a16="http://schemas.microsoft.com/office/drawing/2014/main" id="{2CDD554A-4F4B-41AA-9598-0C22513B3D29}"/>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05" name="テキスト ボックス 504">
          <a:extLst>
            <a:ext uri="{FF2B5EF4-FFF2-40B4-BE49-F238E27FC236}">
              <a16:creationId xmlns:a16="http://schemas.microsoft.com/office/drawing/2014/main" id="{B34559BF-E808-48BB-8CEB-F9D89B01EA13}"/>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6" name="直線コネクタ 505">
          <a:extLst>
            <a:ext uri="{FF2B5EF4-FFF2-40B4-BE49-F238E27FC236}">
              <a16:creationId xmlns:a16="http://schemas.microsoft.com/office/drawing/2014/main" id="{1C6BEBFC-372D-45ED-B27B-B5DA26265D84}"/>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07" name="テキスト ボックス 506">
          <a:extLst>
            <a:ext uri="{FF2B5EF4-FFF2-40B4-BE49-F238E27FC236}">
              <a16:creationId xmlns:a16="http://schemas.microsoft.com/office/drawing/2014/main" id="{250EE9F8-96FD-4CDF-BAC4-33AD181A809E}"/>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8" name="直線コネクタ 507">
          <a:extLst>
            <a:ext uri="{FF2B5EF4-FFF2-40B4-BE49-F238E27FC236}">
              <a16:creationId xmlns:a16="http://schemas.microsoft.com/office/drawing/2014/main" id="{0F97A08A-275F-4067-B0B7-A53A37F67A86}"/>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09" name="テキスト ボックス 508">
          <a:extLst>
            <a:ext uri="{FF2B5EF4-FFF2-40B4-BE49-F238E27FC236}">
              <a16:creationId xmlns:a16="http://schemas.microsoft.com/office/drawing/2014/main" id="{18207269-EE1E-4E9F-8D47-0942BB266A33}"/>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10" name="直線コネクタ 509">
          <a:extLst>
            <a:ext uri="{FF2B5EF4-FFF2-40B4-BE49-F238E27FC236}">
              <a16:creationId xmlns:a16="http://schemas.microsoft.com/office/drawing/2014/main" id="{C210AE1B-B592-403E-87D3-17FADF556355}"/>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11" name="テキスト ボックス 510">
          <a:extLst>
            <a:ext uri="{FF2B5EF4-FFF2-40B4-BE49-F238E27FC236}">
              <a16:creationId xmlns:a16="http://schemas.microsoft.com/office/drawing/2014/main" id="{81AE2365-0BD4-40C8-96C7-A8D4749289BF}"/>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12" name="直線コネクタ 511">
          <a:extLst>
            <a:ext uri="{FF2B5EF4-FFF2-40B4-BE49-F238E27FC236}">
              <a16:creationId xmlns:a16="http://schemas.microsoft.com/office/drawing/2014/main" id="{23B76B53-AD83-4DB7-99FD-B15AA5B3DBAC}"/>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3" name="テキスト ボックス 512">
          <a:extLst>
            <a:ext uri="{FF2B5EF4-FFF2-40B4-BE49-F238E27FC236}">
              <a16:creationId xmlns:a16="http://schemas.microsoft.com/office/drawing/2014/main" id="{9C8E81A0-32C5-4628-8AAF-3BFB16D38D55}"/>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4" name="直線コネクタ 513">
          <a:extLst>
            <a:ext uri="{FF2B5EF4-FFF2-40B4-BE49-F238E27FC236}">
              <a16:creationId xmlns:a16="http://schemas.microsoft.com/office/drawing/2014/main" id="{FBA7D190-FF95-4EFE-A384-912C723C1D43}"/>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15" name="テキスト ボックス 514">
          <a:extLst>
            <a:ext uri="{FF2B5EF4-FFF2-40B4-BE49-F238E27FC236}">
              <a16:creationId xmlns:a16="http://schemas.microsoft.com/office/drawing/2014/main" id="{6AB0834F-5889-4276-A0EE-E3270C1BAA3E}"/>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6" name="直線コネクタ 515">
          <a:extLst>
            <a:ext uri="{FF2B5EF4-FFF2-40B4-BE49-F238E27FC236}">
              <a16:creationId xmlns:a16="http://schemas.microsoft.com/office/drawing/2014/main" id="{32274E26-1D5A-4997-A6A8-824C01D666F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17" name="【一般廃棄物処理施設】&#10;有形固定資産減価償却率グラフ枠">
          <a:extLst>
            <a:ext uri="{FF2B5EF4-FFF2-40B4-BE49-F238E27FC236}">
              <a16:creationId xmlns:a16="http://schemas.microsoft.com/office/drawing/2014/main" id="{527BE553-A0BA-4FD0-A55E-22AF5DFBED2C}"/>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1089</xdr:rowOff>
    </xdr:from>
    <xdr:to>
      <xdr:col>85</xdr:col>
      <xdr:colOff>126364</xdr:colOff>
      <xdr:row>42</xdr:row>
      <xdr:rowOff>38644</xdr:rowOff>
    </xdr:to>
    <xdr:cxnSp macro="">
      <xdr:nvCxnSpPr>
        <xdr:cNvPr id="518" name="直線コネクタ 517">
          <a:extLst>
            <a:ext uri="{FF2B5EF4-FFF2-40B4-BE49-F238E27FC236}">
              <a16:creationId xmlns:a16="http://schemas.microsoft.com/office/drawing/2014/main" id="{6232B758-1576-4C26-90CA-70E379947DA8}"/>
            </a:ext>
          </a:extLst>
        </xdr:cNvPr>
        <xdr:cNvCxnSpPr/>
      </xdr:nvCxnSpPr>
      <xdr:spPr>
        <a:xfrm flipV="1">
          <a:off x="16318864" y="5830389"/>
          <a:ext cx="0" cy="14091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42471</xdr:rowOff>
    </xdr:from>
    <xdr:ext cx="405111" cy="259045"/>
    <xdr:sp macro="" textlink="">
      <xdr:nvSpPr>
        <xdr:cNvPr id="519" name="【一般廃棄物処理施設】&#10;有形固定資産減価償却率最小値テキスト">
          <a:extLst>
            <a:ext uri="{FF2B5EF4-FFF2-40B4-BE49-F238E27FC236}">
              <a16:creationId xmlns:a16="http://schemas.microsoft.com/office/drawing/2014/main" id="{83801E06-B478-4CB1-BE5C-5536AFB73F3A}"/>
            </a:ext>
          </a:extLst>
        </xdr:cNvPr>
        <xdr:cNvSpPr txBox="1"/>
      </xdr:nvSpPr>
      <xdr:spPr>
        <a:xfrm>
          <a:off x="16357600" y="72433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38644</xdr:rowOff>
    </xdr:from>
    <xdr:to>
      <xdr:col>86</xdr:col>
      <xdr:colOff>25400</xdr:colOff>
      <xdr:row>42</xdr:row>
      <xdr:rowOff>38644</xdr:rowOff>
    </xdr:to>
    <xdr:cxnSp macro="">
      <xdr:nvCxnSpPr>
        <xdr:cNvPr id="520" name="直線コネクタ 519">
          <a:extLst>
            <a:ext uri="{FF2B5EF4-FFF2-40B4-BE49-F238E27FC236}">
              <a16:creationId xmlns:a16="http://schemas.microsoft.com/office/drawing/2014/main" id="{DEAA8F70-F072-4258-BFEB-688180C4EEF0}"/>
            </a:ext>
          </a:extLst>
        </xdr:cNvPr>
        <xdr:cNvCxnSpPr/>
      </xdr:nvCxnSpPr>
      <xdr:spPr>
        <a:xfrm>
          <a:off x="16230600" y="72395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119216</xdr:rowOff>
    </xdr:from>
    <xdr:ext cx="405111" cy="259045"/>
    <xdr:sp macro="" textlink="">
      <xdr:nvSpPr>
        <xdr:cNvPr id="521" name="【一般廃棄物処理施設】&#10;有形固定資産減価償却率最大値テキスト">
          <a:extLst>
            <a:ext uri="{FF2B5EF4-FFF2-40B4-BE49-F238E27FC236}">
              <a16:creationId xmlns:a16="http://schemas.microsoft.com/office/drawing/2014/main" id="{B7419243-2197-482D-A864-4ED17F20BC93}"/>
            </a:ext>
          </a:extLst>
        </xdr:cNvPr>
        <xdr:cNvSpPr txBox="1"/>
      </xdr:nvSpPr>
      <xdr:spPr>
        <a:xfrm>
          <a:off x="16357600" y="5605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1089</xdr:rowOff>
    </xdr:from>
    <xdr:to>
      <xdr:col>86</xdr:col>
      <xdr:colOff>25400</xdr:colOff>
      <xdr:row>34</xdr:row>
      <xdr:rowOff>1089</xdr:rowOff>
    </xdr:to>
    <xdr:cxnSp macro="">
      <xdr:nvCxnSpPr>
        <xdr:cNvPr id="522" name="直線コネクタ 521">
          <a:extLst>
            <a:ext uri="{FF2B5EF4-FFF2-40B4-BE49-F238E27FC236}">
              <a16:creationId xmlns:a16="http://schemas.microsoft.com/office/drawing/2014/main" id="{1CEB1356-9C2F-42B2-A380-84B94D29984D}"/>
            </a:ext>
          </a:extLst>
        </xdr:cNvPr>
        <xdr:cNvCxnSpPr/>
      </xdr:nvCxnSpPr>
      <xdr:spPr>
        <a:xfrm>
          <a:off x="16230600" y="58303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18886</xdr:rowOff>
    </xdr:from>
    <xdr:ext cx="405111" cy="259045"/>
    <xdr:sp macro="" textlink="">
      <xdr:nvSpPr>
        <xdr:cNvPr id="523" name="【一般廃棄物処理施設】&#10;有形固定資産減価償却率平均値テキスト">
          <a:extLst>
            <a:ext uri="{FF2B5EF4-FFF2-40B4-BE49-F238E27FC236}">
              <a16:creationId xmlns:a16="http://schemas.microsoft.com/office/drawing/2014/main" id="{E0D87361-0B47-4CEC-895E-BB7FAC492859}"/>
            </a:ext>
          </a:extLst>
        </xdr:cNvPr>
        <xdr:cNvSpPr txBox="1"/>
      </xdr:nvSpPr>
      <xdr:spPr>
        <a:xfrm>
          <a:off x="16357600" y="653398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167459</xdr:rowOff>
    </xdr:from>
    <xdr:to>
      <xdr:col>85</xdr:col>
      <xdr:colOff>177800</xdr:colOff>
      <xdr:row>39</xdr:row>
      <xdr:rowOff>97609</xdr:rowOff>
    </xdr:to>
    <xdr:sp macro="" textlink="">
      <xdr:nvSpPr>
        <xdr:cNvPr id="524" name="フローチャート: 判断 523">
          <a:extLst>
            <a:ext uri="{FF2B5EF4-FFF2-40B4-BE49-F238E27FC236}">
              <a16:creationId xmlns:a16="http://schemas.microsoft.com/office/drawing/2014/main" id="{4811F609-C9C0-4C76-B369-55DE14D0F33C}"/>
            </a:ext>
          </a:extLst>
        </xdr:cNvPr>
        <xdr:cNvSpPr/>
      </xdr:nvSpPr>
      <xdr:spPr>
        <a:xfrm>
          <a:off x="16268700" y="6682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147865</xdr:rowOff>
    </xdr:from>
    <xdr:to>
      <xdr:col>81</xdr:col>
      <xdr:colOff>101600</xdr:colOff>
      <xdr:row>39</xdr:row>
      <xdr:rowOff>78015</xdr:rowOff>
    </xdr:to>
    <xdr:sp macro="" textlink="">
      <xdr:nvSpPr>
        <xdr:cNvPr id="525" name="フローチャート: 判断 524">
          <a:extLst>
            <a:ext uri="{FF2B5EF4-FFF2-40B4-BE49-F238E27FC236}">
              <a16:creationId xmlns:a16="http://schemas.microsoft.com/office/drawing/2014/main" id="{A12C2126-089C-4C64-84E8-5A5836779DFB}"/>
            </a:ext>
          </a:extLst>
        </xdr:cNvPr>
        <xdr:cNvSpPr/>
      </xdr:nvSpPr>
      <xdr:spPr>
        <a:xfrm>
          <a:off x="15430500" y="6662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39</xdr:row>
      <xdr:rowOff>12337</xdr:rowOff>
    </xdr:from>
    <xdr:to>
      <xdr:col>76</xdr:col>
      <xdr:colOff>165100</xdr:colOff>
      <xdr:row>39</xdr:row>
      <xdr:rowOff>113937</xdr:rowOff>
    </xdr:to>
    <xdr:sp macro="" textlink="">
      <xdr:nvSpPr>
        <xdr:cNvPr id="526" name="フローチャート: 判断 525">
          <a:extLst>
            <a:ext uri="{FF2B5EF4-FFF2-40B4-BE49-F238E27FC236}">
              <a16:creationId xmlns:a16="http://schemas.microsoft.com/office/drawing/2014/main" id="{E7113683-36A4-4ED9-96CB-E48FA802169D}"/>
            </a:ext>
          </a:extLst>
        </xdr:cNvPr>
        <xdr:cNvSpPr/>
      </xdr:nvSpPr>
      <xdr:spPr>
        <a:xfrm>
          <a:off x="14541500" y="6698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141333</xdr:rowOff>
    </xdr:from>
    <xdr:to>
      <xdr:col>72</xdr:col>
      <xdr:colOff>38100</xdr:colOff>
      <xdr:row>39</xdr:row>
      <xdr:rowOff>71483</xdr:rowOff>
    </xdr:to>
    <xdr:sp macro="" textlink="">
      <xdr:nvSpPr>
        <xdr:cNvPr id="527" name="フローチャート: 判断 526">
          <a:extLst>
            <a:ext uri="{FF2B5EF4-FFF2-40B4-BE49-F238E27FC236}">
              <a16:creationId xmlns:a16="http://schemas.microsoft.com/office/drawing/2014/main" id="{499A943D-09D7-4914-A149-7FAD716A5E8D}"/>
            </a:ext>
          </a:extLst>
        </xdr:cNvPr>
        <xdr:cNvSpPr/>
      </xdr:nvSpPr>
      <xdr:spPr>
        <a:xfrm>
          <a:off x="13652500" y="66564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90715</xdr:rowOff>
    </xdr:from>
    <xdr:to>
      <xdr:col>67</xdr:col>
      <xdr:colOff>101600</xdr:colOff>
      <xdr:row>39</xdr:row>
      <xdr:rowOff>20865</xdr:rowOff>
    </xdr:to>
    <xdr:sp macro="" textlink="">
      <xdr:nvSpPr>
        <xdr:cNvPr id="528" name="フローチャート: 判断 527">
          <a:extLst>
            <a:ext uri="{FF2B5EF4-FFF2-40B4-BE49-F238E27FC236}">
              <a16:creationId xmlns:a16="http://schemas.microsoft.com/office/drawing/2014/main" id="{96F09463-7B6F-462F-B23A-3BBD7C59FB63}"/>
            </a:ext>
          </a:extLst>
        </xdr:cNvPr>
        <xdr:cNvSpPr/>
      </xdr:nvSpPr>
      <xdr:spPr>
        <a:xfrm>
          <a:off x="12763500" y="6605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03FE3119-E379-46EF-B5B9-86582FFCE0A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2F376AC2-45FD-44B3-9C20-E9C63500ED8A}"/>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AD926967-B24A-41B7-8166-7D13EA4118D7}"/>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id="{D9A09787-BC79-4BA6-A40B-A4E55EF61235}"/>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3" name="テキスト ボックス 532">
          <a:extLst>
            <a:ext uri="{FF2B5EF4-FFF2-40B4-BE49-F238E27FC236}">
              <a16:creationId xmlns:a16="http://schemas.microsoft.com/office/drawing/2014/main" id="{36D0A62E-7B9B-4717-A611-EDC54152E92C}"/>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170724</xdr:rowOff>
    </xdr:from>
    <xdr:to>
      <xdr:col>85</xdr:col>
      <xdr:colOff>177800</xdr:colOff>
      <xdr:row>41</xdr:row>
      <xdr:rowOff>100874</xdr:rowOff>
    </xdr:to>
    <xdr:sp macro="" textlink="">
      <xdr:nvSpPr>
        <xdr:cNvPr id="534" name="楕円 533">
          <a:extLst>
            <a:ext uri="{FF2B5EF4-FFF2-40B4-BE49-F238E27FC236}">
              <a16:creationId xmlns:a16="http://schemas.microsoft.com/office/drawing/2014/main" id="{8BFD5D3B-95D3-401B-892C-BB3416644E12}"/>
            </a:ext>
          </a:extLst>
        </xdr:cNvPr>
        <xdr:cNvSpPr/>
      </xdr:nvSpPr>
      <xdr:spPr>
        <a:xfrm>
          <a:off x="16268700" y="7028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149151</xdr:rowOff>
    </xdr:from>
    <xdr:ext cx="405111" cy="259045"/>
    <xdr:sp macro="" textlink="">
      <xdr:nvSpPr>
        <xdr:cNvPr id="535" name="【一般廃棄物処理施設】&#10;有形固定資産減価償却率該当値テキスト">
          <a:extLst>
            <a:ext uri="{FF2B5EF4-FFF2-40B4-BE49-F238E27FC236}">
              <a16:creationId xmlns:a16="http://schemas.microsoft.com/office/drawing/2014/main" id="{6F024304-82DE-4FE2-AB7C-6C7294765795}"/>
            </a:ext>
          </a:extLst>
        </xdr:cNvPr>
        <xdr:cNvSpPr txBox="1"/>
      </xdr:nvSpPr>
      <xdr:spPr>
        <a:xfrm>
          <a:off x="16357600" y="70071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151130</xdr:rowOff>
    </xdr:from>
    <xdr:to>
      <xdr:col>81</xdr:col>
      <xdr:colOff>101600</xdr:colOff>
      <xdr:row>41</xdr:row>
      <xdr:rowOff>81280</xdr:rowOff>
    </xdr:to>
    <xdr:sp macro="" textlink="">
      <xdr:nvSpPr>
        <xdr:cNvPr id="536" name="楕円 535">
          <a:extLst>
            <a:ext uri="{FF2B5EF4-FFF2-40B4-BE49-F238E27FC236}">
              <a16:creationId xmlns:a16="http://schemas.microsoft.com/office/drawing/2014/main" id="{C8BBD045-65EF-4BCB-BC5B-C3FA4A32749D}"/>
            </a:ext>
          </a:extLst>
        </xdr:cNvPr>
        <xdr:cNvSpPr/>
      </xdr:nvSpPr>
      <xdr:spPr>
        <a:xfrm>
          <a:off x="15430500" y="7009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41</xdr:row>
      <xdr:rowOff>30480</xdr:rowOff>
    </xdr:from>
    <xdr:to>
      <xdr:col>85</xdr:col>
      <xdr:colOff>127000</xdr:colOff>
      <xdr:row>41</xdr:row>
      <xdr:rowOff>50074</xdr:rowOff>
    </xdr:to>
    <xdr:cxnSp macro="">
      <xdr:nvCxnSpPr>
        <xdr:cNvPr id="537" name="直線コネクタ 536">
          <a:extLst>
            <a:ext uri="{FF2B5EF4-FFF2-40B4-BE49-F238E27FC236}">
              <a16:creationId xmlns:a16="http://schemas.microsoft.com/office/drawing/2014/main" id="{77C2670D-507A-45FF-9FCC-808BBE9E0FF2}"/>
            </a:ext>
          </a:extLst>
        </xdr:cNvPr>
        <xdr:cNvCxnSpPr/>
      </xdr:nvCxnSpPr>
      <xdr:spPr>
        <a:xfrm>
          <a:off x="15481300" y="7059930"/>
          <a:ext cx="8382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129903</xdr:rowOff>
    </xdr:from>
    <xdr:to>
      <xdr:col>76</xdr:col>
      <xdr:colOff>165100</xdr:colOff>
      <xdr:row>41</xdr:row>
      <xdr:rowOff>60053</xdr:rowOff>
    </xdr:to>
    <xdr:sp macro="" textlink="">
      <xdr:nvSpPr>
        <xdr:cNvPr id="538" name="楕円 537">
          <a:extLst>
            <a:ext uri="{FF2B5EF4-FFF2-40B4-BE49-F238E27FC236}">
              <a16:creationId xmlns:a16="http://schemas.microsoft.com/office/drawing/2014/main" id="{9E30EB3B-AD5E-411B-80C1-17CE18E39D65}"/>
            </a:ext>
          </a:extLst>
        </xdr:cNvPr>
        <xdr:cNvSpPr/>
      </xdr:nvSpPr>
      <xdr:spPr>
        <a:xfrm>
          <a:off x="14541500" y="6987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41</xdr:row>
      <xdr:rowOff>9253</xdr:rowOff>
    </xdr:from>
    <xdr:to>
      <xdr:col>81</xdr:col>
      <xdr:colOff>50800</xdr:colOff>
      <xdr:row>41</xdr:row>
      <xdr:rowOff>30480</xdr:rowOff>
    </xdr:to>
    <xdr:cxnSp macro="">
      <xdr:nvCxnSpPr>
        <xdr:cNvPr id="539" name="直線コネクタ 538">
          <a:extLst>
            <a:ext uri="{FF2B5EF4-FFF2-40B4-BE49-F238E27FC236}">
              <a16:creationId xmlns:a16="http://schemas.microsoft.com/office/drawing/2014/main" id="{DB24049F-D138-4E87-A09D-BFED552FF46B}"/>
            </a:ext>
          </a:extLst>
        </xdr:cNvPr>
        <xdr:cNvCxnSpPr/>
      </xdr:nvCxnSpPr>
      <xdr:spPr>
        <a:xfrm>
          <a:off x="14592300" y="7038703"/>
          <a:ext cx="8890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93980</xdr:rowOff>
    </xdr:from>
    <xdr:to>
      <xdr:col>72</xdr:col>
      <xdr:colOff>38100</xdr:colOff>
      <xdr:row>41</xdr:row>
      <xdr:rowOff>24130</xdr:rowOff>
    </xdr:to>
    <xdr:sp macro="" textlink="">
      <xdr:nvSpPr>
        <xdr:cNvPr id="540" name="楕円 539">
          <a:extLst>
            <a:ext uri="{FF2B5EF4-FFF2-40B4-BE49-F238E27FC236}">
              <a16:creationId xmlns:a16="http://schemas.microsoft.com/office/drawing/2014/main" id="{B4CA14D7-7474-4104-A4B4-2B9AF821F76F}"/>
            </a:ext>
          </a:extLst>
        </xdr:cNvPr>
        <xdr:cNvSpPr/>
      </xdr:nvSpPr>
      <xdr:spPr>
        <a:xfrm>
          <a:off x="13652500" y="695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144780</xdr:rowOff>
    </xdr:from>
    <xdr:to>
      <xdr:col>76</xdr:col>
      <xdr:colOff>114300</xdr:colOff>
      <xdr:row>41</xdr:row>
      <xdr:rowOff>9253</xdr:rowOff>
    </xdr:to>
    <xdr:cxnSp macro="">
      <xdr:nvCxnSpPr>
        <xdr:cNvPr id="541" name="直線コネクタ 540">
          <a:extLst>
            <a:ext uri="{FF2B5EF4-FFF2-40B4-BE49-F238E27FC236}">
              <a16:creationId xmlns:a16="http://schemas.microsoft.com/office/drawing/2014/main" id="{5D3D00B5-1977-430A-855E-3B473F77E0EF}"/>
            </a:ext>
          </a:extLst>
        </xdr:cNvPr>
        <xdr:cNvCxnSpPr/>
      </xdr:nvCxnSpPr>
      <xdr:spPr>
        <a:xfrm>
          <a:off x="13703300" y="7002780"/>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79284</xdr:rowOff>
    </xdr:from>
    <xdr:to>
      <xdr:col>67</xdr:col>
      <xdr:colOff>101600</xdr:colOff>
      <xdr:row>41</xdr:row>
      <xdr:rowOff>9434</xdr:rowOff>
    </xdr:to>
    <xdr:sp macro="" textlink="">
      <xdr:nvSpPr>
        <xdr:cNvPr id="542" name="楕円 541">
          <a:extLst>
            <a:ext uri="{FF2B5EF4-FFF2-40B4-BE49-F238E27FC236}">
              <a16:creationId xmlns:a16="http://schemas.microsoft.com/office/drawing/2014/main" id="{CB541A18-30D9-4D34-95E3-28354A5659FF}"/>
            </a:ext>
          </a:extLst>
        </xdr:cNvPr>
        <xdr:cNvSpPr/>
      </xdr:nvSpPr>
      <xdr:spPr>
        <a:xfrm>
          <a:off x="12763500" y="6937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130084</xdr:rowOff>
    </xdr:from>
    <xdr:to>
      <xdr:col>71</xdr:col>
      <xdr:colOff>177800</xdr:colOff>
      <xdr:row>40</xdr:row>
      <xdr:rowOff>144780</xdr:rowOff>
    </xdr:to>
    <xdr:cxnSp macro="">
      <xdr:nvCxnSpPr>
        <xdr:cNvPr id="543" name="直線コネクタ 542">
          <a:extLst>
            <a:ext uri="{FF2B5EF4-FFF2-40B4-BE49-F238E27FC236}">
              <a16:creationId xmlns:a16="http://schemas.microsoft.com/office/drawing/2014/main" id="{353C2E48-9BDD-46F5-8A17-3B086F6E0E88}"/>
            </a:ext>
          </a:extLst>
        </xdr:cNvPr>
        <xdr:cNvCxnSpPr/>
      </xdr:nvCxnSpPr>
      <xdr:spPr>
        <a:xfrm>
          <a:off x="12814300" y="6988084"/>
          <a:ext cx="889000" cy="1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94541</xdr:rowOff>
    </xdr:from>
    <xdr:ext cx="405111" cy="259045"/>
    <xdr:sp macro="" textlink="">
      <xdr:nvSpPr>
        <xdr:cNvPr id="544" name="n_1aveValue【一般廃棄物処理施設】&#10;有形固定資産減価償却率">
          <a:extLst>
            <a:ext uri="{FF2B5EF4-FFF2-40B4-BE49-F238E27FC236}">
              <a16:creationId xmlns:a16="http://schemas.microsoft.com/office/drawing/2014/main" id="{93E7ACFD-C2AE-432A-9A05-98047EAE2254}"/>
            </a:ext>
          </a:extLst>
        </xdr:cNvPr>
        <xdr:cNvSpPr txBox="1"/>
      </xdr:nvSpPr>
      <xdr:spPr>
        <a:xfrm>
          <a:off x="15266044" y="6438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130464</xdr:rowOff>
    </xdr:from>
    <xdr:ext cx="405111" cy="259045"/>
    <xdr:sp macro="" textlink="">
      <xdr:nvSpPr>
        <xdr:cNvPr id="545" name="n_2aveValue【一般廃棄物処理施設】&#10;有形固定資産減価償却率">
          <a:extLst>
            <a:ext uri="{FF2B5EF4-FFF2-40B4-BE49-F238E27FC236}">
              <a16:creationId xmlns:a16="http://schemas.microsoft.com/office/drawing/2014/main" id="{08DA8C2E-52E8-4174-B994-111FBF71DDEB}"/>
            </a:ext>
          </a:extLst>
        </xdr:cNvPr>
        <xdr:cNvSpPr txBox="1"/>
      </xdr:nvSpPr>
      <xdr:spPr>
        <a:xfrm>
          <a:off x="14389744" y="64741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88010</xdr:rowOff>
    </xdr:from>
    <xdr:ext cx="405111" cy="259045"/>
    <xdr:sp macro="" textlink="">
      <xdr:nvSpPr>
        <xdr:cNvPr id="546" name="n_3aveValue【一般廃棄物処理施設】&#10;有形固定資産減価償却率">
          <a:extLst>
            <a:ext uri="{FF2B5EF4-FFF2-40B4-BE49-F238E27FC236}">
              <a16:creationId xmlns:a16="http://schemas.microsoft.com/office/drawing/2014/main" id="{AFF3EE21-D4ED-4159-8B47-8DAD859F9044}"/>
            </a:ext>
          </a:extLst>
        </xdr:cNvPr>
        <xdr:cNvSpPr txBox="1"/>
      </xdr:nvSpPr>
      <xdr:spPr>
        <a:xfrm>
          <a:off x="13500744" y="64316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37391</xdr:rowOff>
    </xdr:from>
    <xdr:ext cx="405111" cy="259045"/>
    <xdr:sp macro="" textlink="">
      <xdr:nvSpPr>
        <xdr:cNvPr id="547" name="n_4aveValue【一般廃棄物処理施設】&#10;有形固定資産減価償却率">
          <a:extLst>
            <a:ext uri="{FF2B5EF4-FFF2-40B4-BE49-F238E27FC236}">
              <a16:creationId xmlns:a16="http://schemas.microsoft.com/office/drawing/2014/main" id="{6136B5B9-2920-4FC0-98CA-DD17F0DEEAED}"/>
            </a:ext>
          </a:extLst>
        </xdr:cNvPr>
        <xdr:cNvSpPr txBox="1"/>
      </xdr:nvSpPr>
      <xdr:spPr>
        <a:xfrm>
          <a:off x="12611744" y="63810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41</xdr:row>
      <xdr:rowOff>72407</xdr:rowOff>
    </xdr:from>
    <xdr:ext cx="405111" cy="259045"/>
    <xdr:sp macro="" textlink="">
      <xdr:nvSpPr>
        <xdr:cNvPr id="548" name="n_1mainValue【一般廃棄物処理施設】&#10;有形固定資産減価償却率">
          <a:extLst>
            <a:ext uri="{FF2B5EF4-FFF2-40B4-BE49-F238E27FC236}">
              <a16:creationId xmlns:a16="http://schemas.microsoft.com/office/drawing/2014/main" id="{00369399-5918-413D-8FFD-4C98F13F238B}"/>
            </a:ext>
          </a:extLst>
        </xdr:cNvPr>
        <xdr:cNvSpPr txBox="1"/>
      </xdr:nvSpPr>
      <xdr:spPr>
        <a:xfrm>
          <a:off x="15266044" y="7101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41</xdr:row>
      <xdr:rowOff>51180</xdr:rowOff>
    </xdr:from>
    <xdr:ext cx="405111" cy="259045"/>
    <xdr:sp macro="" textlink="">
      <xdr:nvSpPr>
        <xdr:cNvPr id="549" name="n_2mainValue【一般廃棄物処理施設】&#10;有形固定資産減価償却率">
          <a:extLst>
            <a:ext uri="{FF2B5EF4-FFF2-40B4-BE49-F238E27FC236}">
              <a16:creationId xmlns:a16="http://schemas.microsoft.com/office/drawing/2014/main" id="{42D4504E-1A1A-4F1B-BEAA-7DC5D78D8786}"/>
            </a:ext>
          </a:extLst>
        </xdr:cNvPr>
        <xdr:cNvSpPr txBox="1"/>
      </xdr:nvSpPr>
      <xdr:spPr>
        <a:xfrm>
          <a:off x="14389744" y="70806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41</xdr:row>
      <xdr:rowOff>15257</xdr:rowOff>
    </xdr:from>
    <xdr:ext cx="405111" cy="259045"/>
    <xdr:sp macro="" textlink="">
      <xdr:nvSpPr>
        <xdr:cNvPr id="550" name="n_3mainValue【一般廃棄物処理施設】&#10;有形固定資産減価償却率">
          <a:extLst>
            <a:ext uri="{FF2B5EF4-FFF2-40B4-BE49-F238E27FC236}">
              <a16:creationId xmlns:a16="http://schemas.microsoft.com/office/drawing/2014/main" id="{D79CD300-3AF4-4A0A-9308-DD2C6E937986}"/>
            </a:ext>
          </a:extLst>
        </xdr:cNvPr>
        <xdr:cNvSpPr txBox="1"/>
      </xdr:nvSpPr>
      <xdr:spPr>
        <a:xfrm>
          <a:off x="13500744" y="7044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41</xdr:row>
      <xdr:rowOff>561</xdr:rowOff>
    </xdr:from>
    <xdr:ext cx="405111" cy="259045"/>
    <xdr:sp macro="" textlink="">
      <xdr:nvSpPr>
        <xdr:cNvPr id="551" name="n_4mainValue【一般廃棄物処理施設】&#10;有形固定資産減価償却率">
          <a:extLst>
            <a:ext uri="{FF2B5EF4-FFF2-40B4-BE49-F238E27FC236}">
              <a16:creationId xmlns:a16="http://schemas.microsoft.com/office/drawing/2014/main" id="{71D8F492-DF9D-4879-8F11-ACD03A755CBE}"/>
            </a:ext>
          </a:extLst>
        </xdr:cNvPr>
        <xdr:cNvSpPr txBox="1"/>
      </xdr:nvSpPr>
      <xdr:spPr>
        <a:xfrm>
          <a:off x="12611744" y="70300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2" name="正方形/長方形 551">
          <a:extLst>
            <a:ext uri="{FF2B5EF4-FFF2-40B4-BE49-F238E27FC236}">
              <a16:creationId xmlns:a16="http://schemas.microsoft.com/office/drawing/2014/main" id="{3874747C-D266-4F64-A501-4C6DB54F1CDB}"/>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3" name="正方形/長方形 552">
          <a:extLst>
            <a:ext uri="{FF2B5EF4-FFF2-40B4-BE49-F238E27FC236}">
              <a16:creationId xmlns:a16="http://schemas.microsoft.com/office/drawing/2014/main" id="{99D2FC51-71BC-486E-9512-F7D66C0BBC13}"/>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4" name="正方形/長方形 553">
          <a:extLst>
            <a:ext uri="{FF2B5EF4-FFF2-40B4-BE49-F238E27FC236}">
              <a16:creationId xmlns:a16="http://schemas.microsoft.com/office/drawing/2014/main" id="{FCBDD2B2-3603-4197-A238-D02BC84B92EA}"/>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5" name="正方形/長方形 554">
          <a:extLst>
            <a:ext uri="{FF2B5EF4-FFF2-40B4-BE49-F238E27FC236}">
              <a16:creationId xmlns:a16="http://schemas.microsoft.com/office/drawing/2014/main" id="{264020DA-AF9C-4B24-BD21-327768652938}"/>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6" name="正方形/長方形 555">
          <a:extLst>
            <a:ext uri="{FF2B5EF4-FFF2-40B4-BE49-F238E27FC236}">
              <a16:creationId xmlns:a16="http://schemas.microsoft.com/office/drawing/2014/main" id="{14D3812E-0EB2-4E09-826A-3B4255472BB2}"/>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7" name="正方形/長方形 556">
          <a:extLst>
            <a:ext uri="{FF2B5EF4-FFF2-40B4-BE49-F238E27FC236}">
              <a16:creationId xmlns:a16="http://schemas.microsoft.com/office/drawing/2014/main" id="{A07A6D22-FD6C-4A69-97E6-5C7C974CBA0A}"/>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8" name="正方形/長方形 557">
          <a:extLst>
            <a:ext uri="{FF2B5EF4-FFF2-40B4-BE49-F238E27FC236}">
              <a16:creationId xmlns:a16="http://schemas.microsoft.com/office/drawing/2014/main" id="{EEF88749-ACAA-41A7-A7B3-7F7D49854A94}"/>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79,844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9" name="正方形/長方形 558">
          <a:extLst>
            <a:ext uri="{FF2B5EF4-FFF2-40B4-BE49-F238E27FC236}">
              <a16:creationId xmlns:a16="http://schemas.microsoft.com/office/drawing/2014/main" id="{AE28699C-9C7D-4B93-BA77-9574F2B7BA7F}"/>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0" name="テキスト ボックス 559">
          <a:extLst>
            <a:ext uri="{FF2B5EF4-FFF2-40B4-BE49-F238E27FC236}">
              <a16:creationId xmlns:a16="http://schemas.microsoft.com/office/drawing/2014/main" id="{1FFB9A30-47B7-4E93-8C2A-F79B879EC4CB}"/>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1" name="直線コネクタ 560">
          <a:extLst>
            <a:ext uri="{FF2B5EF4-FFF2-40B4-BE49-F238E27FC236}">
              <a16:creationId xmlns:a16="http://schemas.microsoft.com/office/drawing/2014/main" id="{E65357C2-AD50-459B-AC90-82D27B86E4E5}"/>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62" name="直線コネクタ 561">
          <a:extLst>
            <a:ext uri="{FF2B5EF4-FFF2-40B4-BE49-F238E27FC236}">
              <a16:creationId xmlns:a16="http://schemas.microsoft.com/office/drawing/2014/main" id="{3A8827C3-9C6B-42B2-A022-002FFD2F1D90}"/>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63" name="テキスト ボックス 562">
          <a:extLst>
            <a:ext uri="{FF2B5EF4-FFF2-40B4-BE49-F238E27FC236}">
              <a16:creationId xmlns:a16="http://schemas.microsoft.com/office/drawing/2014/main" id="{8DDE12BD-ED54-48F6-98CC-DD5098727D57}"/>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4" name="直線コネクタ 563">
          <a:extLst>
            <a:ext uri="{FF2B5EF4-FFF2-40B4-BE49-F238E27FC236}">
              <a16:creationId xmlns:a16="http://schemas.microsoft.com/office/drawing/2014/main" id="{CA009A39-7264-422D-B3D2-F4F748C07D13}"/>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565" name="テキスト ボックス 564">
          <a:extLst>
            <a:ext uri="{FF2B5EF4-FFF2-40B4-BE49-F238E27FC236}">
              <a16:creationId xmlns:a16="http://schemas.microsoft.com/office/drawing/2014/main" id="{CA1718D8-3EC2-428E-9E1F-A6D38EC5A1BB}"/>
            </a:ext>
          </a:extLst>
        </xdr:cNvPr>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6" name="直線コネクタ 565">
          <a:extLst>
            <a:ext uri="{FF2B5EF4-FFF2-40B4-BE49-F238E27FC236}">
              <a16:creationId xmlns:a16="http://schemas.microsoft.com/office/drawing/2014/main" id="{8828F7BA-6B2B-4ACE-8E03-B64B91650B12}"/>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67" name="テキスト ボックス 566">
          <a:extLst>
            <a:ext uri="{FF2B5EF4-FFF2-40B4-BE49-F238E27FC236}">
              <a16:creationId xmlns:a16="http://schemas.microsoft.com/office/drawing/2014/main" id="{AE07021D-90C6-4E42-8131-C0033EADFB9D}"/>
            </a:ext>
          </a:extLst>
        </xdr:cNvPr>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8" name="直線コネクタ 567">
          <a:extLst>
            <a:ext uri="{FF2B5EF4-FFF2-40B4-BE49-F238E27FC236}">
              <a16:creationId xmlns:a16="http://schemas.microsoft.com/office/drawing/2014/main" id="{EFB2E83B-5848-43F1-B08F-E93963B21FBC}"/>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69" name="テキスト ボックス 568">
          <a:extLst>
            <a:ext uri="{FF2B5EF4-FFF2-40B4-BE49-F238E27FC236}">
              <a16:creationId xmlns:a16="http://schemas.microsoft.com/office/drawing/2014/main" id="{63F69DB1-8DCB-456E-B5CF-9B3539FBA23E}"/>
            </a:ext>
          </a:extLst>
        </xdr:cNvPr>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0" name="直線コネクタ 569">
          <a:extLst>
            <a:ext uri="{FF2B5EF4-FFF2-40B4-BE49-F238E27FC236}">
              <a16:creationId xmlns:a16="http://schemas.microsoft.com/office/drawing/2014/main" id="{7425260D-E62A-4F53-8816-3E2D6B872084}"/>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1" name="テキスト ボックス 570">
          <a:extLst>
            <a:ext uri="{FF2B5EF4-FFF2-40B4-BE49-F238E27FC236}">
              <a16:creationId xmlns:a16="http://schemas.microsoft.com/office/drawing/2014/main" id="{8711A81C-891C-494C-9C4C-40DC0D68F834}"/>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2" name="【一般廃棄物処理施設】&#10;一人当たり有形固定資産（償却資産）額グラフ枠">
          <a:extLst>
            <a:ext uri="{FF2B5EF4-FFF2-40B4-BE49-F238E27FC236}">
              <a16:creationId xmlns:a16="http://schemas.microsoft.com/office/drawing/2014/main" id="{95B22AD6-30E9-496E-B60B-5044FBEF8FF3}"/>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35</xdr:row>
      <xdr:rowOff>7691</xdr:rowOff>
    </xdr:from>
    <xdr:to>
      <xdr:col>116</xdr:col>
      <xdr:colOff>62864</xdr:colOff>
      <xdr:row>41</xdr:row>
      <xdr:rowOff>124113</xdr:rowOff>
    </xdr:to>
    <xdr:cxnSp macro="">
      <xdr:nvCxnSpPr>
        <xdr:cNvPr id="573" name="直線コネクタ 572">
          <a:extLst>
            <a:ext uri="{FF2B5EF4-FFF2-40B4-BE49-F238E27FC236}">
              <a16:creationId xmlns:a16="http://schemas.microsoft.com/office/drawing/2014/main" id="{541B6D73-D6D9-4353-93DE-B96E09FE29B5}"/>
            </a:ext>
          </a:extLst>
        </xdr:cNvPr>
        <xdr:cNvCxnSpPr/>
      </xdr:nvCxnSpPr>
      <xdr:spPr>
        <a:xfrm flipV="1">
          <a:off x="22160864" y="6008441"/>
          <a:ext cx="0" cy="11451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127940</xdr:rowOff>
    </xdr:from>
    <xdr:ext cx="469744" cy="259045"/>
    <xdr:sp macro="" textlink="">
      <xdr:nvSpPr>
        <xdr:cNvPr id="574" name="【一般廃棄物処理施設】&#10;一人当たり有形固定資産（償却資産）額最小値テキスト">
          <a:extLst>
            <a:ext uri="{FF2B5EF4-FFF2-40B4-BE49-F238E27FC236}">
              <a16:creationId xmlns:a16="http://schemas.microsoft.com/office/drawing/2014/main" id="{10A20D5A-9B7C-4947-847C-587FF5022F1A}"/>
            </a:ext>
          </a:extLst>
        </xdr:cNvPr>
        <xdr:cNvSpPr txBox="1"/>
      </xdr:nvSpPr>
      <xdr:spPr>
        <a:xfrm>
          <a:off x="22199600" y="7157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124113</xdr:rowOff>
    </xdr:from>
    <xdr:to>
      <xdr:col>116</xdr:col>
      <xdr:colOff>152400</xdr:colOff>
      <xdr:row>41</xdr:row>
      <xdr:rowOff>124113</xdr:rowOff>
    </xdr:to>
    <xdr:cxnSp macro="">
      <xdr:nvCxnSpPr>
        <xdr:cNvPr id="575" name="直線コネクタ 574">
          <a:extLst>
            <a:ext uri="{FF2B5EF4-FFF2-40B4-BE49-F238E27FC236}">
              <a16:creationId xmlns:a16="http://schemas.microsoft.com/office/drawing/2014/main" id="{7D3DBE95-AD4B-405B-88C6-CF239A99187F}"/>
            </a:ext>
          </a:extLst>
        </xdr:cNvPr>
        <xdr:cNvCxnSpPr/>
      </xdr:nvCxnSpPr>
      <xdr:spPr>
        <a:xfrm>
          <a:off x="22072600" y="71535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125818</xdr:rowOff>
    </xdr:from>
    <xdr:ext cx="599010" cy="259045"/>
    <xdr:sp macro="" textlink="">
      <xdr:nvSpPr>
        <xdr:cNvPr id="576" name="【一般廃棄物処理施設】&#10;一人当たり有形固定資産（償却資産）額最大値テキスト">
          <a:extLst>
            <a:ext uri="{FF2B5EF4-FFF2-40B4-BE49-F238E27FC236}">
              <a16:creationId xmlns:a16="http://schemas.microsoft.com/office/drawing/2014/main" id="{B494946A-0986-43E4-A508-C9CAAAAA8A8E}"/>
            </a:ext>
          </a:extLst>
        </xdr:cNvPr>
        <xdr:cNvSpPr txBox="1"/>
      </xdr:nvSpPr>
      <xdr:spPr>
        <a:xfrm>
          <a:off x="22199600" y="57836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504,969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35</xdr:row>
      <xdr:rowOff>7691</xdr:rowOff>
    </xdr:from>
    <xdr:to>
      <xdr:col>116</xdr:col>
      <xdr:colOff>152400</xdr:colOff>
      <xdr:row>35</xdr:row>
      <xdr:rowOff>7691</xdr:rowOff>
    </xdr:to>
    <xdr:cxnSp macro="">
      <xdr:nvCxnSpPr>
        <xdr:cNvPr id="577" name="直線コネクタ 576">
          <a:extLst>
            <a:ext uri="{FF2B5EF4-FFF2-40B4-BE49-F238E27FC236}">
              <a16:creationId xmlns:a16="http://schemas.microsoft.com/office/drawing/2014/main" id="{5E7CAC4B-E43B-4256-9463-F97609DB15E6}"/>
            </a:ext>
          </a:extLst>
        </xdr:cNvPr>
        <xdr:cNvCxnSpPr/>
      </xdr:nvCxnSpPr>
      <xdr:spPr>
        <a:xfrm>
          <a:off x="22072600" y="60084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2875</xdr:rowOff>
    </xdr:from>
    <xdr:ext cx="599010" cy="259045"/>
    <xdr:sp macro="" textlink="">
      <xdr:nvSpPr>
        <xdr:cNvPr id="578" name="【一般廃棄物処理施設】&#10;一人当たり有形固定資産（償却資産）額平均値テキスト">
          <a:extLst>
            <a:ext uri="{FF2B5EF4-FFF2-40B4-BE49-F238E27FC236}">
              <a16:creationId xmlns:a16="http://schemas.microsoft.com/office/drawing/2014/main" id="{C8B19257-C795-445A-A5FD-BE87AE14312A}"/>
            </a:ext>
          </a:extLst>
        </xdr:cNvPr>
        <xdr:cNvSpPr txBox="1"/>
      </xdr:nvSpPr>
      <xdr:spPr>
        <a:xfrm>
          <a:off x="22199600" y="668942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151448</xdr:rowOff>
    </xdr:from>
    <xdr:to>
      <xdr:col>116</xdr:col>
      <xdr:colOff>114300</xdr:colOff>
      <xdr:row>40</xdr:row>
      <xdr:rowOff>81598</xdr:rowOff>
    </xdr:to>
    <xdr:sp macro="" textlink="">
      <xdr:nvSpPr>
        <xdr:cNvPr id="579" name="フローチャート: 判断 578">
          <a:extLst>
            <a:ext uri="{FF2B5EF4-FFF2-40B4-BE49-F238E27FC236}">
              <a16:creationId xmlns:a16="http://schemas.microsoft.com/office/drawing/2014/main" id="{0A2EE1D9-B0BA-4017-8914-ED471EF49578}"/>
            </a:ext>
          </a:extLst>
        </xdr:cNvPr>
        <xdr:cNvSpPr/>
      </xdr:nvSpPr>
      <xdr:spPr>
        <a:xfrm>
          <a:off x="22110700" y="6837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153564</xdr:rowOff>
    </xdr:from>
    <xdr:to>
      <xdr:col>112</xdr:col>
      <xdr:colOff>38100</xdr:colOff>
      <xdr:row>40</xdr:row>
      <xdr:rowOff>83714</xdr:rowOff>
    </xdr:to>
    <xdr:sp macro="" textlink="">
      <xdr:nvSpPr>
        <xdr:cNvPr id="580" name="フローチャート: 判断 579">
          <a:extLst>
            <a:ext uri="{FF2B5EF4-FFF2-40B4-BE49-F238E27FC236}">
              <a16:creationId xmlns:a16="http://schemas.microsoft.com/office/drawing/2014/main" id="{20694B7D-63A1-43BB-ADC4-30BA34F4FC23}"/>
            </a:ext>
          </a:extLst>
        </xdr:cNvPr>
        <xdr:cNvSpPr/>
      </xdr:nvSpPr>
      <xdr:spPr>
        <a:xfrm>
          <a:off x="21272500" y="6840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6326</xdr:rowOff>
    </xdr:from>
    <xdr:to>
      <xdr:col>107</xdr:col>
      <xdr:colOff>101600</xdr:colOff>
      <xdr:row>40</xdr:row>
      <xdr:rowOff>107926</xdr:rowOff>
    </xdr:to>
    <xdr:sp macro="" textlink="">
      <xdr:nvSpPr>
        <xdr:cNvPr id="581" name="フローチャート: 判断 580">
          <a:extLst>
            <a:ext uri="{FF2B5EF4-FFF2-40B4-BE49-F238E27FC236}">
              <a16:creationId xmlns:a16="http://schemas.microsoft.com/office/drawing/2014/main" id="{6576671C-C820-4535-BF6D-0085BD9B64E6}"/>
            </a:ext>
          </a:extLst>
        </xdr:cNvPr>
        <xdr:cNvSpPr/>
      </xdr:nvSpPr>
      <xdr:spPr>
        <a:xfrm>
          <a:off x="20383500" y="6864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8735</xdr:rowOff>
    </xdr:from>
    <xdr:to>
      <xdr:col>102</xdr:col>
      <xdr:colOff>165100</xdr:colOff>
      <xdr:row>40</xdr:row>
      <xdr:rowOff>110335</xdr:rowOff>
    </xdr:to>
    <xdr:sp macro="" textlink="">
      <xdr:nvSpPr>
        <xdr:cNvPr id="582" name="フローチャート: 判断 581">
          <a:extLst>
            <a:ext uri="{FF2B5EF4-FFF2-40B4-BE49-F238E27FC236}">
              <a16:creationId xmlns:a16="http://schemas.microsoft.com/office/drawing/2014/main" id="{D79F1844-885D-4ABF-8240-E907A8F11B3F}"/>
            </a:ext>
          </a:extLst>
        </xdr:cNvPr>
        <xdr:cNvSpPr/>
      </xdr:nvSpPr>
      <xdr:spPr>
        <a:xfrm>
          <a:off x="19494500" y="6866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24749</xdr:rowOff>
    </xdr:from>
    <xdr:to>
      <xdr:col>98</xdr:col>
      <xdr:colOff>38100</xdr:colOff>
      <xdr:row>40</xdr:row>
      <xdr:rowOff>126349</xdr:rowOff>
    </xdr:to>
    <xdr:sp macro="" textlink="">
      <xdr:nvSpPr>
        <xdr:cNvPr id="583" name="フローチャート: 判断 582">
          <a:extLst>
            <a:ext uri="{FF2B5EF4-FFF2-40B4-BE49-F238E27FC236}">
              <a16:creationId xmlns:a16="http://schemas.microsoft.com/office/drawing/2014/main" id="{755EF7DF-6211-4628-9589-1639BCD487D3}"/>
            </a:ext>
          </a:extLst>
        </xdr:cNvPr>
        <xdr:cNvSpPr/>
      </xdr:nvSpPr>
      <xdr:spPr>
        <a:xfrm>
          <a:off x="18605500" y="68827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D4C584C1-FE19-467A-9B42-6266F5569FE1}"/>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02C8B202-C52E-4A4E-97B7-0315A72BE459}"/>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AA99E8DF-1DB3-49F2-96B4-256DF5FF63F1}"/>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C7E69AE8-C832-4BFD-9A70-5823DD216717}"/>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CA0A25AF-D33D-427F-B2FF-9A1FD910CAC8}"/>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69140</xdr:rowOff>
    </xdr:from>
    <xdr:to>
      <xdr:col>116</xdr:col>
      <xdr:colOff>114300</xdr:colOff>
      <xdr:row>40</xdr:row>
      <xdr:rowOff>170740</xdr:rowOff>
    </xdr:to>
    <xdr:sp macro="" textlink="">
      <xdr:nvSpPr>
        <xdr:cNvPr id="589" name="楕円 588">
          <a:extLst>
            <a:ext uri="{FF2B5EF4-FFF2-40B4-BE49-F238E27FC236}">
              <a16:creationId xmlns:a16="http://schemas.microsoft.com/office/drawing/2014/main" id="{35AF7506-D7D0-47C8-8892-C2C4D8FBA8CA}"/>
            </a:ext>
          </a:extLst>
        </xdr:cNvPr>
        <xdr:cNvSpPr/>
      </xdr:nvSpPr>
      <xdr:spPr>
        <a:xfrm>
          <a:off x="22110700" y="6927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47567</xdr:rowOff>
    </xdr:from>
    <xdr:ext cx="534377" cy="259045"/>
    <xdr:sp macro="" textlink="">
      <xdr:nvSpPr>
        <xdr:cNvPr id="590" name="【一般廃棄物処理施設】&#10;一人当たり有形固定資産（償却資産）額該当値テキスト">
          <a:extLst>
            <a:ext uri="{FF2B5EF4-FFF2-40B4-BE49-F238E27FC236}">
              <a16:creationId xmlns:a16="http://schemas.microsoft.com/office/drawing/2014/main" id="{9F0EE50C-5681-443A-A8E4-3879AD6F7BAF}"/>
            </a:ext>
          </a:extLst>
        </xdr:cNvPr>
        <xdr:cNvSpPr txBox="1"/>
      </xdr:nvSpPr>
      <xdr:spPr>
        <a:xfrm>
          <a:off x="22199600" y="69055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72234</xdr:rowOff>
    </xdr:from>
    <xdr:to>
      <xdr:col>112</xdr:col>
      <xdr:colOff>38100</xdr:colOff>
      <xdr:row>41</xdr:row>
      <xdr:rowOff>2384</xdr:rowOff>
    </xdr:to>
    <xdr:sp macro="" textlink="">
      <xdr:nvSpPr>
        <xdr:cNvPr id="591" name="楕円 590">
          <a:extLst>
            <a:ext uri="{FF2B5EF4-FFF2-40B4-BE49-F238E27FC236}">
              <a16:creationId xmlns:a16="http://schemas.microsoft.com/office/drawing/2014/main" id="{047BF9B3-0681-4546-9294-3B40CD5D92E4}"/>
            </a:ext>
          </a:extLst>
        </xdr:cNvPr>
        <xdr:cNvSpPr/>
      </xdr:nvSpPr>
      <xdr:spPr>
        <a:xfrm>
          <a:off x="21272500" y="6930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119940</xdr:rowOff>
    </xdr:from>
    <xdr:to>
      <xdr:col>116</xdr:col>
      <xdr:colOff>63500</xdr:colOff>
      <xdr:row>40</xdr:row>
      <xdr:rowOff>123034</xdr:rowOff>
    </xdr:to>
    <xdr:cxnSp macro="">
      <xdr:nvCxnSpPr>
        <xdr:cNvPr id="592" name="直線コネクタ 591">
          <a:extLst>
            <a:ext uri="{FF2B5EF4-FFF2-40B4-BE49-F238E27FC236}">
              <a16:creationId xmlns:a16="http://schemas.microsoft.com/office/drawing/2014/main" id="{45B98DBD-784A-4B2A-B989-E8C5BFB63A9A}"/>
            </a:ext>
          </a:extLst>
        </xdr:cNvPr>
        <xdr:cNvCxnSpPr/>
      </xdr:nvCxnSpPr>
      <xdr:spPr>
        <a:xfrm flipV="1">
          <a:off x="21323300" y="6977940"/>
          <a:ext cx="838200" cy="30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76391</xdr:rowOff>
    </xdr:from>
    <xdr:to>
      <xdr:col>107</xdr:col>
      <xdr:colOff>101600</xdr:colOff>
      <xdr:row>41</xdr:row>
      <xdr:rowOff>6541</xdr:rowOff>
    </xdr:to>
    <xdr:sp macro="" textlink="">
      <xdr:nvSpPr>
        <xdr:cNvPr id="593" name="楕円 592">
          <a:extLst>
            <a:ext uri="{FF2B5EF4-FFF2-40B4-BE49-F238E27FC236}">
              <a16:creationId xmlns:a16="http://schemas.microsoft.com/office/drawing/2014/main" id="{0F4A71C4-557C-4A33-B613-4B9063A30835}"/>
            </a:ext>
          </a:extLst>
        </xdr:cNvPr>
        <xdr:cNvSpPr/>
      </xdr:nvSpPr>
      <xdr:spPr>
        <a:xfrm>
          <a:off x="20383500" y="6934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123034</xdr:rowOff>
    </xdr:from>
    <xdr:to>
      <xdr:col>111</xdr:col>
      <xdr:colOff>177800</xdr:colOff>
      <xdr:row>40</xdr:row>
      <xdr:rowOff>127191</xdr:rowOff>
    </xdr:to>
    <xdr:cxnSp macro="">
      <xdr:nvCxnSpPr>
        <xdr:cNvPr id="594" name="直線コネクタ 593">
          <a:extLst>
            <a:ext uri="{FF2B5EF4-FFF2-40B4-BE49-F238E27FC236}">
              <a16:creationId xmlns:a16="http://schemas.microsoft.com/office/drawing/2014/main" id="{A325E86A-0BE3-4BD9-9AE0-A0D910F89531}"/>
            </a:ext>
          </a:extLst>
        </xdr:cNvPr>
        <xdr:cNvCxnSpPr/>
      </xdr:nvCxnSpPr>
      <xdr:spPr>
        <a:xfrm flipV="1">
          <a:off x="20434300" y="6981034"/>
          <a:ext cx="889000" cy="41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73267</xdr:rowOff>
    </xdr:from>
    <xdr:to>
      <xdr:col>102</xdr:col>
      <xdr:colOff>165100</xdr:colOff>
      <xdr:row>41</xdr:row>
      <xdr:rowOff>3417</xdr:rowOff>
    </xdr:to>
    <xdr:sp macro="" textlink="">
      <xdr:nvSpPr>
        <xdr:cNvPr id="595" name="楕円 594">
          <a:extLst>
            <a:ext uri="{FF2B5EF4-FFF2-40B4-BE49-F238E27FC236}">
              <a16:creationId xmlns:a16="http://schemas.microsoft.com/office/drawing/2014/main" id="{47115477-E86F-431F-A350-09D0908951FC}"/>
            </a:ext>
          </a:extLst>
        </xdr:cNvPr>
        <xdr:cNvSpPr/>
      </xdr:nvSpPr>
      <xdr:spPr>
        <a:xfrm>
          <a:off x="19494500" y="69312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124067</xdr:rowOff>
    </xdr:from>
    <xdr:to>
      <xdr:col>107</xdr:col>
      <xdr:colOff>50800</xdr:colOff>
      <xdr:row>40</xdr:row>
      <xdr:rowOff>127191</xdr:rowOff>
    </xdr:to>
    <xdr:cxnSp macro="">
      <xdr:nvCxnSpPr>
        <xdr:cNvPr id="596" name="直線コネクタ 595">
          <a:extLst>
            <a:ext uri="{FF2B5EF4-FFF2-40B4-BE49-F238E27FC236}">
              <a16:creationId xmlns:a16="http://schemas.microsoft.com/office/drawing/2014/main" id="{44A01912-D63F-476F-B219-45D162E905D8}"/>
            </a:ext>
          </a:extLst>
        </xdr:cNvPr>
        <xdr:cNvCxnSpPr/>
      </xdr:nvCxnSpPr>
      <xdr:spPr>
        <a:xfrm>
          <a:off x="19545300" y="6982067"/>
          <a:ext cx="889000" cy="31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81087</xdr:rowOff>
    </xdr:from>
    <xdr:to>
      <xdr:col>98</xdr:col>
      <xdr:colOff>38100</xdr:colOff>
      <xdr:row>41</xdr:row>
      <xdr:rowOff>11237</xdr:rowOff>
    </xdr:to>
    <xdr:sp macro="" textlink="">
      <xdr:nvSpPr>
        <xdr:cNvPr id="597" name="楕円 596">
          <a:extLst>
            <a:ext uri="{FF2B5EF4-FFF2-40B4-BE49-F238E27FC236}">
              <a16:creationId xmlns:a16="http://schemas.microsoft.com/office/drawing/2014/main" id="{F3CEA2FC-A8F7-4CE1-A1F6-CDFCE292D784}"/>
            </a:ext>
          </a:extLst>
        </xdr:cNvPr>
        <xdr:cNvSpPr/>
      </xdr:nvSpPr>
      <xdr:spPr>
        <a:xfrm>
          <a:off x="18605500" y="6939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124067</xdr:rowOff>
    </xdr:from>
    <xdr:to>
      <xdr:col>102</xdr:col>
      <xdr:colOff>114300</xdr:colOff>
      <xdr:row>40</xdr:row>
      <xdr:rowOff>131887</xdr:rowOff>
    </xdr:to>
    <xdr:cxnSp macro="">
      <xdr:nvCxnSpPr>
        <xdr:cNvPr id="598" name="直線コネクタ 597">
          <a:extLst>
            <a:ext uri="{FF2B5EF4-FFF2-40B4-BE49-F238E27FC236}">
              <a16:creationId xmlns:a16="http://schemas.microsoft.com/office/drawing/2014/main" id="{4110AC76-02E3-4901-8F4D-B356FAA156BE}"/>
            </a:ext>
          </a:extLst>
        </xdr:cNvPr>
        <xdr:cNvCxnSpPr/>
      </xdr:nvCxnSpPr>
      <xdr:spPr>
        <a:xfrm flipV="1">
          <a:off x="18656300" y="6982067"/>
          <a:ext cx="889000" cy="7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38</xdr:row>
      <xdr:rowOff>100241</xdr:rowOff>
    </xdr:from>
    <xdr:ext cx="599010" cy="259045"/>
    <xdr:sp macro="" textlink="">
      <xdr:nvSpPr>
        <xdr:cNvPr id="599" name="n_1aveValue【一般廃棄物処理施設】&#10;一人当たり有形固定資産（償却資産）額">
          <a:extLst>
            <a:ext uri="{FF2B5EF4-FFF2-40B4-BE49-F238E27FC236}">
              <a16:creationId xmlns:a16="http://schemas.microsoft.com/office/drawing/2014/main" id="{451F7C56-3929-4FE3-BF27-1E04C8674A18}"/>
            </a:ext>
          </a:extLst>
        </xdr:cNvPr>
        <xdr:cNvSpPr txBox="1"/>
      </xdr:nvSpPr>
      <xdr:spPr>
        <a:xfrm>
          <a:off x="21011095" y="66153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38</xdr:row>
      <xdr:rowOff>124453</xdr:rowOff>
    </xdr:from>
    <xdr:ext cx="599010" cy="259045"/>
    <xdr:sp macro="" textlink="">
      <xdr:nvSpPr>
        <xdr:cNvPr id="600" name="n_2aveValue【一般廃棄物処理施設】&#10;一人当たり有形固定資産（償却資産）額">
          <a:extLst>
            <a:ext uri="{FF2B5EF4-FFF2-40B4-BE49-F238E27FC236}">
              <a16:creationId xmlns:a16="http://schemas.microsoft.com/office/drawing/2014/main" id="{631454AF-8F6C-40B0-8E9A-D2F0B882C3B3}"/>
            </a:ext>
          </a:extLst>
        </xdr:cNvPr>
        <xdr:cNvSpPr txBox="1"/>
      </xdr:nvSpPr>
      <xdr:spPr>
        <a:xfrm>
          <a:off x="20134795" y="66395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126862</xdr:rowOff>
    </xdr:from>
    <xdr:ext cx="599010" cy="259045"/>
    <xdr:sp macro="" textlink="">
      <xdr:nvSpPr>
        <xdr:cNvPr id="601" name="n_3aveValue【一般廃棄物処理施設】&#10;一人当たり有形固定資産（償却資産）額">
          <a:extLst>
            <a:ext uri="{FF2B5EF4-FFF2-40B4-BE49-F238E27FC236}">
              <a16:creationId xmlns:a16="http://schemas.microsoft.com/office/drawing/2014/main" id="{D0582619-622D-445B-890A-F08C1821BEEE}"/>
            </a:ext>
          </a:extLst>
        </xdr:cNvPr>
        <xdr:cNvSpPr txBox="1"/>
      </xdr:nvSpPr>
      <xdr:spPr>
        <a:xfrm>
          <a:off x="19245795" y="66419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38</xdr:row>
      <xdr:rowOff>142876</xdr:rowOff>
    </xdr:from>
    <xdr:ext cx="599010" cy="259045"/>
    <xdr:sp macro="" textlink="">
      <xdr:nvSpPr>
        <xdr:cNvPr id="602" name="n_4aveValue【一般廃棄物処理施設】&#10;一人当たり有形固定資産（償却資産）額">
          <a:extLst>
            <a:ext uri="{FF2B5EF4-FFF2-40B4-BE49-F238E27FC236}">
              <a16:creationId xmlns:a16="http://schemas.microsoft.com/office/drawing/2014/main" id="{219F676C-9EC5-46F8-BEDB-E18E17D9DCBF}"/>
            </a:ext>
          </a:extLst>
        </xdr:cNvPr>
        <xdr:cNvSpPr txBox="1"/>
      </xdr:nvSpPr>
      <xdr:spPr>
        <a:xfrm>
          <a:off x="18356795" y="66579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40</xdr:row>
      <xdr:rowOff>164961</xdr:rowOff>
    </xdr:from>
    <xdr:ext cx="534377" cy="259045"/>
    <xdr:sp macro="" textlink="">
      <xdr:nvSpPr>
        <xdr:cNvPr id="603" name="n_1mainValue【一般廃棄物処理施設】&#10;一人当たり有形固定資産（償却資産）額">
          <a:extLst>
            <a:ext uri="{FF2B5EF4-FFF2-40B4-BE49-F238E27FC236}">
              <a16:creationId xmlns:a16="http://schemas.microsoft.com/office/drawing/2014/main" id="{06246115-025A-4888-97C8-E4037118C9F0}"/>
            </a:ext>
          </a:extLst>
        </xdr:cNvPr>
        <xdr:cNvSpPr txBox="1"/>
      </xdr:nvSpPr>
      <xdr:spPr>
        <a:xfrm>
          <a:off x="21043411" y="7022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40</xdr:row>
      <xdr:rowOff>169118</xdr:rowOff>
    </xdr:from>
    <xdr:ext cx="534377" cy="259045"/>
    <xdr:sp macro="" textlink="">
      <xdr:nvSpPr>
        <xdr:cNvPr id="604" name="n_2mainValue【一般廃棄物処理施設】&#10;一人当たり有形固定資産（償却資産）額">
          <a:extLst>
            <a:ext uri="{FF2B5EF4-FFF2-40B4-BE49-F238E27FC236}">
              <a16:creationId xmlns:a16="http://schemas.microsoft.com/office/drawing/2014/main" id="{D25EC2DE-0CFE-4E3B-A0D7-90E7E54BE423}"/>
            </a:ext>
          </a:extLst>
        </xdr:cNvPr>
        <xdr:cNvSpPr txBox="1"/>
      </xdr:nvSpPr>
      <xdr:spPr>
        <a:xfrm>
          <a:off x="20167111" y="7027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40</xdr:row>
      <xdr:rowOff>165994</xdr:rowOff>
    </xdr:from>
    <xdr:ext cx="534377" cy="259045"/>
    <xdr:sp macro="" textlink="">
      <xdr:nvSpPr>
        <xdr:cNvPr id="605" name="n_3mainValue【一般廃棄物処理施設】&#10;一人当たり有形固定資産（償却資産）額">
          <a:extLst>
            <a:ext uri="{FF2B5EF4-FFF2-40B4-BE49-F238E27FC236}">
              <a16:creationId xmlns:a16="http://schemas.microsoft.com/office/drawing/2014/main" id="{8A78468A-8B71-4F3F-8365-6F5EDD26363B}"/>
            </a:ext>
          </a:extLst>
        </xdr:cNvPr>
        <xdr:cNvSpPr txBox="1"/>
      </xdr:nvSpPr>
      <xdr:spPr>
        <a:xfrm>
          <a:off x="19278111" y="70239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2364</xdr:rowOff>
    </xdr:from>
    <xdr:ext cx="534377" cy="259045"/>
    <xdr:sp macro="" textlink="">
      <xdr:nvSpPr>
        <xdr:cNvPr id="606" name="n_4mainValue【一般廃棄物処理施設】&#10;一人当たり有形固定資産（償却資産）額">
          <a:extLst>
            <a:ext uri="{FF2B5EF4-FFF2-40B4-BE49-F238E27FC236}">
              <a16:creationId xmlns:a16="http://schemas.microsoft.com/office/drawing/2014/main" id="{889FC2E0-C65C-45EE-AD68-97B064164B28}"/>
            </a:ext>
          </a:extLst>
        </xdr:cNvPr>
        <xdr:cNvSpPr txBox="1"/>
      </xdr:nvSpPr>
      <xdr:spPr>
        <a:xfrm>
          <a:off x="18389111" y="70318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7" name="正方形/長方形 606">
          <a:extLst>
            <a:ext uri="{FF2B5EF4-FFF2-40B4-BE49-F238E27FC236}">
              <a16:creationId xmlns:a16="http://schemas.microsoft.com/office/drawing/2014/main" id="{CA1E6133-0AFE-40F7-A9E2-21B6C5C316BE}"/>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8" name="正方形/長方形 607">
          <a:extLst>
            <a:ext uri="{FF2B5EF4-FFF2-40B4-BE49-F238E27FC236}">
              <a16:creationId xmlns:a16="http://schemas.microsoft.com/office/drawing/2014/main" id="{EB4D5648-5827-41D6-B618-F8C842051614}"/>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9" name="正方形/長方形 608">
          <a:extLst>
            <a:ext uri="{FF2B5EF4-FFF2-40B4-BE49-F238E27FC236}">
              <a16:creationId xmlns:a16="http://schemas.microsoft.com/office/drawing/2014/main" id="{B07D8918-6B14-4DB5-912A-EF2307EFE4D3}"/>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0" name="正方形/長方形 609">
          <a:extLst>
            <a:ext uri="{FF2B5EF4-FFF2-40B4-BE49-F238E27FC236}">
              <a16:creationId xmlns:a16="http://schemas.microsoft.com/office/drawing/2014/main" id="{A4F96C8F-52AB-44D6-AE1F-47C82D925767}"/>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1" name="正方形/長方形 610">
          <a:extLst>
            <a:ext uri="{FF2B5EF4-FFF2-40B4-BE49-F238E27FC236}">
              <a16:creationId xmlns:a16="http://schemas.microsoft.com/office/drawing/2014/main" id="{A3C898D7-8638-46CC-B7C5-CF790C538809}"/>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2" name="正方形/長方形 611">
          <a:extLst>
            <a:ext uri="{FF2B5EF4-FFF2-40B4-BE49-F238E27FC236}">
              <a16:creationId xmlns:a16="http://schemas.microsoft.com/office/drawing/2014/main" id="{85252D29-1FEE-4FFD-B67B-56997118E8EC}"/>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3" name="正方形/長方形 612">
          <a:extLst>
            <a:ext uri="{FF2B5EF4-FFF2-40B4-BE49-F238E27FC236}">
              <a16:creationId xmlns:a16="http://schemas.microsoft.com/office/drawing/2014/main" id="{C537BB00-A815-40A6-A075-1E69C196A1F2}"/>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4" name="正方形/長方形 613">
          <a:extLst>
            <a:ext uri="{FF2B5EF4-FFF2-40B4-BE49-F238E27FC236}">
              <a16:creationId xmlns:a16="http://schemas.microsoft.com/office/drawing/2014/main" id="{3076D9A5-DBC6-46E1-A014-25120056FEAE}"/>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5" name="テキスト ボックス 614">
          <a:extLst>
            <a:ext uri="{FF2B5EF4-FFF2-40B4-BE49-F238E27FC236}">
              <a16:creationId xmlns:a16="http://schemas.microsoft.com/office/drawing/2014/main" id="{912AE113-BD3B-4EAB-BB0B-4FF75F48C3C7}"/>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6" name="直線コネクタ 615">
          <a:extLst>
            <a:ext uri="{FF2B5EF4-FFF2-40B4-BE49-F238E27FC236}">
              <a16:creationId xmlns:a16="http://schemas.microsoft.com/office/drawing/2014/main" id="{9108B5A3-C541-42A2-9184-F231CF1FD9DB}"/>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7" name="テキスト ボックス 616">
          <a:extLst>
            <a:ext uri="{FF2B5EF4-FFF2-40B4-BE49-F238E27FC236}">
              <a16:creationId xmlns:a16="http://schemas.microsoft.com/office/drawing/2014/main" id="{072540F2-D429-4960-BB0F-A549ED1B257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8" name="直線コネクタ 617">
          <a:extLst>
            <a:ext uri="{FF2B5EF4-FFF2-40B4-BE49-F238E27FC236}">
              <a16:creationId xmlns:a16="http://schemas.microsoft.com/office/drawing/2014/main" id="{50949BCC-4139-4D7E-B500-7523934CB060}"/>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19" name="テキスト ボックス 618">
          <a:extLst>
            <a:ext uri="{FF2B5EF4-FFF2-40B4-BE49-F238E27FC236}">
              <a16:creationId xmlns:a16="http://schemas.microsoft.com/office/drawing/2014/main" id="{4BF65ECA-C4E9-4DB3-A953-686883C38A09}"/>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20" name="直線コネクタ 619">
          <a:extLst>
            <a:ext uri="{FF2B5EF4-FFF2-40B4-BE49-F238E27FC236}">
              <a16:creationId xmlns:a16="http://schemas.microsoft.com/office/drawing/2014/main" id="{F71D04F3-3C4D-4222-8676-BD78B99D255D}"/>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21" name="テキスト ボックス 620">
          <a:extLst>
            <a:ext uri="{FF2B5EF4-FFF2-40B4-BE49-F238E27FC236}">
              <a16:creationId xmlns:a16="http://schemas.microsoft.com/office/drawing/2014/main" id="{807F1577-4003-41BD-973D-EA8DF225E924}"/>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22" name="直線コネクタ 621">
          <a:extLst>
            <a:ext uri="{FF2B5EF4-FFF2-40B4-BE49-F238E27FC236}">
              <a16:creationId xmlns:a16="http://schemas.microsoft.com/office/drawing/2014/main" id="{A04FBE09-1291-46CC-B8E9-073380DAE4E4}"/>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3" name="テキスト ボックス 622">
          <a:extLst>
            <a:ext uri="{FF2B5EF4-FFF2-40B4-BE49-F238E27FC236}">
              <a16:creationId xmlns:a16="http://schemas.microsoft.com/office/drawing/2014/main" id="{E688CC81-0DF3-40C9-AE14-D80F1612FCFC}"/>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4" name="直線コネクタ 623">
          <a:extLst>
            <a:ext uri="{FF2B5EF4-FFF2-40B4-BE49-F238E27FC236}">
              <a16:creationId xmlns:a16="http://schemas.microsoft.com/office/drawing/2014/main" id="{71D50C9A-CE34-4B97-A2BB-F960E81761A0}"/>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5" name="テキスト ボックス 624">
          <a:extLst>
            <a:ext uri="{FF2B5EF4-FFF2-40B4-BE49-F238E27FC236}">
              <a16:creationId xmlns:a16="http://schemas.microsoft.com/office/drawing/2014/main" id="{82672383-9419-49C5-A311-31E2C787C28B}"/>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6" name="直線コネクタ 625">
          <a:extLst>
            <a:ext uri="{FF2B5EF4-FFF2-40B4-BE49-F238E27FC236}">
              <a16:creationId xmlns:a16="http://schemas.microsoft.com/office/drawing/2014/main" id="{E7CBBE7C-D066-47EA-A237-199724F3E931}"/>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7" name="テキスト ボックス 626">
          <a:extLst>
            <a:ext uri="{FF2B5EF4-FFF2-40B4-BE49-F238E27FC236}">
              <a16:creationId xmlns:a16="http://schemas.microsoft.com/office/drawing/2014/main" id="{15B2291E-28E3-4372-85E0-6EE8241F177E}"/>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8" name="直線コネクタ 627">
          <a:extLst>
            <a:ext uri="{FF2B5EF4-FFF2-40B4-BE49-F238E27FC236}">
              <a16:creationId xmlns:a16="http://schemas.microsoft.com/office/drawing/2014/main" id="{CDDE6D2A-3780-4390-BB49-30AD48E94763}"/>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29" name="テキスト ボックス 628">
          <a:extLst>
            <a:ext uri="{FF2B5EF4-FFF2-40B4-BE49-F238E27FC236}">
              <a16:creationId xmlns:a16="http://schemas.microsoft.com/office/drawing/2014/main" id="{49EE1830-999D-4A0E-AFD4-05DD876B22BC}"/>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0" name="【保健センター・保健所】&#10;有形固定資産減価償却率グラフ枠">
          <a:extLst>
            <a:ext uri="{FF2B5EF4-FFF2-40B4-BE49-F238E27FC236}">
              <a16:creationId xmlns:a16="http://schemas.microsoft.com/office/drawing/2014/main" id="{E177E5BE-05AC-4824-A20F-C005C028C8AF}"/>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54</xdr:row>
      <xdr:rowOff>154305</xdr:rowOff>
    </xdr:from>
    <xdr:to>
      <xdr:col>85</xdr:col>
      <xdr:colOff>126364</xdr:colOff>
      <xdr:row>63</xdr:row>
      <xdr:rowOff>161925</xdr:rowOff>
    </xdr:to>
    <xdr:cxnSp macro="">
      <xdr:nvCxnSpPr>
        <xdr:cNvPr id="631" name="直線コネクタ 630">
          <a:extLst>
            <a:ext uri="{FF2B5EF4-FFF2-40B4-BE49-F238E27FC236}">
              <a16:creationId xmlns:a16="http://schemas.microsoft.com/office/drawing/2014/main" id="{ABD07680-CA7A-4CDF-A976-5168676F4916}"/>
            </a:ext>
          </a:extLst>
        </xdr:cNvPr>
        <xdr:cNvCxnSpPr/>
      </xdr:nvCxnSpPr>
      <xdr:spPr>
        <a:xfrm flipV="1">
          <a:off x="16318864" y="9412605"/>
          <a:ext cx="0" cy="15506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165752</xdr:rowOff>
    </xdr:from>
    <xdr:ext cx="405111" cy="259045"/>
    <xdr:sp macro="" textlink="">
      <xdr:nvSpPr>
        <xdr:cNvPr id="632" name="【保健センター・保健所】&#10;有形固定資産減価償却率最小値テキスト">
          <a:extLst>
            <a:ext uri="{FF2B5EF4-FFF2-40B4-BE49-F238E27FC236}">
              <a16:creationId xmlns:a16="http://schemas.microsoft.com/office/drawing/2014/main" id="{1025271C-9E84-44C3-9645-822F58329514}"/>
            </a:ext>
          </a:extLst>
        </xdr:cNvPr>
        <xdr:cNvSpPr txBox="1"/>
      </xdr:nvSpPr>
      <xdr:spPr>
        <a:xfrm>
          <a:off x="16357600" y="10967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161925</xdr:rowOff>
    </xdr:from>
    <xdr:to>
      <xdr:col>86</xdr:col>
      <xdr:colOff>25400</xdr:colOff>
      <xdr:row>63</xdr:row>
      <xdr:rowOff>161925</xdr:rowOff>
    </xdr:to>
    <xdr:cxnSp macro="">
      <xdr:nvCxnSpPr>
        <xdr:cNvPr id="633" name="直線コネクタ 632">
          <a:extLst>
            <a:ext uri="{FF2B5EF4-FFF2-40B4-BE49-F238E27FC236}">
              <a16:creationId xmlns:a16="http://schemas.microsoft.com/office/drawing/2014/main" id="{81FEB806-64A1-490A-912A-FA577AA7ACEB}"/>
            </a:ext>
          </a:extLst>
        </xdr:cNvPr>
        <xdr:cNvCxnSpPr/>
      </xdr:nvCxnSpPr>
      <xdr:spPr>
        <a:xfrm>
          <a:off x="16230600" y="10963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100982</xdr:rowOff>
    </xdr:from>
    <xdr:ext cx="405111" cy="259045"/>
    <xdr:sp macro="" textlink="">
      <xdr:nvSpPr>
        <xdr:cNvPr id="634" name="【保健センター・保健所】&#10;有形固定資産減価償却率最大値テキスト">
          <a:extLst>
            <a:ext uri="{FF2B5EF4-FFF2-40B4-BE49-F238E27FC236}">
              <a16:creationId xmlns:a16="http://schemas.microsoft.com/office/drawing/2014/main" id="{C46EDD4A-CB74-4CDA-BF90-BC109C51E6A9}"/>
            </a:ext>
          </a:extLst>
        </xdr:cNvPr>
        <xdr:cNvSpPr txBox="1"/>
      </xdr:nvSpPr>
      <xdr:spPr>
        <a:xfrm>
          <a:off x="16357600" y="9187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154305</xdr:rowOff>
    </xdr:from>
    <xdr:to>
      <xdr:col>86</xdr:col>
      <xdr:colOff>25400</xdr:colOff>
      <xdr:row>54</xdr:row>
      <xdr:rowOff>154305</xdr:rowOff>
    </xdr:to>
    <xdr:cxnSp macro="">
      <xdr:nvCxnSpPr>
        <xdr:cNvPr id="635" name="直線コネクタ 634">
          <a:extLst>
            <a:ext uri="{FF2B5EF4-FFF2-40B4-BE49-F238E27FC236}">
              <a16:creationId xmlns:a16="http://schemas.microsoft.com/office/drawing/2014/main" id="{482C15B7-6939-4DF6-BEF8-A42C4776EB34}"/>
            </a:ext>
          </a:extLst>
        </xdr:cNvPr>
        <xdr:cNvCxnSpPr/>
      </xdr:nvCxnSpPr>
      <xdr:spPr>
        <a:xfrm>
          <a:off x="16230600" y="94126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9542</xdr:rowOff>
    </xdr:from>
    <xdr:ext cx="405111" cy="259045"/>
    <xdr:sp macro="" textlink="">
      <xdr:nvSpPr>
        <xdr:cNvPr id="636" name="【保健センター・保健所】&#10;有形固定資産減価償却率平均値テキスト">
          <a:extLst>
            <a:ext uri="{FF2B5EF4-FFF2-40B4-BE49-F238E27FC236}">
              <a16:creationId xmlns:a16="http://schemas.microsoft.com/office/drawing/2014/main" id="{65666887-C7E4-4624-BA11-E8A1DBBD74BC}"/>
            </a:ext>
          </a:extLst>
        </xdr:cNvPr>
        <xdr:cNvSpPr txBox="1"/>
      </xdr:nvSpPr>
      <xdr:spPr>
        <a:xfrm>
          <a:off x="16357600" y="101250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31115</xdr:rowOff>
    </xdr:from>
    <xdr:to>
      <xdr:col>85</xdr:col>
      <xdr:colOff>177800</xdr:colOff>
      <xdr:row>59</xdr:row>
      <xdr:rowOff>132715</xdr:rowOff>
    </xdr:to>
    <xdr:sp macro="" textlink="">
      <xdr:nvSpPr>
        <xdr:cNvPr id="637" name="フローチャート: 判断 636">
          <a:extLst>
            <a:ext uri="{FF2B5EF4-FFF2-40B4-BE49-F238E27FC236}">
              <a16:creationId xmlns:a16="http://schemas.microsoft.com/office/drawing/2014/main" id="{5EF331FF-4CEA-4D7D-B50D-49F8498FE75A}"/>
            </a:ext>
          </a:extLst>
        </xdr:cNvPr>
        <xdr:cNvSpPr/>
      </xdr:nvSpPr>
      <xdr:spPr>
        <a:xfrm>
          <a:off x="16268700" y="10146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4445</xdr:rowOff>
    </xdr:from>
    <xdr:to>
      <xdr:col>81</xdr:col>
      <xdr:colOff>101600</xdr:colOff>
      <xdr:row>59</xdr:row>
      <xdr:rowOff>106045</xdr:rowOff>
    </xdr:to>
    <xdr:sp macro="" textlink="">
      <xdr:nvSpPr>
        <xdr:cNvPr id="638" name="フローチャート: 判断 637">
          <a:extLst>
            <a:ext uri="{FF2B5EF4-FFF2-40B4-BE49-F238E27FC236}">
              <a16:creationId xmlns:a16="http://schemas.microsoft.com/office/drawing/2014/main" id="{1F0C4177-0C44-4B82-9860-2C459F49B82B}"/>
            </a:ext>
          </a:extLst>
        </xdr:cNvPr>
        <xdr:cNvSpPr/>
      </xdr:nvSpPr>
      <xdr:spPr>
        <a:xfrm>
          <a:off x="15430500" y="10119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10160</xdr:rowOff>
    </xdr:from>
    <xdr:to>
      <xdr:col>76</xdr:col>
      <xdr:colOff>165100</xdr:colOff>
      <xdr:row>59</xdr:row>
      <xdr:rowOff>111760</xdr:rowOff>
    </xdr:to>
    <xdr:sp macro="" textlink="">
      <xdr:nvSpPr>
        <xdr:cNvPr id="639" name="フローチャート: 判断 638">
          <a:extLst>
            <a:ext uri="{FF2B5EF4-FFF2-40B4-BE49-F238E27FC236}">
              <a16:creationId xmlns:a16="http://schemas.microsoft.com/office/drawing/2014/main" id="{EDBD3CCB-D92C-4E5A-BF07-A24BE8DBDE59}"/>
            </a:ext>
          </a:extLst>
        </xdr:cNvPr>
        <xdr:cNvSpPr/>
      </xdr:nvSpPr>
      <xdr:spPr>
        <a:xfrm>
          <a:off x="14541500" y="10125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130175</xdr:rowOff>
    </xdr:from>
    <xdr:to>
      <xdr:col>72</xdr:col>
      <xdr:colOff>38100</xdr:colOff>
      <xdr:row>59</xdr:row>
      <xdr:rowOff>60325</xdr:rowOff>
    </xdr:to>
    <xdr:sp macro="" textlink="">
      <xdr:nvSpPr>
        <xdr:cNvPr id="640" name="フローチャート: 判断 639">
          <a:extLst>
            <a:ext uri="{FF2B5EF4-FFF2-40B4-BE49-F238E27FC236}">
              <a16:creationId xmlns:a16="http://schemas.microsoft.com/office/drawing/2014/main" id="{3AFBAD0E-6193-4E00-9F03-5B897474B150}"/>
            </a:ext>
          </a:extLst>
        </xdr:cNvPr>
        <xdr:cNvSpPr/>
      </xdr:nvSpPr>
      <xdr:spPr>
        <a:xfrm>
          <a:off x="13652500" y="10074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84455</xdr:rowOff>
    </xdr:from>
    <xdr:to>
      <xdr:col>67</xdr:col>
      <xdr:colOff>101600</xdr:colOff>
      <xdr:row>59</xdr:row>
      <xdr:rowOff>14605</xdr:rowOff>
    </xdr:to>
    <xdr:sp macro="" textlink="">
      <xdr:nvSpPr>
        <xdr:cNvPr id="641" name="フローチャート: 判断 640">
          <a:extLst>
            <a:ext uri="{FF2B5EF4-FFF2-40B4-BE49-F238E27FC236}">
              <a16:creationId xmlns:a16="http://schemas.microsoft.com/office/drawing/2014/main" id="{0BDCEC92-30F3-44BB-8507-AC19691F3534}"/>
            </a:ext>
          </a:extLst>
        </xdr:cNvPr>
        <xdr:cNvSpPr/>
      </xdr:nvSpPr>
      <xdr:spPr>
        <a:xfrm>
          <a:off x="12763500" y="10028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144DD1E7-A53E-4359-8808-A0BCD5FC7053}"/>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F09D5EC7-5C64-4A39-BF6E-7F3CF2841AC9}"/>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D9F23A4F-6749-41D1-9600-321735D7F17B}"/>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5" name="テキスト ボックス 644">
          <a:extLst>
            <a:ext uri="{FF2B5EF4-FFF2-40B4-BE49-F238E27FC236}">
              <a16:creationId xmlns:a16="http://schemas.microsoft.com/office/drawing/2014/main" id="{B0CD4AFD-1110-41EE-80D0-CDF1DFF9F39C}"/>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03910314-B905-4B6F-9AB9-42F998FEF619}"/>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17780</xdr:rowOff>
    </xdr:from>
    <xdr:to>
      <xdr:col>85</xdr:col>
      <xdr:colOff>177800</xdr:colOff>
      <xdr:row>59</xdr:row>
      <xdr:rowOff>119380</xdr:rowOff>
    </xdr:to>
    <xdr:sp macro="" textlink="">
      <xdr:nvSpPr>
        <xdr:cNvPr id="647" name="楕円 646">
          <a:extLst>
            <a:ext uri="{FF2B5EF4-FFF2-40B4-BE49-F238E27FC236}">
              <a16:creationId xmlns:a16="http://schemas.microsoft.com/office/drawing/2014/main" id="{5EEEC7EA-2FA1-49A3-B633-47A7CB196BA9}"/>
            </a:ext>
          </a:extLst>
        </xdr:cNvPr>
        <xdr:cNvSpPr/>
      </xdr:nvSpPr>
      <xdr:spPr>
        <a:xfrm>
          <a:off x="16268700" y="10133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40657</xdr:rowOff>
    </xdr:from>
    <xdr:ext cx="405111" cy="259045"/>
    <xdr:sp macro="" textlink="">
      <xdr:nvSpPr>
        <xdr:cNvPr id="648" name="【保健センター・保健所】&#10;有形固定資産減価償却率該当値テキスト">
          <a:extLst>
            <a:ext uri="{FF2B5EF4-FFF2-40B4-BE49-F238E27FC236}">
              <a16:creationId xmlns:a16="http://schemas.microsoft.com/office/drawing/2014/main" id="{9C004D69-08A8-445C-94F2-2B304DC10A3D}"/>
            </a:ext>
          </a:extLst>
        </xdr:cNvPr>
        <xdr:cNvSpPr txBox="1"/>
      </xdr:nvSpPr>
      <xdr:spPr>
        <a:xfrm>
          <a:off x="16357600" y="9984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147320</xdr:rowOff>
    </xdr:from>
    <xdr:to>
      <xdr:col>81</xdr:col>
      <xdr:colOff>101600</xdr:colOff>
      <xdr:row>59</xdr:row>
      <xdr:rowOff>77470</xdr:rowOff>
    </xdr:to>
    <xdr:sp macro="" textlink="">
      <xdr:nvSpPr>
        <xdr:cNvPr id="649" name="楕円 648">
          <a:extLst>
            <a:ext uri="{FF2B5EF4-FFF2-40B4-BE49-F238E27FC236}">
              <a16:creationId xmlns:a16="http://schemas.microsoft.com/office/drawing/2014/main" id="{EBD0B877-0771-4591-A1BD-7E44356A368D}"/>
            </a:ext>
          </a:extLst>
        </xdr:cNvPr>
        <xdr:cNvSpPr/>
      </xdr:nvSpPr>
      <xdr:spPr>
        <a:xfrm>
          <a:off x="15430500" y="10091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26670</xdr:rowOff>
    </xdr:from>
    <xdr:to>
      <xdr:col>85</xdr:col>
      <xdr:colOff>127000</xdr:colOff>
      <xdr:row>59</xdr:row>
      <xdr:rowOff>68580</xdr:rowOff>
    </xdr:to>
    <xdr:cxnSp macro="">
      <xdr:nvCxnSpPr>
        <xdr:cNvPr id="650" name="直線コネクタ 649">
          <a:extLst>
            <a:ext uri="{FF2B5EF4-FFF2-40B4-BE49-F238E27FC236}">
              <a16:creationId xmlns:a16="http://schemas.microsoft.com/office/drawing/2014/main" id="{D4B89338-B355-4CF6-A330-B8A7FF1EAA4D}"/>
            </a:ext>
          </a:extLst>
        </xdr:cNvPr>
        <xdr:cNvCxnSpPr/>
      </xdr:nvCxnSpPr>
      <xdr:spPr>
        <a:xfrm>
          <a:off x="15481300" y="10142220"/>
          <a:ext cx="8382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103505</xdr:rowOff>
    </xdr:from>
    <xdr:to>
      <xdr:col>76</xdr:col>
      <xdr:colOff>165100</xdr:colOff>
      <xdr:row>59</xdr:row>
      <xdr:rowOff>33655</xdr:rowOff>
    </xdr:to>
    <xdr:sp macro="" textlink="">
      <xdr:nvSpPr>
        <xdr:cNvPr id="651" name="楕円 650">
          <a:extLst>
            <a:ext uri="{FF2B5EF4-FFF2-40B4-BE49-F238E27FC236}">
              <a16:creationId xmlns:a16="http://schemas.microsoft.com/office/drawing/2014/main" id="{A20EBC30-27DD-4249-AD48-6BE2DE59EB46}"/>
            </a:ext>
          </a:extLst>
        </xdr:cNvPr>
        <xdr:cNvSpPr/>
      </xdr:nvSpPr>
      <xdr:spPr>
        <a:xfrm>
          <a:off x="14541500" y="10047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154305</xdr:rowOff>
    </xdr:from>
    <xdr:to>
      <xdr:col>81</xdr:col>
      <xdr:colOff>50800</xdr:colOff>
      <xdr:row>59</xdr:row>
      <xdr:rowOff>26670</xdr:rowOff>
    </xdr:to>
    <xdr:cxnSp macro="">
      <xdr:nvCxnSpPr>
        <xdr:cNvPr id="652" name="直線コネクタ 651">
          <a:extLst>
            <a:ext uri="{FF2B5EF4-FFF2-40B4-BE49-F238E27FC236}">
              <a16:creationId xmlns:a16="http://schemas.microsoft.com/office/drawing/2014/main" id="{8B3EA41E-1A68-4CC7-9BA7-3809864171FB}"/>
            </a:ext>
          </a:extLst>
        </xdr:cNvPr>
        <xdr:cNvCxnSpPr/>
      </xdr:nvCxnSpPr>
      <xdr:spPr>
        <a:xfrm>
          <a:off x="14592300" y="10098405"/>
          <a:ext cx="8890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61595</xdr:rowOff>
    </xdr:from>
    <xdr:to>
      <xdr:col>72</xdr:col>
      <xdr:colOff>38100</xdr:colOff>
      <xdr:row>58</xdr:row>
      <xdr:rowOff>163195</xdr:rowOff>
    </xdr:to>
    <xdr:sp macro="" textlink="">
      <xdr:nvSpPr>
        <xdr:cNvPr id="653" name="楕円 652">
          <a:extLst>
            <a:ext uri="{FF2B5EF4-FFF2-40B4-BE49-F238E27FC236}">
              <a16:creationId xmlns:a16="http://schemas.microsoft.com/office/drawing/2014/main" id="{4FD28B90-94AD-48FA-874F-AA5223A6DA42}"/>
            </a:ext>
          </a:extLst>
        </xdr:cNvPr>
        <xdr:cNvSpPr/>
      </xdr:nvSpPr>
      <xdr:spPr>
        <a:xfrm>
          <a:off x="13652500" y="10005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112395</xdr:rowOff>
    </xdr:from>
    <xdr:to>
      <xdr:col>76</xdr:col>
      <xdr:colOff>114300</xdr:colOff>
      <xdr:row>58</xdr:row>
      <xdr:rowOff>154305</xdr:rowOff>
    </xdr:to>
    <xdr:cxnSp macro="">
      <xdr:nvCxnSpPr>
        <xdr:cNvPr id="654" name="直線コネクタ 653">
          <a:extLst>
            <a:ext uri="{FF2B5EF4-FFF2-40B4-BE49-F238E27FC236}">
              <a16:creationId xmlns:a16="http://schemas.microsoft.com/office/drawing/2014/main" id="{70DE04B2-1791-414A-8030-8B3601FDA21F}"/>
            </a:ext>
          </a:extLst>
        </xdr:cNvPr>
        <xdr:cNvCxnSpPr/>
      </xdr:nvCxnSpPr>
      <xdr:spPr>
        <a:xfrm>
          <a:off x="13703300" y="10056495"/>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97790</xdr:rowOff>
    </xdr:from>
    <xdr:to>
      <xdr:col>67</xdr:col>
      <xdr:colOff>101600</xdr:colOff>
      <xdr:row>59</xdr:row>
      <xdr:rowOff>27940</xdr:rowOff>
    </xdr:to>
    <xdr:sp macro="" textlink="">
      <xdr:nvSpPr>
        <xdr:cNvPr id="655" name="楕円 654">
          <a:extLst>
            <a:ext uri="{FF2B5EF4-FFF2-40B4-BE49-F238E27FC236}">
              <a16:creationId xmlns:a16="http://schemas.microsoft.com/office/drawing/2014/main" id="{82628F57-4EB2-49D3-A8A7-85C9648E7F76}"/>
            </a:ext>
          </a:extLst>
        </xdr:cNvPr>
        <xdr:cNvSpPr/>
      </xdr:nvSpPr>
      <xdr:spPr>
        <a:xfrm>
          <a:off x="12763500" y="10041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112395</xdr:rowOff>
    </xdr:from>
    <xdr:to>
      <xdr:col>71</xdr:col>
      <xdr:colOff>177800</xdr:colOff>
      <xdr:row>58</xdr:row>
      <xdr:rowOff>148590</xdr:rowOff>
    </xdr:to>
    <xdr:cxnSp macro="">
      <xdr:nvCxnSpPr>
        <xdr:cNvPr id="656" name="直線コネクタ 655">
          <a:extLst>
            <a:ext uri="{FF2B5EF4-FFF2-40B4-BE49-F238E27FC236}">
              <a16:creationId xmlns:a16="http://schemas.microsoft.com/office/drawing/2014/main" id="{FF17D833-082E-44AB-B0C2-1BD0D1F9D9F5}"/>
            </a:ext>
          </a:extLst>
        </xdr:cNvPr>
        <xdr:cNvCxnSpPr/>
      </xdr:nvCxnSpPr>
      <xdr:spPr>
        <a:xfrm flipV="1">
          <a:off x="12814300" y="10056495"/>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97172</xdr:rowOff>
    </xdr:from>
    <xdr:ext cx="405111" cy="259045"/>
    <xdr:sp macro="" textlink="">
      <xdr:nvSpPr>
        <xdr:cNvPr id="657" name="n_1aveValue【保健センター・保健所】&#10;有形固定資産減価償却率">
          <a:extLst>
            <a:ext uri="{FF2B5EF4-FFF2-40B4-BE49-F238E27FC236}">
              <a16:creationId xmlns:a16="http://schemas.microsoft.com/office/drawing/2014/main" id="{60C7562B-3912-4F1D-ABBD-AEAF1B382086}"/>
            </a:ext>
          </a:extLst>
        </xdr:cNvPr>
        <xdr:cNvSpPr txBox="1"/>
      </xdr:nvSpPr>
      <xdr:spPr>
        <a:xfrm>
          <a:off x="15266044" y="10212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102887</xdr:rowOff>
    </xdr:from>
    <xdr:ext cx="405111" cy="259045"/>
    <xdr:sp macro="" textlink="">
      <xdr:nvSpPr>
        <xdr:cNvPr id="658" name="n_2aveValue【保健センター・保健所】&#10;有形固定資産減価償却率">
          <a:extLst>
            <a:ext uri="{FF2B5EF4-FFF2-40B4-BE49-F238E27FC236}">
              <a16:creationId xmlns:a16="http://schemas.microsoft.com/office/drawing/2014/main" id="{4978C87B-0463-4439-996A-ACAB0F301AA1}"/>
            </a:ext>
          </a:extLst>
        </xdr:cNvPr>
        <xdr:cNvSpPr txBox="1"/>
      </xdr:nvSpPr>
      <xdr:spPr>
        <a:xfrm>
          <a:off x="14389744" y="10218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51452</xdr:rowOff>
    </xdr:from>
    <xdr:ext cx="405111" cy="259045"/>
    <xdr:sp macro="" textlink="">
      <xdr:nvSpPr>
        <xdr:cNvPr id="659" name="n_3aveValue【保健センター・保健所】&#10;有形固定資産減価償却率">
          <a:extLst>
            <a:ext uri="{FF2B5EF4-FFF2-40B4-BE49-F238E27FC236}">
              <a16:creationId xmlns:a16="http://schemas.microsoft.com/office/drawing/2014/main" id="{AFA2A829-B922-4807-9F62-E53CF21C5B5C}"/>
            </a:ext>
          </a:extLst>
        </xdr:cNvPr>
        <xdr:cNvSpPr txBox="1"/>
      </xdr:nvSpPr>
      <xdr:spPr>
        <a:xfrm>
          <a:off x="13500744" y="10167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31132</xdr:rowOff>
    </xdr:from>
    <xdr:ext cx="405111" cy="259045"/>
    <xdr:sp macro="" textlink="">
      <xdr:nvSpPr>
        <xdr:cNvPr id="660" name="n_4aveValue【保健センター・保健所】&#10;有形固定資産減価償却率">
          <a:extLst>
            <a:ext uri="{FF2B5EF4-FFF2-40B4-BE49-F238E27FC236}">
              <a16:creationId xmlns:a16="http://schemas.microsoft.com/office/drawing/2014/main" id="{9483B4EB-2C39-4909-A7F7-50DE6B5CADD5}"/>
            </a:ext>
          </a:extLst>
        </xdr:cNvPr>
        <xdr:cNvSpPr txBox="1"/>
      </xdr:nvSpPr>
      <xdr:spPr>
        <a:xfrm>
          <a:off x="12611744" y="9803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93997</xdr:rowOff>
    </xdr:from>
    <xdr:ext cx="405111" cy="259045"/>
    <xdr:sp macro="" textlink="">
      <xdr:nvSpPr>
        <xdr:cNvPr id="661" name="n_1mainValue【保健センター・保健所】&#10;有形固定資産減価償却率">
          <a:extLst>
            <a:ext uri="{FF2B5EF4-FFF2-40B4-BE49-F238E27FC236}">
              <a16:creationId xmlns:a16="http://schemas.microsoft.com/office/drawing/2014/main" id="{F4AF48E6-20C5-4A64-93B1-4FB3527D07C8}"/>
            </a:ext>
          </a:extLst>
        </xdr:cNvPr>
        <xdr:cNvSpPr txBox="1"/>
      </xdr:nvSpPr>
      <xdr:spPr>
        <a:xfrm>
          <a:off x="15266044" y="9866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50182</xdr:rowOff>
    </xdr:from>
    <xdr:ext cx="405111" cy="259045"/>
    <xdr:sp macro="" textlink="">
      <xdr:nvSpPr>
        <xdr:cNvPr id="662" name="n_2mainValue【保健センター・保健所】&#10;有形固定資産減価償却率">
          <a:extLst>
            <a:ext uri="{FF2B5EF4-FFF2-40B4-BE49-F238E27FC236}">
              <a16:creationId xmlns:a16="http://schemas.microsoft.com/office/drawing/2014/main" id="{36773851-2D3E-418B-81B7-DD6C9BE88985}"/>
            </a:ext>
          </a:extLst>
        </xdr:cNvPr>
        <xdr:cNvSpPr txBox="1"/>
      </xdr:nvSpPr>
      <xdr:spPr>
        <a:xfrm>
          <a:off x="14389744" y="9822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8272</xdr:rowOff>
    </xdr:from>
    <xdr:ext cx="405111" cy="259045"/>
    <xdr:sp macro="" textlink="">
      <xdr:nvSpPr>
        <xdr:cNvPr id="663" name="n_3mainValue【保健センター・保健所】&#10;有形固定資産減価償却率">
          <a:extLst>
            <a:ext uri="{FF2B5EF4-FFF2-40B4-BE49-F238E27FC236}">
              <a16:creationId xmlns:a16="http://schemas.microsoft.com/office/drawing/2014/main" id="{F40C4D6A-105D-44AA-B550-837072C97688}"/>
            </a:ext>
          </a:extLst>
        </xdr:cNvPr>
        <xdr:cNvSpPr txBox="1"/>
      </xdr:nvSpPr>
      <xdr:spPr>
        <a:xfrm>
          <a:off x="13500744" y="9780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19067</xdr:rowOff>
    </xdr:from>
    <xdr:ext cx="405111" cy="259045"/>
    <xdr:sp macro="" textlink="">
      <xdr:nvSpPr>
        <xdr:cNvPr id="664" name="n_4mainValue【保健センター・保健所】&#10;有形固定資産減価償却率">
          <a:extLst>
            <a:ext uri="{FF2B5EF4-FFF2-40B4-BE49-F238E27FC236}">
              <a16:creationId xmlns:a16="http://schemas.microsoft.com/office/drawing/2014/main" id="{8947A800-3BB1-466A-A4BC-CABA7FD61329}"/>
            </a:ext>
          </a:extLst>
        </xdr:cNvPr>
        <xdr:cNvSpPr txBox="1"/>
      </xdr:nvSpPr>
      <xdr:spPr>
        <a:xfrm>
          <a:off x="12611744" y="10134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5" name="正方形/長方形 664">
          <a:extLst>
            <a:ext uri="{FF2B5EF4-FFF2-40B4-BE49-F238E27FC236}">
              <a16:creationId xmlns:a16="http://schemas.microsoft.com/office/drawing/2014/main" id="{77C8D297-CAD1-44CD-888B-7FA2AB200009}"/>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6" name="正方形/長方形 665">
          <a:extLst>
            <a:ext uri="{FF2B5EF4-FFF2-40B4-BE49-F238E27FC236}">
              <a16:creationId xmlns:a16="http://schemas.microsoft.com/office/drawing/2014/main" id="{2479A906-D61E-42A6-BAA6-AD5EEEB8E5D5}"/>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7" name="正方形/長方形 666">
          <a:extLst>
            <a:ext uri="{FF2B5EF4-FFF2-40B4-BE49-F238E27FC236}">
              <a16:creationId xmlns:a16="http://schemas.microsoft.com/office/drawing/2014/main" id="{26F4E3C9-CF38-4D95-BA9B-DA414A7A39BE}"/>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8" name="正方形/長方形 667">
          <a:extLst>
            <a:ext uri="{FF2B5EF4-FFF2-40B4-BE49-F238E27FC236}">
              <a16:creationId xmlns:a16="http://schemas.microsoft.com/office/drawing/2014/main" id="{07131D39-2D27-457F-BBC2-1A2E73BF2C96}"/>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9" name="正方形/長方形 668">
          <a:extLst>
            <a:ext uri="{FF2B5EF4-FFF2-40B4-BE49-F238E27FC236}">
              <a16:creationId xmlns:a16="http://schemas.microsoft.com/office/drawing/2014/main" id="{F0288139-32B0-4602-9E90-955EDE55981D}"/>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0" name="正方形/長方形 669">
          <a:extLst>
            <a:ext uri="{FF2B5EF4-FFF2-40B4-BE49-F238E27FC236}">
              <a16:creationId xmlns:a16="http://schemas.microsoft.com/office/drawing/2014/main" id="{9FBA876F-B676-4E98-AD3A-210763E93383}"/>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1" name="正方形/長方形 670">
          <a:extLst>
            <a:ext uri="{FF2B5EF4-FFF2-40B4-BE49-F238E27FC236}">
              <a16:creationId xmlns:a16="http://schemas.microsoft.com/office/drawing/2014/main" id="{701410EF-0C14-44C7-BE91-A77201C97F0E}"/>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2" name="正方形/長方形 671">
          <a:extLst>
            <a:ext uri="{FF2B5EF4-FFF2-40B4-BE49-F238E27FC236}">
              <a16:creationId xmlns:a16="http://schemas.microsoft.com/office/drawing/2014/main" id="{B4893C2B-0952-408D-A6C7-299B9BC0D943}"/>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3" name="テキスト ボックス 672">
          <a:extLst>
            <a:ext uri="{FF2B5EF4-FFF2-40B4-BE49-F238E27FC236}">
              <a16:creationId xmlns:a16="http://schemas.microsoft.com/office/drawing/2014/main" id="{8292D51B-D438-4C6C-A1A0-D9659D888864}"/>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4" name="直線コネクタ 673">
          <a:extLst>
            <a:ext uri="{FF2B5EF4-FFF2-40B4-BE49-F238E27FC236}">
              <a16:creationId xmlns:a16="http://schemas.microsoft.com/office/drawing/2014/main" id="{4329747E-3798-4BFA-86E4-AE8A73E9EA58}"/>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675" name="直線コネクタ 674">
          <a:extLst>
            <a:ext uri="{FF2B5EF4-FFF2-40B4-BE49-F238E27FC236}">
              <a16:creationId xmlns:a16="http://schemas.microsoft.com/office/drawing/2014/main" id="{6A053B27-001D-4907-9CE2-A71F16A65D87}"/>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76" name="テキスト ボックス 675">
          <a:extLst>
            <a:ext uri="{FF2B5EF4-FFF2-40B4-BE49-F238E27FC236}">
              <a16:creationId xmlns:a16="http://schemas.microsoft.com/office/drawing/2014/main" id="{7F929AE8-EFEB-4F1F-A169-95FE61736387}"/>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77" name="直線コネクタ 676">
          <a:extLst>
            <a:ext uri="{FF2B5EF4-FFF2-40B4-BE49-F238E27FC236}">
              <a16:creationId xmlns:a16="http://schemas.microsoft.com/office/drawing/2014/main" id="{1DEC3756-D4DF-41DA-81F8-995E12253923}"/>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78" name="テキスト ボックス 677">
          <a:extLst>
            <a:ext uri="{FF2B5EF4-FFF2-40B4-BE49-F238E27FC236}">
              <a16:creationId xmlns:a16="http://schemas.microsoft.com/office/drawing/2014/main" id="{2647D213-F9DA-4CB9-B785-67AE68A549A5}"/>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79" name="直線コネクタ 678">
          <a:extLst>
            <a:ext uri="{FF2B5EF4-FFF2-40B4-BE49-F238E27FC236}">
              <a16:creationId xmlns:a16="http://schemas.microsoft.com/office/drawing/2014/main" id="{BDD78269-0A80-429E-8CF8-00A54F0C4479}"/>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80" name="テキスト ボックス 679">
          <a:extLst>
            <a:ext uri="{FF2B5EF4-FFF2-40B4-BE49-F238E27FC236}">
              <a16:creationId xmlns:a16="http://schemas.microsoft.com/office/drawing/2014/main" id="{CB3217D0-4402-440A-8D72-CFA377E478C9}"/>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81" name="直線コネクタ 680">
          <a:extLst>
            <a:ext uri="{FF2B5EF4-FFF2-40B4-BE49-F238E27FC236}">
              <a16:creationId xmlns:a16="http://schemas.microsoft.com/office/drawing/2014/main" id="{BA69F318-82C4-407D-9B1B-1DB27F7D1564}"/>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82" name="テキスト ボックス 681">
          <a:extLst>
            <a:ext uri="{FF2B5EF4-FFF2-40B4-BE49-F238E27FC236}">
              <a16:creationId xmlns:a16="http://schemas.microsoft.com/office/drawing/2014/main" id="{46DAA178-A8DD-483E-9EEB-D2AC02C5A508}"/>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83" name="直線コネクタ 682">
          <a:extLst>
            <a:ext uri="{FF2B5EF4-FFF2-40B4-BE49-F238E27FC236}">
              <a16:creationId xmlns:a16="http://schemas.microsoft.com/office/drawing/2014/main" id="{602CF8C8-85FA-4DE0-BA31-66D60E1EAF7F}"/>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84" name="テキスト ボックス 683">
          <a:extLst>
            <a:ext uri="{FF2B5EF4-FFF2-40B4-BE49-F238E27FC236}">
              <a16:creationId xmlns:a16="http://schemas.microsoft.com/office/drawing/2014/main" id="{76C9FA88-F819-49B0-A5CD-B8FCFAC82B54}"/>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85" name="直線コネクタ 684">
          <a:extLst>
            <a:ext uri="{FF2B5EF4-FFF2-40B4-BE49-F238E27FC236}">
              <a16:creationId xmlns:a16="http://schemas.microsoft.com/office/drawing/2014/main" id="{698EF75B-BA4B-4CEE-8FF9-AE7D76367561}"/>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86" name="テキスト ボックス 685">
          <a:extLst>
            <a:ext uri="{FF2B5EF4-FFF2-40B4-BE49-F238E27FC236}">
              <a16:creationId xmlns:a16="http://schemas.microsoft.com/office/drawing/2014/main" id="{A821B60E-6B09-47C4-A992-AB984A0F3C88}"/>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7" name="直線コネクタ 686">
          <a:extLst>
            <a:ext uri="{FF2B5EF4-FFF2-40B4-BE49-F238E27FC236}">
              <a16:creationId xmlns:a16="http://schemas.microsoft.com/office/drawing/2014/main" id="{F425F38F-16A8-4106-AD59-94DD90073751}"/>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8" name="テキスト ボックス 687">
          <a:extLst>
            <a:ext uri="{FF2B5EF4-FFF2-40B4-BE49-F238E27FC236}">
              <a16:creationId xmlns:a16="http://schemas.microsoft.com/office/drawing/2014/main" id="{AE7448B4-C8CE-400A-8672-C8FF127C3CDA}"/>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9" name="【保健センター・保健所】&#10;一人当たり面積グラフ枠">
          <a:extLst>
            <a:ext uri="{FF2B5EF4-FFF2-40B4-BE49-F238E27FC236}">
              <a16:creationId xmlns:a16="http://schemas.microsoft.com/office/drawing/2014/main" id="{7D786CF4-E4A2-4899-B6B4-6427B9FFCDE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65315</xdr:rowOff>
    </xdr:from>
    <xdr:to>
      <xdr:col>116</xdr:col>
      <xdr:colOff>62864</xdr:colOff>
      <xdr:row>64</xdr:row>
      <xdr:rowOff>111034</xdr:rowOff>
    </xdr:to>
    <xdr:cxnSp macro="">
      <xdr:nvCxnSpPr>
        <xdr:cNvPr id="690" name="直線コネクタ 689">
          <a:extLst>
            <a:ext uri="{FF2B5EF4-FFF2-40B4-BE49-F238E27FC236}">
              <a16:creationId xmlns:a16="http://schemas.microsoft.com/office/drawing/2014/main" id="{23B0C9DE-7124-4B61-ADF4-6018A0BC31A0}"/>
            </a:ext>
          </a:extLst>
        </xdr:cNvPr>
        <xdr:cNvCxnSpPr/>
      </xdr:nvCxnSpPr>
      <xdr:spPr>
        <a:xfrm flipV="1">
          <a:off x="22160864" y="9666515"/>
          <a:ext cx="0" cy="14173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114861</xdr:rowOff>
    </xdr:from>
    <xdr:ext cx="469744" cy="259045"/>
    <xdr:sp macro="" textlink="">
      <xdr:nvSpPr>
        <xdr:cNvPr id="691" name="【保健センター・保健所】&#10;一人当たり面積最小値テキスト">
          <a:extLst>
            <a:ext uri="{FF2B5EF4-FFF2-40B4-BE49-F238E27FC236}">
              <a16:creationId xmlns:a16="http://schemas.microsoft.com/office/drawing/2014/main" id="{3752622E-9A62-4270-9CCF-BEC2ACE321F2}"/>
            </a:ext>
          </a:extLst>
        </xdr:cNvPr>
        <xdr:cNvSpPr txBox="1"/>
      </xdr:nvSpPr>
      <xdr:spPr>
        <a:xfrm>
          <a:off x="22199600" y="110876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111034</xdr:rowOff>
    </xdr:from>
    <xdr:to>
      <xdr:col>116</xdr:col>
      <xdr:colOff>152400</xdr:colOff>
      <xdr:row>64</xdr:row>
      <xdr:rowOff>111034</xdr:rowOff>
    </xdr:to>
    <xdr:cxnSp macro="">
      <xdr:nvCxnSpPr>
        <xdr:cNvPr id="692" name="直線コネクタ 691">
          <a:extLst>
            <a:ext uri="{FF2B5EF4-FFF2-40B4-BE49-F238E27FC236}">
              <a16:creationId xmlns:a16="http://schemas.microsoft.com/office/drawing/2014/main" id="{1B32DE98-C521-435E-BB02-1397C7933DAD}"/>
            </a:ext>
          </a:extLst>
        </xdr:cNvPr>
        <xdr:cNvCxnSpPr/>
      </xdr:nvCxnSpPr>
      <xdr:spPr>
        <a:xfrm>
          <a:off x="22072600" y="11083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11992</xdr:rowOff>
    </xdr:from>
    <xdr:ext cx="469744" cy="259045"/>
    <xdr:sp macro="" textlink="">
      <xdr:nvSpPr>
        <xdr:cNvPr id="693" name="【保健センター・保健所】&#10;一人当たり面積最大値テキスト">
          <a:extLst>
            <a:ext uri="{FF2B5EF4-FFF2-40B4-BE49-F238E27FC236}">
              <a16:creationId xmlns:a16="http://schemas.microsoft.com/office/drawing/2014/main" id="{1605CB9E-CCC5-436B-A6CB-8AF456A4DB2C}"/>
            </a:ext>
          </a:extLst>
        </xdr:cNvPr>
        <xdr:cNvSpPr txBox="1"/>
      </xdr:nvSpPr>
      <xdr:spPr>
        <a:xfrm>
          <a:off x="22199600" y="9441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65315</xdr:rowOff>
    </xdr:from>
    <xdr:to>
      <xdr:col>116</xdr:col>
      <xdr:colOff>152400</xdr:colOff>
      <xdr:row>56</xdr:row>
      <xdr:rowOff>65315</xdr:rowOff>
    </xdr:to>
    <xdr:cxnSp macro="">
      <xdr:nvCxnSpPr>
        <xdr:cNvPr id="694" name="直線コネクタ 693">
          <a:extLst>
            <a:ext uri="{FF2B5EF4-FFF2-40B4-BE49-F238E27FC236}">
              <a16:creationId xmlns:a16="http://schemas.microsoft.com/office/drawing/2014/main" id="{46F6EDE1-51AE-48A5-9B9D-809884440BA3}"/>
            </a:ext>
          </a:extLst>
        </xdr:cNvPr>
        <xdr:cNvCxnSpPr/>
      </xdr:nvCxnSpPr>
      <xdr:spPr>
        <a:xfrm>
          <a:off x="22072600" y="96665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74947</xdr:rowOff>
    </xdr:from>
    <xdr:ext cx="469744" cy="259045"/>
    <xdr:sp macro="" textlink="">
      <xdr:nvSpPr>
        <xdr:cNvPr id="695" name="【保健センター・保健所】&#10;一人当たり面積平均値テキスト">
          <a:extLst>
            <a:ext uri="{FF2B5EF4-FFF2-40B4-BE49-F238E27FC236}">
              <a16:creationId xmlns:a16="http://schemas.microsoft.com/office/drawing/2014/main" id="{AE7AC130-7D0D-47AB-9172-E1C2FA05B7B4}"/>
            </a:ext>
          </a:extLst>
        </xdr:cNvPr>
        <xdr:cNvSpPr txBox="1"/>
      </xdr:nvSpPr>
      <xdr:spPr>
        <a:xfrm>
          <a:off x="22199600" y="107048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52070</xdr:rowOff>
    </xdr:from>
    <xdr:to>
      <xdr:col>116</xdr:col>
      <xdr:colOff>114300</xdr:colOff>
      <xdr:row>63</xdr:row>
      <xdr:rowOff>153670</xdr:rowOff>
    </xdr:to>
    <xdr:sp macro="" textlink="">
      <xdr:nvSpPr>
        <xdr:cNvPr id="696" name="フローチャート: 判断 695">
          <a:extLst>
            <a:ext uri="{FF2B5EF4-FFF2-40B4-BE49-F238E27FC236}">
              <a16:creationId xmlns:a16="http://schemas.microsoft.com/office/drawing/2014/main" id="{21DAD419-351E-481C-BAB0-1D2808EDC71C}"/>
            </a:ext>
          </a:extLst>
        </xdr:cNvPr>
        <xdr:cNvSpPr/>
      </xdr:nvSpPr>
      <xdr:spPr>
        <a:xfrm>
          <a:off x="22110700" y="10853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63</xdr:row>
      <xdr:rowOff>55335</xdr:rowOff>
    </xdr:from>
    <xdr:to>
      <xdr:col>112</xdr:col>
      <xdr:colOff>38100</xdr:colOff>
      <xdr:row>63</xdr:row>
      <xdr:rowOff>156935</xdr:rowOff>
    </xdr:to>
    <xdr:sp macro="" textlink="">
      <xdr:nvSpPr>
        <xdr:cNvPr id="697" name="フローチャート: 判断 696">
          <a:extLst>
            <a:ext uri="{FF2B5EF4-FFF2-40B4-BE49-F238E27FC236}">
              <a16:creationId xmlns:a16="http://schemas.microsoft.com/office/drawing/2014/main" id="{23FE674A-6E81-4124-9D9D-4CD7F915DB1D}"/>
            </a:ext>
          </a:extLst>
        </xdr:cNvPr>
        <xdr:cNvSpPr/>
      </xdr:nvSpPr>
      <xdr:spPr>
        <a:xfrm>
          <a:off x="21272500" y="10856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63</xdr:row>
      <xdr:rowOff>52070</xdr:rowOff>
    </xdr:from>
    <xdr:to>
      <xdr:col>107</xdr:col>
      <xdr:colOff>101600</xdr:colOff>
      <xdr:row>63</xdr:row>
      <xdr:rowOff>153670</xdr:rowOff>
    </xdr:to>
    <xdr:sp macro="" textlink="">
      <xdr:nvSpPr>
        <xdr:cNvPr id="698" name="フローチャート: 判断 697">
          <a:extLst>
            <a:ext uri="{FF2B5EF4-FFF2-40B4-BE49-F238E27FC236}">
              <a16:creationId xmlns:a16="http://schemas.microsoft.com/office/drawing/2014/main" id="{A37E882A-0CCA-4FCA-92ED-C73559E71A31}"/>
            </a:ext>
          </a:extLst>
        </xdr:cNvPr>
        <xdr:cNvSpPr/>
      </xdr:nvSpPr>
      <xdr:spPr>
        <a:xfrm>
          <a:off x="20383500" y="10853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55335</xdr:rowOff>
    </xdr:from>
    <xdr:to>
      <xdr:col>102</xdr:col>
      <xdr:colOff>165100</xdr:colOff>
      <xdr:row>63</xdr:row>
      <xdr:rowOff>156935</xdr:rowOff>
    </xdr:to>
    <xdr:sp macro="" textlink="">
      <xdr:nvSpPr>
        <xdr:cNvPr id="699" name="フローチャート: 判断 698">
          <a:extLst>
            <a:ext uri="{FF2B5EF4-FFF2-40B4-BE49-F238E27FC236}">
              <a16:creationId xmlns:a16="http://schemas.microsoft.com/office/drawing/2014/main" id="{11892B30-9B0A-4747-A6D3-CD26D5CE207D}"/>
            </a:ext>
          </a:extLst>
        </xdr:cNvPr>
        <xdr:cNvSpPr/>
      </xdr:nvSpPr>
      <xdr:spPr>
        <a:xfrm>
          <a:off x="19494500" y="10856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65133</xdr:rowOff>
    </xdr:from>
    <xdr:to>
      <xdr:col>98</xdr:col>
      <xdr:colOff>38100</xdr:colOff>
      <xdr:row>63</xdr:row>
      <xdr:rowOff>166733</xdr:rowOff>
    </xdr:to>
    <xdr:sp macro="" textlink="">
      <xdr:nvSpPr>
        <xdr:cNvPr id="700" name="フローチャート: 判断 699">
          <a:extLst>
            <a:ext uri="{FF2B5EF4-FFF2-40B4-BE49-F238E27FC236}">
              <a16:creationId xmlns:a16="http://schemas.microsoft.com/office/drawing/2014/main" id="{381B3280-DCF1-49DA-850C-B0BCFA3332B5}"/>
            </a:ext>
          </a:extLst>
        </xdr:cNvPr>
        <xdr:cNvSpPr/>
      </xdr:nvSpPr>
      <xdr:spPr>
        <a:xfrm>
          <a:off x="18605500" y="108664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1" name="テキスト ボックス 700">
          <a:extLst>
            <a:ext uri="{FF2B5EF4-FFF2-40B4-BE49-F238E27FC236}">
              <a16:creationId xmlns:a16="http://schemas.microsoft.com/office/drawing/2014/main" id="{249B7039-6961-483A-A383-2B03EA6CFA97}"/>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DFD88BB5-D8FA-46FB-AEF4-B016A5BDA42C}"/>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3" name="テキスト ボックス 702">
          <a:extLst>
            <a:ext uri="{FF2B5EF4-FFF2-40B4-BE49-F238E27FC236}">
              <a16:creationId xmlns:a16="http://schemas.microsoft.com/office/drawing/2014/main" id="{929974A2-2960-4359-91F3-DBF020521DA9}"/>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4" name="テキスト ボックス 703">
          <a:extLst>
            <a:ext uri="{FF2B5EF4-FFF2-40B4-BE49-F238E27FC236}">
              <a16:creationId xmlns:a16="http://schemas.microsoft.com/office/drawing/2014/main" id="{07428E55-E285-43F7-9A86-4A34B40D97F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5" name="テキスト ボックス 704">
          <a:extLst>
            <a:ext uri="{FF2B5EF4-FFF2-40B4-BE49-F238E27FC236}">
              <a16:creationId xmlns:a16="http://schemas.microsoft.com/office/drawing/2014/main" id="{4D79AC5B-31B2-44BD-9CA7-67BB0618AC0A}"/>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130447</xdr:rowOff>
    </xdr:from>
    <xdr:to>
      <xdr:col>116</xdr:col>
      <xdr:colOff>114300</xdr:colOff>
      <xdr:row>64</xdr:row>
      <xdr:rowOff>60597</xdr:rowOff>
    </xdr:to>
    <xdr:sp macro="" textlink="">
      <xdr:nvSpPr>
        <xdr:cNvPr id="706" name="楕円 705">
          <a:extLst>
            <a:ext uri="{FF2B5EF4-FFF2-40B4-BE49-F238E27FC236}">
              <a16:creationId xmlns:a16="http://schemas.microsoft.com/office/drawing/2014/main" id="{57B19F9F-3C59-41D9-8F79-A41AA50521D1}"/>
            </a:ext>
          </a:extLst>
        </xdr:cNvPr>
        <xdr:cNvSpPr/>
      </xdr:nvSpPr>
      <xdr:spPr>
        <a:xfrm>
          <a:off x="22110700" y="10931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45374</xdr:rowOff>
    </xdr:from>
    <xdr:ext cx="469744" cy="259045"/>
    <xdr:sp macro="" textlink="">
      <xdr:nvSpPr>
        <xdr:cNvPr id="707" name="【保健センター・保健所】&#10;一人当たり面積該当値テキスト">
          <a:extLst>
            <a:ext uri="{FF2B5EF4-FFF2-40B4-BE49-F238E27FC236}">
              <a16:creationId xmlns:a16="http://schemas.microsoft.com/office/drawing/2014/main" id="{ED59083E-80EC-4640-BF79-E96EA067D940}"/>
            </a:ext>
          </a:extLst>
        </xdr:cNvPr>
        <xdr:cNvSpPr txBox="1"/>
      </xdr:nvSpPr>
      <xdr:spPr>
        <a:xfrm>
          <a:off x="22199600" y="108467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130447</xdr:rowOff>
    </xdr:from>
    <xdr:to>
      <xdr:col>112</xdr:col>
      <xdr:colOff>38100</xdr:colOff>
      <xdr:row>64</xdr:row>
      <xdr:rowOff>60597</xdr:rowOff>
    </xdr:to>
    <xdr:sp macro="" textlink="">
      <xdr:nvSpPr>
        <xdr:cNvPr id="708" name="楕円 707">
          <a:extLst>
            <a:ext uri="{FF2B5EF4-FFF2-40B4-BE49-F238E27FC236}">
              <a16:creationId xmlns:a16="http://schemas.microsoft.com/office/drawing/2014/main" id="{531658C6-F697-42FC-A47E-422822B7AF40}"/>
            </a:ext>
          </a:extLst>
        </xdr:cNvPr>
        <xdr:cNvSpPr/>
      </xdr:nvSpPr>
      <xdr:spPr>
        <a:xfrm>
          <a:off x="21272500" y="10931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64</xdr:row>
      <xdr:rowOff>9797</xdr:rowOff>
    </xdr:from>
    <xdr:to>
      <xdr:col>116</xdr:col>
      <xdr:colOff>63500</xdr:colOff>
      <xdr:row>64</xdr:row>
      <xdr:rowOff>9797</xdr:rowOff>
    </xdr:to>
    <xdr:cxnSp macro="">
      <xdr:nvCxnSpPr>
        <xdr:cNvPr id="709" name="直線コネクタ 708">
          <a:extLst>
            <a:ext uri="{FF2B5EF4-FFF2-40B4-BE49-F238E27FC236}">
              <a16:creationId xmlns:a16="http://schemas.microsoft.com/office/drawing/2014/main" id="{FF2F261B-5C8E-4FFC-993A-EC2F4ECC57B5}"/>
            </a:ext>
          </a:extLst>
        </xdr:cNvPr>
        <xdr:cNvCxnSpPr/>
      </xdr:nvCxnSpPr>
      <xdr:spPr>
        <a:xfrm>
          <a:off x="21323300" y="10982597"/>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133713</xdr:rowOff>
    </xdr:from>
    <xdr:to>
      <xdr:col>107</xdr:col>
      <xdr:colOff>101600</xdr:colOff>
      <xdr:row>64</xdr:row>
      <xdr:rowOff>63863</xdr:rowOff>
    </xdr:to>
    <xdr:sp macro="" textlink="">
      <xdr:nvSpPr>
        <xdr:cNvPr id="710" name="楕円 709">
          <a:extLst>
            <a:ext uri="{FF2B5EF4-FFF2-40B4-BE49-F238E27FC236}">
              <a16:creationId xmlns:a16="http://schemas.microsoft.com/office/drawing/2014/main" id="{2428FF4B-163D-4644-B14A-C1CE09FEABDB}"/>
            </a:ext>
          </a:extLst>
        </xdr:cNvPr>
        <xdr:cNvSpPr/>
      </xdr:nvSpPr>
      <xdr:spPr>
        <a:xfrm>
          <a:off x="20383500" y="10935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64</xdr:row>
      <xdr:rowOff>9797</xdr:rowOff>
    </xdr:from>
    <xdr:to>
      <xdr:col>111</xdr:col>
      <xdr:colOff>177800</xdr:colOff>
      <xdr:row>64</xdr:row>
      <xdr:rowOff>13063</xdr:rowOff>
    </xdr:to>
    <xdr:cxnSp macro="">
      <xdr:nvCxnSpPr>
        <xdr:cNvPr id="711" name="直線コネクタ 710">
          <a:extLst>
            <a:ext uri="{FF2B5EF4-FFF2-40B4-BE49-F238E27FC236}">
              <a16:creationId xmlns:a16="http://schemas.microsoft.com/office/drawing/2014/main" id="{74D48657-8B41-48E4-8FD3-C63AC3651E7A}"/>
            </a:ext>
          </a:extLst>
        </xdr:cNvPr>
        <xdr:cNvCxnSpPr/>
      </xdr:nvCxnSpPr>
      <xdr:spPr>
        <a:xfrm flipV="1">
          <a:off x="20434300" y="10982597"/>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133713</xdr:rowOff>
    </xdr:from>
    <xdr:to>
      <xdr:col>102</xdr:col>
      <xdr:colOff>165100</xdr:colOff>
      <xdr:row>64</xdr:row>
      <xdr:rowOff>63863</xdr:rowOff>
    </xdr:to>
    <xdr:sp macro="" textlink="">
      <xdr:nvSpPr>
        <xdr:cNvPr id="712" name="楕円 711">
          <a:extLst>
            <a:ext uri="{FF2B5EF4-FFF2-40B4-BE49-F238E27FC236}">
              <a16:creationId xmlns:a16="http://schemas.microsoft.com/office/drawing/2014/main" id="{F898DEDC-0EE3-4BCB-8826-1F74E8D95CAB}"/>
            </a:ext>
          </a:extLst>
        </xdr:cNvPr>
        <xdr:cNvSpPr/>
      </xdr:nvSpPr>
      <xdr:spPr>
        <a:xfrm>
          <a:off x="19494500" y="10935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64</xdr:row>
      <xdr:rowOff>13063</xdr:rowOff>
    </xdr:from>
    <xdr:to>
      <xdr:col>107</xdr:col>
      <xdr:colOff>50800</xdr:colOff>
      <xdr:row>64</xdr:row>
      <xdr:rowOff>13063</xdr:rowOff>
    </xdr:to>
    <xdr:cxnSp macro="">
      <xdr:nvCxnSpPr>
        <xdr:cNvPr id="713" name="直線コネクタ 712">
          <a:extLst>
            <a:ext uri="{FF2B5EF4-FFF2-40B4-BE49-F238E27FC236}">
              <a16:creationId xmlns:a16="http://schemas.microsoft.com/office/drawing/2014/main" id="{58E5FAD0-0A0B-46EF-BC7C-5F7FC3396296}"/>
            </a:ext>
          </a:extLst>
        </xdr:cNvPr>
        <xdr:cNvCxnSpPr/>
      </xdr:nvCxnSpPr>
      <xdr:spPr>
        <a:xfrm>
          <a:off x="19545300" y="1098586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136978</xdr:rowOff>
    </xdr:from>
    <xdr:to>
      <xdr:col>98</xdr:col>
      <xdr:colOff>38100</xdr:colOff>
      <xdr:row>64</xdr:row>
      <xdr:rowOff>67128</xdr:rowOff>
    </xdr:to>
    <xdr:sp macro="" textlink="">
      <xdr:nvSpPr>
        <xdr:cNvPr id="714" name="楕円 713">
          <a:extLst>
            <a:ext uri="{FF2B5EF4-FFF2-40B4-BE49-F238E27FC236}">
              <a16:creationId xmlns:a16="http://schemas.microsoft.com/office/drawing/2014/main" id="{8226ED1D-4946-4712-8E8C-CF046016CEE3}"/>
            </a:ext>
          </a:extLst>
        </xdr:cNvPr>
        <xdr:cNvSpPr/>
      </xdr:nvSpPr>
      <xdr:spPr>
        <a:xfrm>
          <a:off x="18605500" y="10938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64</xdr:row>
      <xdr:rowOff>13063</xdr:rowOff>
    </xdr:from>
    <xdr:to>
      <xdr:col>102</xdr:col>
      <xdr:colOff>114300</xdr:colOff>
      <xdr:row>64</xdr:row>
      <xdr:rowOff>16328</xdr:rowOff>
    </xdr:to>
    <xdr:cxnSp macro="">
      <xdr:nvCxnSpPr>
        <xdr:cNvPr id="715" name="直線コネクタ 714">
          <a:extLst>
            <a:ext uri="{FF2B5EF4-FFF2-40B4-BE49-F238E27FC236}">
              <a16:creationId xmlns:a16="http://schemas.microsoft.com/office/drawing/2014/main" id="{CB8636D7-7785-4163-9FBB-AA31BF71EAEF}"/>
            </a:ext>
          </a:extLst>
        </xdr:cNvPr>
        <xdr:cNvCxnSpPr/>
      </xdr:nvCxnSpPr>
      <xdr:spPr>
        <a:xfrm flipV="1">
          <a:off x="18656300" y="10985863"/>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2012</xdr:rowOff>
    </xdr:from>
    <xdr:ext cx="469744" cy="259045"/>
    <xdr:sp macro="" textlink="">
      <xdr:nvSpPr>
        <xdr:cNvPr id="716" name="n_1aveValue【保健センター・保健所】&#10;一人当たり面積">
          <a:extLst>
            <a:ext uri="{FF2B5EF4-FFF2-40B4-BE49-F238E27FC236}">
              <a16:creationId xmlns:a16="http://schemas.microsoft.com/office/drawing/2014/main" id="{12237FAC-F933-4BFC-9CB1-F75239CE4C77}"/>
            </a:ext>
          </a:extLst>
        </xdr:cNvPr>
        <xdr:cNvSpPr txBox="1"/>
      </xdr:nvSpPr>
      <xdr:spPr>
        <a:xfrm>
          <a:off x="21075727" y="10631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170197</xdr:rowOff>
    </xdr:from>
    <xdr:ext cx="469744" cy="259045"/>
    <xdr:sp macro="" textlink="">
      <xdr:nvSpPr>
        <xdr:cNvPr id="717" name="n_2aveValue【保健センター・保健所】&#10;一人当たり面積">
          <a:extLst>
            <a:ext uri="{FF2B5EF4-FFF2-40B4-BE49-F238E27FC236}">
              <a16:creationId xmlns:a16="http://schemas.microsoft.com/office/drawing/2014/main" id="{8DFE11D3-2657-46B0-AF96-EB661C178FA3}"/>
            </a:ext>
          </a:extLst>
        </xdr:cNvPr>
        <xdr:cNvSpPr txBox="1"/>
      </xdr:nvSpPr>
      <xdr:spPr>
        <a:xfrm>
          <a:off x="20199427" y="10628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2012</xdr:rowOff>
    </xdr:from>
    <xdr:ext cx="469744" cy="259045"/>
    <xdr:sp macro="" textlink="">
      <xdr:nvSpPr>
        <xdr:cNvPr id="718" name="n_3aveValue【保健センター・保健所】&#10;一人当たり面積">
          <a:extLst>
            <a:ext uri="{FF2B5EF4-FFF2-40B4-BE49-F238E27FC236}">
              <a16:creationId xmlns:a16="http://schemas.microsoft.com/office/drawing/2014/main" id="{0DAE6C2E-9562-468E-995B-A20D5E91BA9E}"/>
            </a:ext>
          </a:extLst>
        </xdr:cNvPr>
        <xdr:cNvSpPr txBox="1"/>
      </xdr:nvSpPr>
      <xdr:spPr>
        <a:xfrm>
          <a:off x="19310427" y="10631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11810</xdr:rowOff>
    </xdr:from>
    <xdr:ext cx="469744" cy="259045"/>
    <xdr:sp macro="" textlink="">
      <xdr:nvSpPr>
        <xdr:cNvPr id="719" name="n_4aveValue【保健センター・保健所】&#10;一人当たり面積">
          <a:extLst>
            <a:ext uri="{FF2B5EF4-FFF2-40B4-BE49-F238E27FC236}">
              <a16:creationId xmlns:a16="http://schemas.microsoft.com/office/drawing/2014/main" id="{85C20D39-F14C-4A5B-8DBA-42CA70A9671C}"/>
            </a:ext>
          </a:extLst>
        </xdr:cNvPr>
        <xdr:cNvSpPr txBox="1"/>
      </xdr:nvSpPr>
      <xdr:spPr>
        <a:xfrm>
          <a:off x="18421427" y="106417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64</xdr:row>
      <xdr:rowOff>51724</xdr:rowOff>
    </xdr:from>
    <xdr:ext cx="469744" cy="259045"/>
    <xdr:sp macro="" textlink="">
      <xdr:nvSpPr>
        <xdr:cNvPr id="720" name="n_1mainValue【保健センター・保健所】&#10;一人当たり面積">
          <a:extLst>
            <a:ext uri="{FF2B5EF4-FFF2-40B4-BE49-F238E27FC236}">
              <a16:creationId xmlns:a16="http://schemas.microsoft.com/office/drawing/2014/main" id="{3247F9CC-65F1-4B67-998E-178FB8FBD4E4}"/>
            </a:ext>
          </a:extLst>
        </xdr:cNvPr>
        <xdr:cNvSpPr txBox="1"/>
      </xdr:nvSpPr>
      <xdr:spPr>
        <a:xfrm>
          <a:off x="21075727" y="110245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54990</xdr:rowOff>
    </xdr:from>
    <xdr:ext cx="469744" cy="259045"/>
    <xdr:sp macro="" textlink="">
      <xdr:nvSpPr>
        <xdr:cNvPr id="721" name="n_2mainValue【保健センター・保健所】&#10;一人当たり面積">
          <a:extLst>
            <a:ext uri="{FF2B5EF4-FFF2-40B4-BE49-F238E27FC236}">
              <a16:creationId xmlns:a16="http://schemas.microsoft.com/office/drawing/2014/main" id="{D8A45260-471D-45C4-AA05-AC8D0AC9C3CC}"/>
            </a:ext>
          </a:extLst>
        </xdr:cNvPr>
        <xdr:cNvSpPr txBox="1"/>
      </xdr:nvSpPr>
      <xdr:spPr>
        <a:xfrm>
          <a:off x="20199427" y="110277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54990</xdr:rowOff>
    </xdr:from>
    <xdr:ext cx="469744" cy="259045"/>
    <xdr:sp macro="" textlink="">
      <xdr:nvSpPr>
        <xdr:cNvPr id="722" name="n_3mainValue【保健センター・保健所】&#10;一人当たり面積">
          <a:extLst>
            <a:ext uri="{FF2B5EF4-FFF2-40B4-BE49-F238E27FC236}">
              <a16:creationId xmlns:a16="http://schemas.microsoft.com/office/drawing/2014/main" id="{5E4A4B8B-2B7C-4DEF-8083-3679CA87DF6B}"/>
            </a:ext>
          </a:extLst>
        </xdr:cNvPr>
        <xdr:cNvSpPr txBox="1"/>
      </xdr:nvSpPr>
      <xdr:spPr>
        <a:xfrm>
          <a:off x="19310427" y="110277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58255</xdr:rowOff>
    </xdr:from>
    <xdr:ext cx="469744" cy="259045"/>
    <xdr:sp macro="" textlink="">
      <xdr:nvSpPr>
        <xdr:cNvPr id="723" name="n_4mainValue【保健センター・保健所】&#10;一人当たり面積">
          <a:extLst>
            <a:ext uri="{FF2B5EF4-FFF2-40B4-BE49-F238E27FC236}">
              <a16:creationId xmlns:a16="http://schemas.microsoft.com/office/drawing/2014/main" id="{19326173-5FB0-4831-97C1-0D33F3E88A11}"/>
            </a:ext>
          </a:extLst>
        </xdr:cNvPr>
        <xdr:cNvSpPr txBox="1"/>
      </xdr:nvSpPr>
      <xdr:spPr>
        <a:xfrm>
          <a:off x="18421427" y="11031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4" name="正方形/長方形 723">
          <a:extLst>
            <a:ext uri="{FF2B5EF4-FFF2-40B4-BE49-F238E27FC236}">
              <a16:creationId xmlns:a16="http://schemas.microsoft.com/office/drawing/2014/main" id="{F5EBD546-450F-4BFB-8E85-FF1A12D56EEB}"/>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5" name="正方形/長方形 724">
          <a:extLst>
            <a:ext uri="{FF2B5EF4-FFF2-40B4-BE49-F238E27FC236}">
              <a16:creationId xmlns:a16="http://schemas.microsoft.com/office/drawing/2014/main" id="{5891977E-79DE-4F95-AC47-5570F252E6BC}"/>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6" name="正方形/長方形 725">
          <a:extLst>
            <a:ext uri="{FF2B5EF4-FFF2-40B4-BE49-F238E27FC236}">
              <a16:creationId xmlns:a16="http://schemas.microsoft.com/office/drawing/2014/main" id="{D7B57055-596F-493D-8646-ACD139B56AD5}"/>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7" name="正方形/長方形 726">
          <a:extLst>
            <a:ext uri="{FF2B5EF4-FFF2-40B4-BE49-F238E27FC236}">
              <a16:creationId xmlns:a16="http://schemas.microsoft.com/office/drawing/2014/main" id="{AA1D234B-AA0A-47DC-937B-0F3176D7DE73}"/>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8" name="正方形/長方形 727">
          <a:extLst>
            <a:ext uri="{FF2B5EF4-FFF2-40B4-BE49-F238E27FC236}">
              <a16:creationId xmlns:a16="http://schemas.microsoft.com/office/drawing/2014/main" id="{1BD1A956-69DF-4354-84E1-A4E01C280C78}"/>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9" name="正方形/長方形 728">
          <a:extLst>
            <a:ext uri="{FF2B5EF4-FFF2-40B4-BE49-F238E27FC236}">
              <a16:creationId xmlns:a16="http://schemas.microsoft.com/office/drawing/2014/main" id="{A64E53CC-7E93-4B50-9588-5893653FFF82}"/>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0" name="正方形/長方形 729">
          <a:extLst>
            <a:ext uri="{FF2B5EF4-FFF2-40B4-BE49-F238E27FC236}">
              <a16:creationId xmlns:a16="http://schemas.microsoft.com/office/drawing/2014/main" id="{73E7723F-94C6-4360-883C-DDB41FFFA222}"/>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1" name="正方形/長方形 730">
          <a:extLst>
            <a:ext uri="{FF2B5EF4-FFF2-40B4-BE49-F238E27FC236}">
              <a16:creationId xmlns:a16="http://schemas.microsoft.com/office/drawing/2014/main" id="{C59207C6-7D59-442E-88E5-0D2A140E0D23}"/>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2" name="テキスト ボックス 731">
          <a:extLst>
            <a:ext uri="{FF2B5EF4-FFF2-40B4-BE49-F238E27FC236}">
              <a16:creationId xmlns:a16="http://schemas.microsoft.com/office/drawing/2014/main" id="{1E19B608-F05E-4220-AECC-C00E0ED838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3" name="直線コネクタ 732">
          <a:extLst>
            <a:ext uri="{FF2B5EF4-FFF2-40B4-BE49-F238E27FC236}">
              <a16:creationId xmlns:a16="http://schemas.microsoft.com/office/drawing/2014/main" id="{80EA0D7F-12C8-440E-AA2A-B47184BE89AD}"/>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4" name="テキスト ボックス 733">
          <a:extLst>
            <a:ext uri="{FF2B5EF4-FFF2-40B4-BE49-F238E27FC236}">
              <a16:creationId xmlns:a16="http://schemas.microsoft.com/office/drawing/2014/main" id="{E063AA37-7060-46D3-85A8-9C4AFC987EE7}"/>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35" name="直線コネクタ 734">
          <a:extLst>
            <a:ext uri="{FF2B5EF4-FFF2-40B4-BE49-F238E27FC236}">
              <a16:creationId xmlns:a16="http://schemas.microsoft.com/office/drawing/2014/main" id="{98F719AB-526E-4017-8445-D2D5315F11EE}"/>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36" name="テキスト ボックス 735">
          <a:extLst>
            <a:ext uri="{FF2B5EF4-FFF2-40B4-BE49-F238E27FC236}">
              <a16:creationId xmlns:a16="http://schemas.microsoft.com/office/drawing/2014/main" id="{FCD3953C-FAF0-41F6-A096-F1F5E50FDC35}"/>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7" name="直線コネクタ 736">
          <a:extLst>
            <a:ext uri="{FF2B5EF4-FFF2-40B4-BE49-F238E27FC236}">
              <a16:creationId xmlns:a16="http://schemas.microsoft.com/office/drawing/2014/main" id="{88161B9A-F4F1-41CC-AEC6-1FFED13F1970}"/>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8" name="テキスト ボックス 737">
          <a:extLst>
            <a:ext uri="{FF2B5EF4-FFF2-40B4-BE49-F238E27FC236}">
              <a16:creationId xmlns:a16="http://schemas.microsoft.com/office/drawing/2014/main" id="{097C3BB2-9B16-45C6-9C24-37C631DD8657}"/>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9" name="直線コネクタ 738">
          <a:extLst>
            <a:ext uri="{FF2B5EF4-FFF2-40B4-BE49-F238E27FC236}">
              <a16:creationId xmlns:a16="http://schemas.microsoft.com/office/drawing/2014/main" id="{29A4759E-5380-4DB7-A80C-9A977E804047}"/>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40" name="テキスト ボックス 739">
          <a:extLst>
            <a:ext uri="{FF2B5EF4-FFF2-40B4-BE49-F238E27FC236}">
              <a16:creationId xmlns:a16="http://schemas.microsoft.com/office/drawing/2014/main" id="{E11F1443-8F41-4996-8F80-0D7723E36227}"/>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41" name="直線コネクタ 740">
          <a:extLst>
            <a:ext uri="{FF2B5EF4-FFF2-40B4-BE49-F238E27FC236}">
              <a16:creationId xmlns:a16="http://schemas.microsoft.com/office/drawing/2014/main" id="{8040E09E-451E-440C-8708-03476258899A}"/>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42" name="テキスト ボックス 741">
          <a:extLst>
            <a:ext uri="{FF2B5EF4-FFF2-40B4-BE49-F238E27FC236}">
              <a16:creationId xmlns:a16="http://schemas.microsoft.com/office/drawing/2014/main" id="{409F896C-904E-4302-B2AF-B957C1BE45E7}"/>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43" name="直線コネクタ 742">
          <a:extLst>
            <a:ext uri="{FF2B5EF4-FFF2-40B4-BE49-F238E27FC236}">
              <a16:creationId xmlns:a16="http://schemas.microsoft.com/office/drawing/2014/main" id="{8713F581-775B-4707-BB13-5640AF168E21}"/>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44" name="テキスト ボックス 743">
          <a:extLst>
            <a:ext uri="{FF2B5EF4-FFF2-40B4-BE49-F238E27FC236}">
              <a16:creationId xmlns:a16="http://schemas.microsoft.com/office/drawing/2014/main" id="{CA1268C0-75D3-4E46-9027-8153E5FC2D7A}"/>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5" name="直線コネクタ 744">
          <a:extLst>
            <a:ext uri="{FF2B5EF4-FFF2-40B4-BE49-F238E27FC236}">
              <a16:creationId xmlns:a16="http://schemas.microsoft.com/office/drawing/2014/main" id="{6BA0FFB1-3D41-40E2-8858-B1E499046C2A}"/>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46" name="テキスト ボックス 745">
          <a:extLst>
            <a:ext uri="{FF2B5EF4-FFF2-40B4-BE49-F238E27FC236}">
              <a16:creationId xmlns:a16="http://schemas.microsoft.com/office/drawing/2014/main" id="{D19DCF20-1577-4470-8100-E9905BF64DB4}"/>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7" name="【消防施設】&#10;有形固定資産減価償却率グラフ枠">
          <a:extLst>
            <a:ext uri="{FF2B5EF4-FFF2-40B4-BE49-F238E27FC236}">
              <a16:creationId xmlns:a16="http://schemas.microsoft.com/office/drawing/2014/main" id="{8AA6B8B6-66C1-406C-B832-349A9CD342D7}"/>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59055</xdr:rowOff>
    </xdr:from>
    <xdr:to>
      <xdr:col>85</xdr:col>
      <xdr:colOff>126364</xdr:colOff>
      <xdr:row>86</xdr:row>
      <xdr:rowOff>74295</xdr:rowOff>
    </xdr:to>
    <xdr:cxnSp macro="">
      <xdr:nvCxnSpPr>
        <xdr:cNvPr id="748" name="直線コネクタ 747">
          <a:extLst>
            <a:ext uri="{FF2B5EF4-FFF2-40B4-BE49-F238E27FC236}">
              <a16:creationId xmlns:a16="http://schemas.microsoft.com/office/drawing/2014/main" id="{9CE0EDCC-FEB3-4552-B2F2-5F3B8146498E}"/>
            </a:ext>
          </a:extLst>
        </xdr:cNvPr>
        <xdr:cNvCxnSpPr/>
      </xdr:nvCxnSpPr>
      <xdr:spPr>
        <a:xfrm flipV="1">
          <a:off x="16318864" y="13432155"/>
          <a:ext cx="0" cy="1386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78122</xdr:rowOff>
    </xdr:from>
    <xdr:ext cx="405111" cy="259045"/>
    <xdr:sp macro="" textlink="">
      <xdr:nvSpPr>
        <xdr:cNvPr id="749" name="【消防施設】&#10;有形固定資産減価償却率最小値テキスト">
          <a:extLst>
            <a:ext uri="{FF2B5EF4-FFF2-40B4-BE49-F238E27FC236}">
              <a16:creationId xmlns:a16="http://schemas.microsoft.com/office/drawing/2014/main" id="{ACDEE87A-97E3-4FF2-B88B-2068EB3114FD}"/>
            </a:ext>
          </a:extLst>
        </xdr:cNvPr>
        <xdr:cNvSpPr txBox="1"/>
      </xdr:nvSpPr>
      <xdr:spPr>
        <a:xfrm>
          <a:off x="16357600" y="14822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74295</xdr:rowOff>
    </xdr:from>
    <xdr:to>
      <xdr:col>86</xdr:col>
      <xdr:colOff>25400</xdr:colOff>
      <xdr:row>86</xdr:row>
      <xdr:rowOff>74295</xdr:rowOff>
    </xdr:to>
    <xdr:cxnSp macro="">
      <xdr:nvCxnSpPr>
        <xdr:cNvPr id="750" name="直線コネクタ 749">
          <a:extLst>
            <a:ext uri="{FF2B5EF4-FFF2-40B4-BE49-F238E27FC236}">
              <a16:creationId xmlns:a16="http://schemas.microsoft.com/office/drawing/2014/main" id="{16359C2A-9CFC-4789-A7E3-CE866C3D5221}"/>
            </a:ext>
          </a:extLst>
        </xdr:cNvPr>
        <xdr:cNvCxnSpPr/>
      </xdr:nvCxnSpPr>
      <xdr:spPr>
        <a:xfrm>
          <a:off x="16230600" y="148189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5732</xdr:rowOff>
    </xdr:from>
    <xdr:ext cx="405111" cy="259045"/>
    <xdr:sp macro="" textlink="">
      <xdr:nvSpPr>
        <xdr:cNvPr id="751" name="【消防施設】&#10;有形固定資産減価償却率最大値テキスト">
          <a:extLst>
            <a:ext uri="{FF2B5EF4-FFF2-40B4-BE49-F238E27FC236}">
              <a16:creationId xmlns:a16="http://schemas.microsoft.com/office/drawing/2014/main" id="{976BABA0-928B-4605-8A8F-65F30D3D2506}"/>
            </a:ext>
          </a:extLst>
        </xdr:cNvPr>
        <xdr:cNvSpPr txBox="1"/>
      </xdr:nvSpPr>
      <xdr:spPr>
        <a:xfrm>
          <a:off x="16357600" y="13207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59055</xdr:rowOff>
    </xdr:from>
    <xdr:to>
      <xdr:col>86</xdr:col>
      <xdr:colOff>25400</xdr:colOff>
      <xdr:row>78</xdr:row>
      <xdr:rowOff>59055</xdr:rowOff>
    </xdr:to>
    <xdr:cxnSp macro="">
      <xdr:nvCxnSpPr>
        <xdr:cNvPr id="752" name="直線コネクタ 751">
          <a:extLst>
            <a:ext uri="{FF2B5EF4-FFF2-40B4-BE49-F238E27FC236}">
              <a16:creationId xmlns:a16="http://schemas.microsoft.com/office/drawing/2014/main" id="{E8A0C9C9-98FB-46D5-AF89-E6FC22D45F65}"/>
            </a:ext>
          </a:extLst>
        </xdr:cNvPr>
        <xdr:cNvCxnSpPr/>
      </xdr:nvCxnSpPr>
      <xdr:spPr>
        <a:xfrm>
          <a:off x="16230600" y="134321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95902</xdr:rowOff>
    </xdr:from>
    <xdr:ext cx="405111" cy="259045"/>
    <xdr:sp macro="" textlink="">
      <xdr:nvSpPr>
        <xdr:cNvPr id="753" name="【消防施設】&#10;有形固定資産減価償却率平均値テキスト">
          <a:extLst>
            <a:ext uri="{FF2B5EF4-FFF2-40B4-BE49-F238E27FC236}">
              <a16:creationId xmlns:a16="http://schemas.microsoft.com/office/drawing/2014/main" id="{24403051-7283-4F15-BAFC-53CA9DC067D9}"/>
            </a:ext>
          </a:extLst>
        </xdr:cNvPr>
        <xdr:cNvSpPr txBox="1"/>
      </xdr:nvSpPr>
      <xdr:spPr>
        <a:xfrm>
          <a:off x="16357600" y="139833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73025</xdr:rowOff>
    </xdr:from>
    <xdr:to>
      <xdr:col>85</xdr:col>
      <xdr:colOff>177800</xdr:colOff>
      <xdr:row>83</xdr:row>
      <xdr:rowOff>3175</xdr:rowOff>
    </xdr:to>
    <xdr:sp macro="" textlink="">
      <xdr:nvSpPr>
        <xdr:cNvPr id="754" name="フローチャート: 判断 753">
          <a:extLst>
            <a:ext uri="{FF2B5EF4-FFF2-40B4-BE49-F238E27FC236}">
              <a16:creationId xmlns:a16="http://schemas.microsoft.com/office/drawing/2014/main" id="{0755AA01-57D7-45E0-B825-7978CAFBDF66}"/>
            </a:ext>
          </a:extLst>
        </xdr:cNvPr>
        <xdr:cNvSpPr/>
      </xdr:nvSpPr>
      <xdr:spPr>
        <a:xfrm>
          <a:off x="16268700" y="14131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57786</xdr:rowOff>
    </xdr:from>
    <xdr:to>
      <xdr:col>81</xdr:col>
      <xdr:colOff>101600</xdr:colOff>
      <xdr:row>82</xdr:row>
      <xdr:rowOff>159386</xdr:rowOff>
    </xdr:to>
    <xdr:sp macro="" textlink="">
      <xdr:nvSpPr>
        <xdr:cNvPr id="755" name="フローチャート: 判断 754">
          <a:extLst>
            <a:ext uri="{FF2B5EF4-FFF2-40B4-BE49-F238E27FC236}">
              <a16:creationId xmlns:a16="http://schemas.microsoft.com/office/drawing/2014/main" id="{5BB85F37-4466-4213-A362-5BC337E61967}"/>
            </a:ext>
          </a:extLst>
        </xdr:cNvPr>
        <xdr:cNvSpPr/>
      </xdr:nvSpPr>
      <xdr:spPr>
        <a:xfrm>
          <a:off x="15430500" y="14116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33020</xdr:rowOff>
    </xdr:from>
    <xdr:to>
      <xdr:col>76</xdr:col>
      <xdr:colOff>165100</xdr:colOff>
      <xdr:row>82</xdr:row>
      <xdr:rowOff>134620</xdr:rowOff>
    </xdr:to>
    <xdr:sp macro="" textlink="">
      <xdr:nvSpPr>
        <xdr:cNvPr id="756" name="フローチャート: 判断 755">
          <a:extLst>
            <a:ext uri="{FF2B5EF4-FFF2-40B4-BE49-F238E27FC236}">
              <a16:creationId xmlns:a16="http://schemas.microsoft.com/office/drawing/2014/main" id="{5ABA6807-255E-4453-A58C-4A0E60B1CFCF}"/>
            </a:ext>
          </a:extLst>
        </xdr:cNvPr>
        <xdr:cNvSpPr/>
      </xdr:nvSpPr>
      <xdr:spPr>
        <a:xfrm>
          <a:off x="14541500" y="1409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158750</xdr:rowOff>
    </xdr:from>
    <xdr:to>
      <xdr:col>72</xdr:col>
      <xdr:colOff>38100</xdr:colOff>
      <xdr:row>82</xdr:row>
      <xdr:rowOff>88900</xdr:rowOff>
    </xdr:to>
    <xdr:sp macro="" textlink="">
      <xdr:nvSpPr>
        <xdr:cNvPr id="757" name="フローチャート: 判断 756">
          <a:extLst>
            <a:ext uri="{FF2B5EF4-FFF2-40B4-BE49-F238E27FC236}">
              <a16:creationId xmlns:a16="http://schemas.microsoft.com/office/drawing/2014/main" id="{1D260345-1FBE-40C0-B9FA-4FA2C9F30217}"/>
            </a:ext>
          </a:extLst>
        </xdr:cNvPr>
        <xdr:cNvSpPr/>
      </xdr:nvSpPr>
      <xdr:spPr>
        <a:xfrm>
          <a:off x="13652500" y="1404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153036</xdr:rowOff>
    </xdr:from>
    <xdr:to>
      <xdr:col>67</xdr:col>
      <xdr:colOff>101600</xdr:colOff>
      <xdr:row>82</xdr:row>
      <xdr:rowOff>83186</xdr:rowOff>
    </xdr:to>
    <xdr:sp macro="" textlink="">
      <xdr:nvSpPr>
        <xdr:cNvPr id="758" name="フローチャート: 判断 757">
          <a:extLst>
            <a:ext uri="{FF2B5EF4-FFF2-40B4-BE49-F238E27FC236}">
              <a16:creationId xmlns:a16="http://schemas.microsoft.com/office/drawing/2014/main" id="{E05B72A1-FC7B-4A76-A7EB-2DE574397445}"/>
            </a:ext>
          </a:extLst>
        </xdr:cNvPr>
        <xdr:cNvSpPr/>
      </xdr:nvSpPr>
      <xdr:spPr>
        <a:xfrm>
          <a:off x="12763500" y="14040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9" name="テキスト ボックス 758">
          <a:extLst>
            <a:ext uri="{FF2B5EF4-FFF2-40B4-BE49-F238E27FC236}">
              <a16:creationId xmlns:a16="http://schemas.microsoft.com/office/drawing/2014/main" id="{A7222A24-B29D-4109-90CE-39B40198B494}"/>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0" name="テキスト ボックス 759">
          <a:extLst>
            <a:ext uri="{FF2B5EF4-FFF2-40B4-BE49-F238E27FC236}">
              <a16:creationId xmlns:a16="http://schemas.microsoft.com/office/drawing/2014/main" id="{AF43729C-9F06-431A-B5B4-ECF2537383E6}"/>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1" name="テキスト ボックス 760">
          <a:extLst>
            <a:ext uri="{FF2B5EF4-FFF2-40B4-BE49-F238E27FC236}">
              <a16:creationId xmlns:a16="http://schemas.microsoft.com/office/drawing/2014/main" id="{6BEEE628-D557-4008-BAA9-B9F0F8231A02}"/>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2" name="テキスト ボックス 761">
          <a:extLst>
            <a:ext uri="{FF2B5EF4-FFF2-40B4-BE49-F238E27FC236}">
              <a16:creationId xmlns:a16="http://schemas.microsoft.com/office/drawing/2014/main" id="{1AC33640-753B-445F-AFE1-C0DA70D64DFE}"/>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3" name="テキスト ボックス 762">
          <a:extLst>
            <a:ext uri="{FF2B5EF4-FFF2-40B4-BE49-F238E27FC236}">
              <a16:creationId xmlns:a16="http://schemas.microsoft.com/office/drawing/2014/main" id="{63CDB040-3933-4AD3-B829-C509A4F9E968}"/>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156845</xdr:rowOff>
    </xdr:from>
    <xdr:to>
      <xdr:col>85</xdr:col>
      <xdr:colOff>177800</xdr:colOff>
      <xdr:row>84</xdr:row>
      <xdr:rowOff>86995</xdr:rowOff>
    </xdr:to>
    <xdr:sp macro="" textlink="">
      <xdr:nvSpPr>
        <xdr:cNvPr id="764" name="楕円 763">
          <a:extLst>
            <a:ext uri="{FF2B5EF4-FFF2-40B4-BE49-F238E27FC236}">
              <a16:creationId xmlns:a16="http://schemas.microsoft.com/office/drawing/2014/main" id="{AB7F0732-FB69-417B-99A0-E83BAB527F96}"/>
            </a:ext>
          </a:extLst>
        </xdr:cNvPr>
        <xdr:cNvSpPr/>
      </xdr:nvSpPr>
      <xdr:spPr>
        <a:xfrm>
          <a:off x="16268700" y="14387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135272</xdr:rowOff>
    </xdr:from>
    <xdr:ext cx="405111" cy="259045"/>
    <xdr:sp macro="" textlink="">
      <xdr:nvSpPr>
        <xdr:cNvPr id="765" name="【消防施設】&#10;有形固定資産減価償却率該当値テキスト">
          <a:extLst>
            <a:ext uri="{FF2B5EF4-FFF2-40B4-BE49-F238E27FC236}">
              <a16:creationId xmlns:a16="http://schemas.microsoft.com/office/drawing/2014/main" id="{DEC32BFB-499F-4968-A144-2039B8EF8280}"/>
            </a:ext>
          </a:extLst>
        </xdr:cNvPr>
        <xdr:cNvSpPr txBox="1"/>
      </xdr:nvSpPr>
      <xdr:spPr>
        <a:xfrm>
          <a:off x="16357600" y="14365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141605</xdr:rowOff>
    </xdr:from>
    <xdr:to>
      <xdr:col>81</xdr:col>
      <xdr:colOff>101600</xdr:colOff>
      <xdr:row>84</xdr:row>
      <xdr:rowOff>71755</xdr:rowOff>
    </xdr:to>
    <xdr:sp macro="" textlink="">
      <xdr:nvSpPr>
        <xdr:cNvPr id="766" name="楕円 765">
          <a:extLst>
            <a:ext uri="{FF2B5EF4-FFF2-40B4-BE49-F238E27FC236}">
              <a16:creationId xmlns:a16="http://schemas.microsoft.com/office/drawing/2014/main" id="{05C222FF-298A-456D-9D1B-F09D0123B507}"/>
            </a:ext>
          </a:extLst>
        </xdr:cNvPr>
        <xdr:cNvSpPr/>
      </xdr:nvSpPr>
      <xdr:spPr>
        <a:xfrm>
          <a:off x="15430500" y="14371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84</xdr:row>
      <xdr:rowOff>20955</xdr:rowOff>
    </xdr:from>
    <xdr:to>
      <xdr:col>85</xdr:col>
      <xdr:colOff>127000</xdr:colOff>
      <xdr:row>84</xdr:row>
      <xdr:rowOff>36195</xdr:rowOff>
    </xdr:to>
    <xdr:cxnSp macro="">
      <xdr:nvCxnSpPr>
        <xdr:cNvPr id="767" name="直線コネクタ 766">
          <a:extLst>
            <a:ext uri="{FF2B5EF4-FFF2-40B4-BE49-F238E27FC236}">
              <a16:creationId xmlns:a16="http://schemas.microsoft.com/office/drawing/2014/main" id="{A83C398A-9734-461E-B344-CA977E2EFFE9}"/>
            </a:ext>
          </a:extLst>
        </xdr:cNvPr>
        <xdr:cNvCxnSpPr/>
      </xdr:nvCxnSpPr>
      <xdr:spPr>
        <a:xfrm>
          <a:off x="15481300" y="14422755"/>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124461</xdr:rowOff>
    </xdr:from>
    <xdr:to>
      <xdr:col>76</xdr:col>
      <xdr:colOff>165100</xdr:colOff>
      <xdr:row>84</xdr:row>
      <xdr:rowOff>54611</xdr:rowOff>
    </xdr:to>
    <xdr:sp macro="" textlink="">
      <xdr:nvSpPr>
        <xdr:cNvPr id="768" name="楕円 767">
          <a:extLst>
            <a:ext uri="{FF2B5EF4-FFF2-40B4-BE49-F238E27FC236}">
              <a16:creationId xmlns:a16="http://schemas.microsoft.com/office/drawing/2014/main" id="{12F8AF58-3CA3-4BCE-81E9-A0164BEF636E}"/>
            </a:ext>
          </a:extLst>
        </xdr:cNvPr>
        <xdr:cNvSpPr/>
      </xdr:nvSpPr>
      <xdr:spPr>
        <a:xfrm>
          <a:off x="14541500" y="14354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3811</xdr:rowOff>
    </xdr:from>
    <xdr:to>
      <xdr:col>81</xdr:col>
      <xdr:colOff>50800</xdr:colOff>
      <xdr:row>84</xdr:row>
      <xdr:rowOff>20955</xdr:rowOff>
    </xdr:to>
    <xdr:cxnSp macro="">
      <xdr:nvCxnSpPr>
        <xdr:cNvPr id="769" name="直線コネクタ 768">
          <a:extLst>
            <a:ext uri="{FF2B5EF4-FFF2-40B4-BE49-F238E27FC236}">
              <a16:creationId xmlns:a16="http://schemas.microsoft.com/office/drawing/2014/main" id="{312681FF-5B78-4F84-9A7E-86282E7080D1}"/>
            </a:ext>
          </a:extLst>
        </xdr:cNvPr>
        <xdr:cNvCxnSpPr/>
      </xdr:nvCxnSpPr>
      <xdr:spPr>
        <a:xfrm>
          <a:off x="14592300" y="14405611"/>
          <a:ext cx="889000" cy="17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92075</xdr:rowOff>
    </xdr:from>
    <xdr:to>
      <xdr:col>72</xdr:col>
      <xdr:colOff>38100</xdr:colOff>
      <xdr:row>84</xdr:row>
      <xdr:rowOff>22225</xdr:rowOff>
    </xdr:to>
    <xdr:sp macro="" textlink="">
      <xdr:nvSpPr>
        <xdr:cNvPr id="770" name="楕円 769">
          <a:extLst>
            <a:ext uri="{FF2B5EF4-FFF2-40B4-BE49-F238E27FC236}">
              <a16:creationId xmlns:a16="http://schemas.microsoft.com/office/drawing/2014/main" id="{09F936A3-ADE8-42D7-B8B1-F6EE8C1AFD0B}"/>
            </a:ext>
          </a:extLst>
        </xdr:cNvPr>
        <xdr:cNvSpPr/>
      </xdr:nvSpPr>
      <xdr:spPr>
        <a:xfrm>
          <a:off x="13652500" y="14322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142875</xdr:rowOff>
    </xdr:from>
    <xdr:to>
      <xdr:col>76</xdr:col>
      <xdr:colOff>114300</xdr:colOff>
      <xdr:row>84</xdr:row>
      <xdr:rowOff>3811</xdr:rowOff>
    </xdr:to>
    <xdr:cxnSp macro="">
      <xdr:nvCxnSpPr>
        <xdr:cNvPr id="771" name="直線コネクタ 770">
          <a:extLst>
            <a:ext uri="{FF2B5EF4-FFF2-40B4-BE49-F238E27FC236}">
              <a16:creationId xmlns:a16="http://schemas.microsoft.com/office/drawing/2014/main" id="{96667819-204A-4644-A7A0-ECD80D896730}"/>
            </a:ext>
          </a:extLst>
        </xdr:cNvPr>
        <xdr:cNvCxnSpPr/>
      </xdr:nvCxnSpPr>
      <xdr:spPr>
        <a:xfrm>
          <a:off x="13703300" y="14373225"/>
          <a:ext cx="889000" cy="32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48261</xdr:rowOff>
    </xdr:from>
    <xdr:to>
      <xdr:col>67</xdr:col>
      <xdr:colOff>101600</xdr:colOff>
      <xdr:row>83</xdr:row>
      <xdr:rowOff>149861</xdr:rowOff>
    </xdr:to>
    <xdr:sp macro="" textlink="">
      <xdr:nvSpPr>
        <xdr:cNvPr id="772" name="楕円 771">
          <a:extLst>
            <a:ext uri="{FF2B5EF4-FFF2-40B4-BE49-F238E27FC236}">
              <a16:creationId xmlns:a16="http://schemas.microsoft.com/office/drawing/2014/main" id="{0BC57D44-81DC-4592-B5DF-595C5189CA89}"/>
            </a:ext>
          </a:extLst>
        </xdr:cNvPr>
        <xdr:cNvSpPr/>
      </xdr:nvSpPr>
      <xdr:spPr>
        <a:xfrm>
          <a:off x="12763500" y="14278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99061</xdr:rowOff>
    </xdr:from>
    <xdr:to>
      <xdr:col>71</xdr:col>
      <xdr:colOff>177800</xdr:colOff>
      <xdr:row>83</xdr:row>
      <xdr:rowOff>142875</xdr:rowOff>
    </xdr:to>
    <xdr:cxnSp macro="">
      <xdr:nvCxnSpPr>
        <xdr:cNvPr id="773" name="直線コネクタ 772">
          <a:extLst>
            <a:ext uri="{FF2B5EF4-FFF2-40B4-BE49-F238E27FC236}">
              <a16:creationId xmlns:a16="http://schemas.microsoft.com/office/drawing/2014/main" id="{EFA1675D-E113-47E1-8B83-0C6373FB9DD9}"/>
            </a:ext>
          </a:extLst>
        </xdr:cNvPr>
        <xdr:cNvCxnSpPr/>
      </xdr:nvCxnSpPr>
      <xdr:spPr>
        <a:xfrm>
          <a:off x="12814300" y="14329411"/>
          <a:ext cx="889000" cy="43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4463</xdr:rowOff>
    </xdr:from>
    <xdr:ext cx="405111" cy="259045"/>
    <xdr:sp macro="" textlink="">
      <xdr:nvSpPr>
        <xdr:cNvPr id="774" name="n_1aveValue【消防施設】&#10;有形固定資産減価償却率">
          <a:extLst>
            <a:ext uri="{FF2B5EF4-FFF2-40B4-BE49-F238E27FC236}">
              <a16:creationId xmlns:a16="http://schemas.microsoft.com/office/drawing/2014/main" id="{2D3989B5-8347-4558-92B6-D8236BBA04AF}"/>
            </a:ext>
          </a:extLst>
        </xdr:cNvPr>
        <xdr:cNvSpPr txBox="1"/>
      </xdr:nvSpPr>
      <xdr:spPr>
        <a:xfrm>
          <a:off x="15266044" y="138919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151147</xdr:rowOff>
    </xdr:from>
    <xdr:ext cx="405111" cy="259045"/>
    <xdr:sp macro="" textlink="">
      <xdr:nvSpPr>
        <xdr:cNvPr id="775" name="n_2aveValue【消防施設】&#10;有形固定資産減価償却率">
          <a:extLst>
            <a:ext uri="{FF2B5EF4-FFF2-40B4-BE49-F238E27FC236}">
              <a16:creationId xmlns:a16="http://schemas.microsoft.com/office/drawing/2014/main" id="{4B9FBC5D-C6F0-4154-A77B-2598B9909761}"/>
            </a:ext>
          </a:extLst>
        </xdr:cNvPr>
        <xdr:cNvSpPr txBox="1"/>
      </xdr:nvSpPr>
      <xdr:spPr>
        <a:xfrm>
          <a:off x="14389744" y="13867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105427</xdr:rowOff>
    </xdr:from>
    <xdr:ext cx="405111" cy="259045"/>
    <xdr:sp macro="" textlink="">
      <xdr:nvSpPr>
        <xdr:cNvPr id="776" name="n_3aveValue【消防施設】&#10;有形固定資産減価償却率">
          <a:extLst>
            <a:ext uri="{FF2B5EF4-FFF2-40B4-BE49-F238E27FC236}">
              <a16:creationId xmlns:a16="http://schemas.microsoft.com/office/drawing/2014/main" id="{EB9E513F-CEC7-488F-95D3-46E950D4061D}"/>
            </a:ext>
          </a:extLst>
        </xdr:cNvPr>
        <xdr:cNvSpPr txBox="1"/>
      </xdr:nvSpPr>
      <xdr:spPr>
        <a:xfrm>
          <a:off x="13500744" y="13821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99713</xdr:rowOff>
    </xdr:from>
    <xdr:ext cx="405111" cy="259045"/>
    <xdr:sp macro="" textlink="">
      <xdr:nvSpPr>
        <xdr:cNvPr id="777" name="n_4aveValue【消防施設】&#10;有形固定資産減価償却率">
          <a:extLst>
            <a:ext uri="{FF2B5EF4-FFF2-40B4-BE49-F238E27FC236}">
              <a16:creationId xmlns:a16="http://schemas.microsoft.com/office/drawing/2014/main" id="{5DB96022-CFB0-44A9-B9C8-6EDD90CEB4B8}"/>
            </a:ext>
          </a:extLst>
        </xdr:cNvPr>
        <xdr:cNvSpPr txBox="1"/>
      </xdr:nvSpPr>
      <xdr:spPr>
        <a:xfrm>
          <a:off x="12611744" y="138157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62882</xdr:rowOff>
    </xdr:from>
    <xdr:ext cx="405111" cy="259045"/>
    <xdr:sp macro="" textlink="">
      <xdr:nvSpPr>
        <xdr:cNvPr id="778" name="n_1mainValue【消防施設】&#10;有形固定資産減価償却率">
          <a:extLst>
            <a:ext uri="{FF2B5EF4-FFF2-40B4-BE49-F238E27FC236}">
              <a16:creationId xmlns:a16="http://schemas.microsoft.com/office/drawing/2014/main" id="{387F6668-A571-4123-AAA2-ADFA4EEFC25C}"/>
            </a:ext>
          </a:extLst>
        </xdr:cNvPr>
        <xdr:cNvSpPr txBox="1"/>
      </xdr:nvSpPr>
      <xdr:spPr>
        <a:xfrm>
          <a:off x="15266044" y="14464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45738</xdr:rowOff>
    </xdr:from>
    <xdr:ext cx="405111" cy="259045"/>
    <xdr:sp macro="" textlink="">
      <xdr:nvSpPr>
        <xdr:cNvPr id="779" name="n_2mainValue【消防施設】&#10;有形固定資産減価償却率">
          <a:extLst>
            <a:ext uri="{FF2B5EF4-FFF2-40B4-BE49-F238E27FC236}">
              <a16:creationId xmlns:a16="http://schemas.microsoft.com/office/drawing/2014/main" id="{8B959E85-2625-41E0-B681-89CEF7039335}"/>
            </a:ext>
          </a:extLst>
        </xdr:cNvPr>
        <xdr:cNvSpPr txBox="1"/>
      </xdr:nvSpPr>
      <xdr:spPr>
        <a:xfrm>
          <a:off x="14389744" y="144475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13352</xdr:rowOff>
    </xdr:from>
    <xdr:ext cx="405111" cy="259045"/>
    <xdr:sp macro="" textlink="">
      <xdr:nvSpPr>
        <xdr:cNvPr id="780" name="n_3mainValue【消防施設】&#10;有形固定資産減価償却率">
          <a:extLst>
            <a:ext uri="{FF2B5EF4-FFF2-40B4-BE49-F238E27FC236}">
              <a16:creationId xmlns:a16="http://schemas.microsoft.com/office/drawing/2014/main" id="{6AD8666D-C878-4401-B580-18163F91E10F}"/>
            </a:ext>
          </a:extLst>
        </xdr:cNvPr>
        <xdr:cNvSpPr txBox="1"/>
      </xdr:nvSpPr>
      <xdr:spPr>
        <a:xfrm>
          <a:off x="13500744" y="14415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140988</xdr:rowOff>
    </xdr:from>
    <xdr:ext cx="405111" cy="259045"/>
    <xdr:sp macro="" textlink="">
      <xdr:nvSpPr>
        <xdr:cNvPr id="781" name="n_4mainValue【消防施設】&#10;有形固定資産減価償却率">
          <a:extLst>
            <a:ext uri="{FF2B5EF4-FFF2-40B4-BE49-F238E27FC236}">
              <a16:creationId xmlns:a16="http://schemas.microsoft.com/office/drawing/2014/main" id="{227F4E14-55AE-4558-890A-EC391B00AE07}"/>
            </a:ext>
          </a:extLst>
        </xdr:cNvPr>
        <xdr:cNvSpPr txBox="1"/>
      </xdr:nvSpPr>
      <xdr:spPr>
        <a:xfrm>
          <a:off x="12611744" y="14371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2" name="正方形/長方形 781">
          <a:extLst>
            <a:ext uri="{FF2B5EF4-FFF2-40B4-BE49-F238E27FC236}">
              <a16:creationId xmlns:a16="http://schemas.microsoft.com/office/drawing/2014/main" id="{53527931-AC60-4775-91CE-A9EC11D031EC}"/>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3" name="正方形/長方形 782">
          <a:extLst>
            <a:ext uri="{FF2B5EF4-FFF2-40B4-BE49-F238E27FC236}">
              <a16:creationId xmlns:a16="http://schemas.microsoft.com/office/drawing/2014/main" id="{FBA575F5-DFCC-4D57-9194-C22103735F24}"/>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4" name="正方形/長方形 783">
          <a:extLst>
            <a:ext uri="{FF2B5EF4-FFF2-40B4-BE49-F238E27FC236}">
              <a16:creationId xmlns:a16="http://schemas.microsoft.com/office/drawing/2014/main" id="{98502449-B26B-4BBB-BA8D-86A3F74044A7}"/>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5" name="正方形/長方形 784">
          <a:extLst>
            <a:ext uri="{FF2B5EF4-FFF2-40B4-BE49-F238E27FC236}">
              <a16:creationId xmlns:a16="http://schemas.microsoft.com/office/drawing/2014/main" id="{72027252-0A3B-4595-A2DA-389EC09C31AC}"/>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6" name="正方形/長方形 785">
          <a:extLst>
            <a:ext uri="{FF2B5EF4-FFF2-40B4-BE49-F238E27FC236}">
              <a16:creationId xmlns:a16="http://schemas.microsoft.com/office/drawing/2014/main" id="{649BC612-271B-4EEB-BF5B-4623F878E1DA}"/>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7" name="正方形/長方形 786">
          <a:extLst>
            <a:ext uri="{FF2B5EF4-FFF2-40B4-BE49-F238E27FC236}">
              <a16:creationId xmlns:a16="http://schemas.microsoft.com/office/drawing/2014/main" id="{5A6C357B-7E15-4E6B-9BF3-30110AB07586}"/>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8" name="正方形/長方形 787">
          <a:extLst>
            <a:ext uri="{FF2B5EF4-FFF2-40B4-BE49-F238E27FC236}">
              <a16:creationId xmlns:a16="http://schemas.microsoft.com/office/drawing/2014/main" id="{9717ECFC-4297-4070-93C0-B55AA22DC78F}"/>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9" name="正方形/長方形 788">
          <a:extLst>
            <a:ext uri="{FF2B5EF4-FFF2-40B4-BE49-F238E27FC236}">
              <a16:creationId xmlns:a16="http://schemas.microsoft.com/office/drawing/2014/main" id="{D9DAC6A8-C454-4724-B7F1-6366B5D57CDD}"/>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0" name="テキスト ボックス 789">
          <a:extLst>
            <a:ext uri="{FF2B5EF4-FFF2-40B4-BE49-F238E27FC236}">
              <a16:creationId xmlns:a16="http://schemas.microsoft.com/office/drawing/2014/main" id="{447B22BC-8748-4258-953E-D30659838DB3}"/>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1" name="直線コネクタ 790">
          <a:extLst>
            <a:ext uri="{FF2B5EF4-FFF2-40B4-BE49-F238E27FC236}">
              <a16:creationId xmlns:a16="http://schemas.microsoft.com/office/drawing/2014/main" id="{3C939DBC-0671-4CCC-B2A3-2545745B3AE9}"/>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792" name="直線コネクタ 791">
          <a:extLst>
            <a:ext uri="{FF2B5EF4-FFF2-40B4-BE49-F238E27FC236}">
              <a16:creationId xmlns:a16="http://schemas.microsoft.com/office/drawing/2014/main" id="{FBB1914A-E82C-4FAA-856C-05E3B246043C}"/>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793" name="テキスト ボックス 792">
          <a:extLst>
            <a:ext uri="{FF2B5EF4-FFF2-40B4-BE49-F238E27FC236}">
              <a16:creationId xmlns:a16="http://schemas.microsoft.com/office/drawing/2014/main" id="{0648AFFE-FC5D-408D-A3CC-A50435DB7A10}"/>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794" name="直線コネクタ 793">
          <a:extLst>
            <a:ext uri="{FF2B5EF4-FFF2-40B4-BE49-F238E27FC236}">
              <a16:creationId xmlns:a16="http://schemas.microsoft.com/office/drawing/2014/main" id="{2CF0AB21-A361-43D6-BB74-2B9504F07217}"/>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795" name="テキスト ボックス 794">
          <a:extLst>
            <a:ext uri="{FF2B5EF4-FFF2-40B4-BE49-F238E27FC236}">
              <a16:creationId xmlns:a16="http://schemas.microsoft.com/office/drawing/2014/main" id="{F142DF15-B140-4A25-AE2B-4B59552AD2FF}"/>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796" name="直線コネクタ 795">
          <a:extLst>
            <a:ext uri="{FF2B5EF4-FFF2-40B4-BE49-F238E27FC236}">
              <a16:creationId xmlns:a16="http://schemas.microsoft.com/office/drawing/2014/main" id="{2BC4D425-75A5-47D5-B6B6-F935B1F77650}"/>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797" name="テキスト ボックス 796">
          <a:extLst>
            <a:ext uri="{FF2B5EF4-FFF2-40B4-BE49-F238E27FC236}">
              <a16:creationId xmlns:a16="http://schemas.microsoft.com/office/drawing/2014/main" id="{22921690-F071-4FE7-A229-D63EBD203591}"/>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798" name="直線コネクタ 797">
          <a:extLst>
            <a:ext uri="{FF2B5EF4-FFF2-40B4-BE49-F238E27FC236}">
              <a16:creationId xmlns:a16="http://schemas.microsoft.com/office/drawing/2014/main" id="{3A36727D-F6A7-461C-99D3-8199269B80F2}"/>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799" name="テキスト ボックス 798">
          <a:extLst>
            <a:ext uri="{FF2B5EF4-FFF2-40B4-BE49-F238E27FC236}">
              <a16:creationId xmlns:a16="http://schemas.microsoft.com/office/drawing/2014/main" id="{9625DDFC-884E-4369-9DAE-972B8F0B3DC7}"/>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800" name="直線コネクタ 799">
          <a:extLst>
            <a:ext uri="{FF2B5EF4-FFF2-40B4-BE49-F238E27FC236}">
              <a16:creationId xmlns:a16="http://schemas.microsoft.com/office/drawing/2014/main" id="{1A60C917-0243-419C-8CD2-85C568C9076D}"/>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801" name="テキスト ボックス 800">
          <a:extLst>
            <a:ext uri="{FF2B5EF4-FFF2-40B4-BE49-F238E27FC236}">
              <a16:creationId xmlns:a16="http://schemas.microsoft.com/office/drawing/2014/main" id="{43685377-01AD-4A2D-8269-8F6755EDDA0C}"/>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802" name="直線コネクタ 801">
          <a:extLst>
            <a:ext uri="{FF2B5EF4-FFF2-40B4-BE49-F238E27FC236}">
              <a16:creationId xmlns:a16="http://schemas.microsoft.com/office/drawing/2014/main" id="{24C32B20-AE28-4680-8358-1E128253214E}"/>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803" name="テキスト ボックス 802">
          <a:extLst>
            <a:ext uri="{FF2B5EF4-FFF2-40B4-BE49-F238E27FC236}">
              <a16:creationId xmlns:a16="http://schemas.microsoft.com/office/drawing/2014/main" id="{0C77DCA2-05BD-4AC4-A25F-A7A50A2A6F9D}"/>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4" name="直線コネクタ 803">
          <a:extLst>
            <a:ext uri="{FF2B5EF4-FFF2-40B4-BE49-F238E27FC236}">
              <a16:creationId xmlns:a16="http://schemas.microsoft.com/office/drawing/2014/main" id="{B2319A37-DFAD-4644-B7BF-6136DDA57D4B}"/>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5" name="テキスト ボックス 804">
          <a:extLst>
            <a:ext uri="{FF2B5EF4-FFF2-40B4-BE49-F238E27FC236}">
              <a16:creationId xmlns:a16="http://schemas.microsoft.com/office/drawing/2014/main" id="{AD941131-3309-40A6-AFA1-5E9C2260454B}"/>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6" name="【消防施設】&#10;一人当たり面積グラフ枠">
          <a:extLst>
            <a:ext uri="{FF2B5EF4-FFF2-40B4-BE49-F238E27FC236}">
              <a16:creationId xmlns:a16="http://schemas.microsoft.com/office/drawing/2014/main" id="{13BAF99A-277F-4EA6-8EF1-1FB31BF33D61}"/>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40277</xdr:rowOff>
    </xdr:from>
    <xdr:to>
      <xdr:col>116</xdr:col>
      <xdr:colOff>62864</xdr:colOff>
      <xdr:row>86</xdr:row>
      <xdr:rowOff>148045</xdr:rowOff>
    </xdr:to>
    <xdr:cxnSp macro="">
      <xdr:nvCxnSpPr>
        <xdr:cNvPr id="807" name="直線コネクタ 806">
          <a:extLst>
            <a:ext uri="{FF2B5EF4-FFF2-40B4-BE49-F238E27FC236}">
              <a16:creationId xmlns:a16="http://schemas.microsoft.com/office/drawing/2014/main" id="{85A39726-B430-47C8-A5A6-C96BCE7ED82B}"/>
            </a:ext>
          </a:extLst>
        </xdr:cNvPr>
        <xdr:cNvCxnSpPr/>
      </xdr:nvCxnSpPr>
      <xdr:spPr>
        <a:xfrm flipV="1">
          <a:off x="22160864" y="13413377"/>
          <a:ext cx="0" cy="14793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151872</xdr:rowOff>
    </xdr:from>
    <xdr:ext cx="469744" cy="259045"/>
    <xdr:sp macro="" textlink="">
      <xdr:nvSpPr>
        <xdr:cNvPr id="808" name="【消防施設】&#10;一人当たり面積最小値テキスト">
          <a:extLst>
            <a:ext uri="{FF2B5EF4-FFF2-40B4-BE49-F238E27FC236}">
              <a16:creationId xmlns:a16="http://schemas.microsoft.com/office/drawing/2014/main" id="{0ADD0899-6FBA-4116-9B16-A9D7AAF7F62E}"/>
            </a:ext>
          </a:extLst>
        </xdr:cNvPr>
        <xdr:cNvSpPr txBox="1"/>
      </xdr:nvSpPr>
      <xdr:spPr>
        <a:xfrm>
          <a:off x="22199600" y="14896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148045</xdr:rowOff>
    </xdr:from>
    <xdr:to>
      <xdr:col>116</xdr:col>
      <xdr:colOff>152400</xdr:colOff>
      <xdr:row>86</xdr:row>
      <xdr:rowOff>148045</xdr:rowOff>
    </xdr:to>
    <xdr:cxnSp macro="">
      <xdr:nvCxnSpPr>
        <xdr:cNvPr id="809" name="直線コネクタ 808">
          <a:extLst>
            <a:ext uri="{FF2B5EF4-FFF2-40B4-BE49-F238E27FC236}">
              <a16:creationId xmlns:a16="http://schemas.microsoft.com/office/drawing/2014/main" id="{6CA9F0B8-E20F-4573-9958-8852B46A994E}"/>
            </a:ext>
          </a:extLst>
        </xdr:cNvPr>
        <xdr:cNvCxnSpPr/>
      </xdr:nvCxnSpPr>
      <xdr:spPr>
        <a:xfrm>
          <a:off x="22072600" y="148927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158404</xdr:rowOff>
    </xdr:from>
    <xdr:ext cx="469744" cy="259045"/>
    <xdr:sp macro="" textlink="">
      <xdr:nvSpPr>
        <xdr:cNvPr id="810" name="【消防施設】&#10;一人当たり面積最大値テキスト">
          <a:extLst>
            <a:ext uri="{FF2B5EF4-FFF2-40B4-BE49-F238E27FC236}">
              <a16:creationId xmlns:a16="http://schemas.microsoft.com/office/drawing/2014/main" id="{FC14FF85-C9B1-4B2D-8302-DC93D94ECA4C}"/>
            </a:ext>
          </a:extLst>
        </xdr:cNvPr>
        <xdr:cNvSpPr txBox="1"/>
      </xdr:nvSpPr>
      <xdr:spPr>
        <a:xfrm>
          <a:off x="22199600" y="131886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40277</xdr:rowOff>
    </xdr:from>
    <xdr:to>
      <xdr:col>116</xdr:col>
      <xdr:colOff>152400</xdr:colOff>
      <xdr:row>78</xdr:row>
      <xdr:rowOff>40277</xdr:rowOff>
    </xdr:to>
    <xdr:cxnSp macro="">
      <xdr:nvCxnSpPr>
        <xdr:cNvPr id="811" name="直線コネクタ 810">
          <a:extLst>
            <a:ext uri="{FF2B5EF4-FFF2-40B4-BE49-F238E27FC236}">
              <a16:creationId xmlns:a16="http://schemas.microsoft.com/office/drawing/2014/main" id="{B27DFA95-5F20-445D-8D20-65CFD2819E46}"/>
            </a:ext>
          </a:extLst>
        </xdr:cNvPr>
        <xdr:cNvCxnSpPr/>
      </xdr:nvCxnSpPr>
      <xdr:spPr>
        <a:xfrm>
          <a:off x="22072600" y="134133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170741</xdr:rowOff>
    </xdr:from>
    <xdr:ext cx="469744" cy="259045"/>
    <xdr:sp macro="" textlink="">
      <xdr:nvSpPr>
        <xdr:cNvPr id="812" name="【消防施設】&#10;一人当たり面積平均値テキスト">
          <a:extLst>
            <a:ext uri="{FF2B5EF4-FFF2-40B4-BE49-F238E27FC236}">
              <a16:creationId xmlns:a16="http://schemas.microsoft.com/office/drawing/2014/main" id="{E5D127D1-E16E-4820-B08C-EAE6C0DA3268}"/>
            </a:ext>
          </a:extLst>
        </xdr:cNvPr>
        <xdr:cNvSpPr txBox="1"/>
      </xdr:nvSpPr>
      <xdr:spPr>
        <a:xfrm>
          <a:off x="22199600" y="1457254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147864</xdr:rowOff>
    </xdr:from>
    <xdr:to>
      <xdr:col>116</xdr:col>
      <xdr:colOff>114300</xdr:colOff>
      <xdr:row>86</xdr:row>
      <xdr:rowOff>78014</xdr:rowOff>
    </xdr:to>
    <xdr:sp macro="" textlink="">
      <xdr:nvSpPr>
        <xdr:cNvPr id="813" name="フローチャート: 判断 812">
          <a:extLst>
            <a:ext uri="{FF2B5EF4-FFF2-40B4-BE49-F238E27FC236}">
              <a16:creationId xmlns:a16="http://schemas.microsoft.com/office/drawing/2014/main" id="{7FD7568A-B1E1-47B2-AF8D-7C58BDE41F2C}"/>
            </a:ext>
          </a:extLst>
        </xdr:cNvPr>
        <xdr:cNvSpPr/>
      </xdr:nvSpPr>
      <xdr:spPr>
        <a:xfrm>
          <a:off x="22110700" y="14721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151130</xdr:rowOff>
    </xdr:from>
    <xdr:to>
      <xdr:col>112</xdr:col>
      <xdr:colOff>38100</xdr:colOff>
      <xdr:row>86</xdr:row>
      <xdr:rowOff>81280</xdr:rowOff>
    </xdr:to>
    <xdr:sp macro="" textlink="">
      <xdr:nvSpPr>
        <xdr:cNvPr id="814" name="フローチャート: 判断 813">
          <a:extLst>
            <a:ext uri="{FF2B5EF4-FFF2-40B4-BE49-F238E27FC236}">
              <a16:creationId xmlns:a16="http://schemas.microsoft.com/office/drawing/2014/main" id="{91AC72D1-ECD5-4E8E-AC52-FEE67C2FA4B0}"/>
            </a:ext>
          </a:extLst>
        </xdr:cNvPr>
        <xdr:cNvSpPr/>
      </xdr:nvSpPr>
      <xdr:spPr>
        <a:xfrm>
          <a:off x="21272500" y="14724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153307</xdr:rowOff>
    </xdr:from>
    <xdr:to>
      <xdr:col>107</xdr:col>
      <xdr:colOff>101600</xdr:colOff>
      <xdr:row>86</xdr:row>
      <xdr:rowOff>83457</xdr:rowOff>
    </xdr:to>
    <xdr:sp macro="" textlink="">
      <xdr:nvSpPr>
        <xdr:cNvPr id="815" name="フローチャート: 判断 814">
          <a:extLst>
            <a:ext uri="{FF2B5EF4-FFF2-40B4-BE49-F238E27FC236}">
              <a16:creationId xmlns:a16="http://schemas.microsoft.com/office/drawing/2014/main" id="{8B2ECB25-D09E-4981-8D1E-4725ADB65F25}"/>
            </a:ext>
          </a:extLst>
        </xdr:cNvPr>
        <xdr:cNvSpPr/>
      </xdr:nvSpPr>
      <xdr:spPr>
        <a:xfrm>
          <a:off x="20383500" y="14726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148952</xdr:rowOff>
    </xdr:from>
    <xdr:to>
      <xdr:col>102</xdr:col>
      <xdr:colOff>165100</xdr:colOff>
      <xdr:row>86</xdr:row>
      <xdr:rowOff>79102</xdr:rowOff>
    </xdr:to>
    <xdr:sp macro="" textlink="">
      <xdr:nvSpPr>
        <xdr:cNvPr id="816" name="フローチャート: 判断 815">
          <a:extLst>
            <a:ext uri="{FF2B5EF4-FFF2-40B4-BE49-F238E27FC236}">
              <a16:creationId xmlns:a16="http://schemas.microsoft.com/office/drawing/2014/main" id="{9E8E34BA-7A79-478F-8800-9B5A3311C8F2}"/>
            </a:ext>
          </a:extLst>
        </xdr:cNvPr>
        <xdr:cNvSpPr/>
      </xdr:nvSpPr>
      <xdr:spPr>
        <a:xfrm>
          <a:off x="19494500" y="14722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157662</xdr:rowOff>
    </xdr:from>
    <xdr:to>
      <xdr:col>98</xdr:col>
      <xdr:colOff>38100</xdr:colOff>
      <xdr:row>86</xdr:row>
      <xdr:rowOff>87812</xdr:rowOff>
    </xdr:to>
    <xdr:sp macro="" textlink="">
      <xdr:nvSpPr>
        <xdr:cNvPr id="817" name="フローチャート: 判断 816">
          <a:extLst>
            <a:ext uri="{FF2B5EF4-FFF2-40B4-BE49-F238E27FC236}">
              <a16:creationId xmlns:a16="http://schemas.microsoft.com/office/drawing/2014/main" id="{1EDD67D7-AF41-4F75-B9FE-FE95BFA838F5}"/>
            </a:ext>
          </a:extLst>
        </xdr:cNvPr>
        <xdr:cNvSpPr/>
      </xdr:nvSpPr>
      <xdr:spPr>
        <a:xfrm>
          <a:off x="18605500" y="14730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8" name="テキスト ボックス 817">
          <a:extLst>
            <a:ext uri="{FF2B5EF4-FFF2-40B4-BE49-F238E27FC236}">
              <a16:creationId xmlns:a16="http://schemas.microsoft.com/office/drawing/2014/main" id="{17073F31-3B9D-4522-8B89-3589D979BEE8}"/>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9" name="テキスト ボックス 818">
          <a:extLst>
            <a:ext uri="{FF2B5EF4-FFF2-40B4-BE49-F238E27FC236}">
              <a16:creationId xmlns:a16="http://schemas.microsoft.com/office/drawing/2014/main" id="{430B9080-FD20-4A21-B9B3-3767E1D93A7B}"/>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20" name="テキスト ボックス 819">
          <a:extLst>
            <a:ext uri="{FF2B5EF4-FFF2-40B4-BE49-F238E27FC236}">
              <a16:creationId xmlns:a16="http://schemas.microsoft.com/office/drawing/2014/main" id="{59926AC2-B13D-4141-A37F-76768DFABEB2}"/>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21" name="テキスト ボックス 820">
          <a:extLst>
            <a:ext uri="{FF2B5EF4-FFF2-40B4-BE49-F238E27FC236}">
              <a16:creationId xmlns:a16="http://schemas.microsoft.com/office/drawing/2014/main" id="{5BDE7FFD-35DD-466B-830A-CE6950492213}"/>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2" name="テキスト ボックス 821">
          <a:extLst>
            <a:ext uri="{FF2B5EF4-FFF2-40B4-BE49-F238E27FC236}">
              <a16:creationId xmlns:a16="http://schemas.microsoft.com/office/drawing/2014/main" id="{F86720EB-E805-4B5C-B634-8DA17999A0CC}"/>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13426</xdr:rowOff>
    </xdr:from>
    <xdr:to>
      <xdr:col>116</xdr:col>
      <xdr:colOff>114300</xdr:colOff>
      <xdr:row>86</xdr:row>
      <xdr:rowOff>115026</xdr:rowOff>
    </xdr:to>
    <xdr:sp macro="" textlink="">
      <xdr:nvSpPr>
        <xdr:cNvPr id="823" name="楕円 822">
          <a:extLst>
            <a:ext uri="{FF2B5EF4-FFF2-40B4-BE49-F238E27FC236}">
              <a16:creationId xmlns:a16="http://schemas.microsoft.com/office/drawing/2014/main" id="{E05CB4B3-3623-4093-BDA6-4E9D2D533EF2}"/>
            </a:ext>
          </a:extLst>
        </xdr:cNvPr>
        <xdr:cNvSpPr/>
      </xdr:nvSpPr>
      <xdr:spPr>
        <a:xfrm>
          <a:off x="22110700" y="14758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126292</xdr:rowOff>
    </xdr:from>
    <xdr:ext cx="469744" cy="259045"/>
    <xdr:sp macro="" textlink="">
      <xdr:nvSpPr>
        <xdr:cNvPr id="824" name="【消防施設】&#10;一人当たり面積該当値テキスト">
          <a:extLst>
            <a:ext uri="{FF2B5EF4-FFF2-40B4-BE49-F238E27FC236}">
              <a16:creationId xmlns:a16="http://schemas.microsoft.com/office/drawing/2014/main" id="{91C36C27-C13B-427A-A0FD-20E093A7DAD3}"/>
            </a:ext>
          </a:extLst>
        </xdr:cNvPr>
        <xdr:cNvSpPr txBox="1"/>
      </xdr:nvSpPr>
      <xdr:spPr>
        <a:xfrm>
          <a:off x="22199600" y="14699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13426</xdr:rowOff>
    </xdr:from>
    <xdr:to>
      <xdr:col>112</xdr:col>
      <xdr:colOff>38100</xdr:colOff>
      <xdr:row>86</xdr:row>
      <xdr:rowOff>115026</xdr:rowOff>
    </xdr:to>
    <xdr:sp macro="" textlink="">
      <xdr:nvSpPr>
        <xdr:cNvPr id="825" name="楕円 824">
          <a:extLst>
            <a:ext uri="{FF2B5EF4-FFF2-40B4-BE49-F238E27FC236}">
              <a16:creationId xmlns:a16="http://schemas.microsoft.com/office/drawing/2014/main" id="{DE4E1515-F8ED-4324-9B1C-B81B6A943087}"/>
            </a:ext>
          </a:extLst>
        </xdr:cNvPr>
        <xdr:cNvSpPr/>
      </xdr:nvSpPr>
      <xdr:spPr>
        <a:xfrm>
          <a:off x="21272500" y="14758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64226</xdr:rowOff>
    </xdr:from>
    <xdr:to>
      <xdr:col>116</xdr:col>
      <xdr:colOff>63500</xdr:colOff>
      <xdr:row>86</xdr:row>
      <xdr:rowOff>64226</xdr:rowOff>
    </xdr:to>
    <xdr:cxnSp macro="">
      <xdr:nvCxnSpPr>
        <xdr:cNvPr id="826" name="直線コネクタ 825">
          <a:extLst>
            <a:ext uri="{FF2B5EF4-FFF2-40B4-BE49-F238E27FC236}">
              <a16:creationId xmlns:a16="http://schemas.microsoft.com/office/drawing/2014/main" id="{12E7AA88-54E2-4E31-A8B8-C7A9EF48C814}"/>
            </a:ext>
          </a:extLst>
        </xdr:cNvPr>
        <xdr:cNvCxnSpPr/>
      </xdr:nvCxnSpPr>
      <xdr:spPr>
        <a:xfrm>
          <a:off x="21323300" y="14808926"/>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14514</xdr:rowOff>
    </xdr:from>
    <xdr:to>
      <xdr:col>107</xdr:col>
      <xdr:colOff>101600</xdr:colOff>
      <xdr:row>86</xdr:row>
      <xdr:rowOff>116114</xdr:rowOff>
    </xdr:to>
    <xdr:sp macro="" textlink="">
      <xdr:nvSpPr>
        <xdr:cNvPr id="827" name="楕円 826">
          <a:extLst>
            <a:ext uri="{FF2B5EF4-FFF2-40B4-BE49-F238E27FC236}">
              <a16:creationId xmlns:a16="http://schemas.microsoft.com/office/drawing/2014/main" id="{7D98E3AE-C98E-4223-9A99-171473C1F7BD}"/>
            </a:ext>
          </a:extLst>
        </xdr:cNvPr>
        <xdr:cNvSpPr/>
      </xdr:nvSpPr>
      <xdr:spPr>
        <a:xfrm>
          <a:off x="20383500" y="14759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64226</xdr:rowOff>
    </xdr:from>
    <xdr:to>
      <xdr:col>111</xdr:col>
      <xdr:colOff>177800</xdr:colOff>
      <xdr:row>86</xdr:row>
      <xdr:rowOff>65314</xdr:rowOff>
    </xdr:to>
    <xdr:cxnSp macro="">
      <xdr:nvCxnSpPr>
        <xdr:cNvPr id="828" name="直線コネクタ 827">
          <a:extLst>
            <a:ext uri="{FF2B5EF4-FFF2-40B4-BE49-F238E27FC236}">
              <a16:creationId xmlns:a16="http://schemas.microsoft.com/office/drawing/2014/main" id="{DDD3D9CB-0E19-489B-B61B-D9BFF015FE87}"/>
            </a:ext>
          </a:extLst>
        </xdr:cNvPr>
        <xdr:cNvCxnSpPr/>
      </xdr:nvCxnSpPr>
      <xdr:spPr>
        <a:xfrm flipV="1">
          <a:off x="20434300" y="14808926"/>
          <a:ext cx="889000" cy="1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13426</xdr:rowOff>
    </xdr:from>
    <xdr:to>
      <xdr:col>102</xdr:col>
      <xdr:colOff>165100</xdr:colOff>
      <xdr:row>86</xdr:row>
      <xdr:rowOff>115026</xdr:rowOff>
    </xdr:to>
    <xdr:sp macro="" textlink="">
      <xdr:nvSpPr>
        <xdr:cNvPr id="829" name="楕円 828">
          <a:extLst>
            <a:ext uri="{FF2B5EF4-FFF2-40B4-BE49-F238E27FC236}">
              <a16:creationId xmlns:a16="http://schemas.microsoft.com/office/drawing/2014/main" id="{3BAC7727-5707-471E-A453-2917852CEF29}"/>
            </a:ext>
          </a:extLst>
        </xdr:cNvPr>
        <xdr:cNvSpPr/>
      </xdr:nvSpPr>
      <xdr:spPr>
        <a:xfrm>
          <a:off x="19494500" y="14758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64226</xdr:rowOff>
    </xdr:from>
    <xdr:to>
      <xdr:col>107</xdr:col>
      <xdr:colOff>50800</xdr:colOff>
      <xdr:row>86</xdr:row>
      <xdr:rowOff>65314</xdr:rowOff>
    </xdr:to>
    <xdr:cxnSp macro="">
      <xdr:nvCxnSpPr>
        <xdr:cNvPr id="830" name="直線コネクタ 829">
          <a:extLst>
            <a:ext uri="{FF2B5EF4-FFF2-40B4-BE49-F238E27FC236}">
              <a16:creationId xmlns:a16="http://schemas.microsoft.com/office/drawing/2014/main" id="{0C7CA5F3-AEF6-41DF-AA29-758618E8A2D4}"/>
            </a:ext>
          </a:extLst>
        </xdr:cNvPr>
        <xdr:cNvCxnSpPr/>
      </xdr:nvCxnSpPr>
      <xdr:spPr>
        <a:xfrm>
          <a:off x="19545300" y="14808926"/>
          <a:ext cx="889000" cy="1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13426</xdr:rowOff>
    </xdr:from>
    <xdr:to>
      <xdr:col>98</xdr:col>
      <xdr:colOff>38100</xdr:colOff>
      <xdr:row>86</xdr:row>
      <xdr:rowOff>115026</xdr:rowOff>
    </xdr:to>
    <xdr:sp macro="" textlink="">
      <xdr:nvSpPr>
        <xdr:cNvPr id="831" name="楕円 830">
          <a:extLst>
            <a:ext uri="{FF2B5EF4-FFF2-40B4-BE49-F238E27FC236}">
              <a16:creationId xmlns:a16="http://schemas.microsoft.com/office/drawing/2014/main" id="{BF01531F-AA04-40F1-8C82-4612C8B52A4B}"/>
            </a:ext>
          </a:extLst>
        </xdr:cNvPr>
        <xdr:cNvSpPr/>
      </xdr:nvSpPr>
      <xdr:spPr>
        <a:xfrm>
          <a:off x="18605500" y="14758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64226</xdr:rowOff>
    </xdr:from>
    <xdr:to>
      <xdr:col>102</xdr:col>
      <xdr:colOff>114300</xdr:colOff>
      <xdr:row>86</xdr:row>
      <xdr:rowOff>64226</xdr:rowOff>
    </xdr:to>
    <xdr:cxnSp macro="">
      <xdr:nvCxnSpPr>
        <xdr:cNvPr id="832" name="直線コネクタ 831">
          <a:extLst>
            <a:ext uri="{FF2B5EF4-FFF2-40B4-BE49-F238E27FC236}">
              <a16:creationId xmlns:a16="http://schemas.microsoft.com/office/drawing/2014/main" id="{D5925B33-6BAF-4074-85D6-1CA7465E8802}"/>
            </a:ext>
          </a:extLst>
        </xdr:cNvPr>
        <xdr:cNvCxnSpPr/>
      </xdr:nvCxnSpPr>
      <xdr:spPr>
        <a:xfrm>
          <a:off x="18656300" y="1480892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97807</xdr:rowOff>
    </xdr:from>
    <xdr:ext cx="469744" cy="259045"/>
    <xdr:sp macro="" textlink="">
      <xdr:nvSpPr>
        <xdr:cNvPr id="833" name="n_1aveValue【消防施設】&#10;一人当たり面積">
          <a:extLst>
            <a:ext uri="{FF2B5EF4-FFF2-40B4-BE49-F238E27FC236}">
              <a16:creationId xmlns:a16="http://schemas.microsoft.com/office/drawing/2014/main" id="{C04B76BC-FF1A-4961-89D7-CC380508ADDD}"/>
            </a:ext>
          </a:extLst>
        </xdr:cNvPr>
        <xdr:cNvSpPr txBox="1"/>
      </xdr:nvSpPr>
      <xdr:spPr>
        <a:xfrm>
          <a:off x="21075727" y="14499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99984</xdr:rowOff>
    </xdr:from>
    <xdr:ext cx="469744" cy="259045"/>
    <xdr:sp macro="" textlink="">
      <xdr:nvSpPr>
        <xdr:cNvPr id="834" name="n_2aveValue【消防施設】&#10;一人当たり面積">
          <a:extLst>
            <a:ext uri="{FF2B5EF4-FFF2-40B4-BE49-F238E27FC236}">
              <a16:creationId xmlns:a16="http://schemas.microsoft.com/office/drawing/2014/main" id="{B0EEC632-9D7C-415B-BF56-9F75A6ABA68F}"/>
            </a:ext>
          </a:extLst>
        </xdr:cNvPr>
        <xdr:cNvSpPr txBox="1"/>
      </xdr:nvSpPr>
      <xdr:spPr>
        <a:xfrm>
          <a:off x="20199427" y="14501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95629</xdr:rowOff>
    </xdr:from>
    <xdr:ext cx="469744" cy="259045"/>
    <xdr:sp macro="" textlink="">
      <xdr:nvSpPr>
        <xdr:cNvPr id="835" name="n_3aveValue【消防施設】&#10;一人当たり面積">
          <a:extLst>
            <a:ext uri="{FF2B5EF4-FFF2-40B4-BE49-F238E27FC236}">
              <a16:creationId xmlns:a16="http://schemas.microsoft.com/office/drawing/2014/main" id="{39DBFA38-FCD4-4AA7-B9A0-CFB50C471E76}"/>
            </a:ext>
          </a:extLst>
        </xdr:cNvPr>
        <xdr:cNvSpPr txBox="1"/>
      </xdr:nvSpPr>
      <xdr:spPr>
        <a:xfrm>
          <a:off x="19310427" y="144974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104339</xdr:rowOff>
    </xdr:from>
    <xdr:ext cx="469744" cy="259045"/>
    <xdr:sp macro="" textlink="">
      <xdr:nvSpPr>
        <xdr:cNvPr id="836" name="n_4aveValue【消防施設】&#10;一人当たり面積">
          <a:extLst>
            <a:ext uri="{FF2B5EF4-FFF2-40B4-BE49-F238E27FC236}">
              <a16:creationId xmlns:a16="http://schemas.microsoft.com/office/drawing/2014/main" id="{94E5B661-ABE8-49BA-A0E5-C771A33E8E1C}"/>
            </a:ext>
          </a:extLst>
        </xdr:cNvPr>
        <xdr:cNvSpPr txBox="1"/>
      </xdr:nvSpPr>
      <xdr:spPr>
        <a:xfrm>
          <a:off x="18421427" y="145061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106153</xdr:rowOff>
    </xdr:from>
    <xdr:ext cx="469744" cy="259045"/>
    <xdr:sp macro="" textlink="">
      <xdr:nvSpPr>
        <xdr:cNvPr id="837" name="n_1mainValue【消防施設】&#10;一人当たり面積">
          <a:extLst>
            <a:ext uri="{FF2B5EF4-FFF2-40B4-BE49-F238E27FC236}">
              <a16:creationId xmlns:a16="http://schemas.microsoft.com/office/drawing/2014/main" id="{47099D5F-1B5B-4263-886E-BA995CEA3F4D}"/>
            </a:ext>
          </a:extLst>
        </xdr:cNvPr>
        <xdr:cNvSpPr txBox="1"/>
      </xdr:nvSpPr>
      <xdr:spPr>
        <a:xfrm>
          <a:off x="21075727" y="14850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107241</xdr:rowOff>
    </xdr:from>
    <xdr:ext cx="469744" cy="259045"/>
    <xdr:sp macro="" textlink="">
      <xdr:nvSpPr>
        <xdr:cNvPr id="838" name="n_2mainValue【消防施設】&#10;一人当たり面積">
          <a:extLst>
            <a:ext uri="{FF2B5EF4-FFF2-40B4-BE49-F238E27FC236}">
              <a16:creationId xmlns:a16="http://schemas.microsoft.com/office/drawing/2014/main" id="{4A7C0753-92B0-462F-8503-C5B08371FBEE}"/>
            </a:ext>
          </a:extLst>
        </xdr:cNvPr>
        <xdr:cNvSpPr txBox="1"/>
      </xdr:nvSpPr>
      <xdr:spPr>
        <a:xfrm>
          <a:off x="20199427" y="14851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106153</xdr:rowOff>
    </xdr:from>
    <xdr:ext cx="469744" cy="259045"/>
    <xdr:sp macro="" textlink="">
      <xdr:nvSpPr>
        <xdr:cNvPr id="839" name="n_3mainValue【消防施設】&#10;一人当たり面積">
          <a:extLst>
            <a:ext uri="{FF2B5EF4-FFF2-40B4-BE49-F238E27FC236}">
              <a16:creationId xmlns:a16="http://schemas.microsoft.com/office/drawing/2014/main" id="{2805846E-2503-463E-AD02-41AF9A79753B}"/>
            </a:ext>
          </a:extLst>
        </xdr:cNvPr>
        <xdr:cNvSpPr txBox="1"/>
      </xdr:nvSpPr>
      <xdr:spPr>
        <a:xfrm>
          <a:off x="19310427" y="14850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106153</xdr:rowOff>
    </xdr:from>
    <xdr:ext cx="469744" cy="259045"/>
    <xdr:sp macro="" textlink="">
      <xdr:nvSpPr>
        <xdr:cNvPr id="840" name="n_4mainValue【消防施設】&#10;一人当たり面積">
          <a:extLst>
            <a:ext uri="{FF2B5EF4-FFF2-40B4-BE49-F238E27FC236}">
              <a16:creationId xmlns:a16="http://schemas.microsoft.com/office/drawing/2014/main" id="{7A825370-2164-49A6-9B18-0FB7705006B8}"/>
            </a:ext>
          </a:extLst>
        </xdr:cNvPr>
        <xdr:cNvSpPr txBox="1"/>
      </xdr:nvSpPr>
      <xdr:spPr>
        <a:xfrm>
          <a:off x="18421427" y="14850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41" name="正方形/長方形 840">
          <a:extLst>
            <a:ext uri="{FF2B5EF4-FFF2-40B4-BE49-F238E27FC236}">
              <a16:creationId xmlns:a16="http://schemas.microsoft.com/office/drawing/2014/main" id="{90763B92-2848-430E-B47B-5DA892CE2329}"/>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2" name="正方形/長方形 841">
          <a:extLst>
            <a:ext uri="{FF2B5EF4-FFF2-40B4-BE49-F238E27FC236}">
              <a16:creationId xmlns:a16="http://schemas.microsoft.com/office/drawing/2014/main" id="{FDAA95AC-14A5-486F-86A4-CDCE45E95225}"/>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3" name="正方形/長方形 842">
          <a:extLst>
            <a:ext uri="{FF2B5EF4-FFF2-40B4-BE49-F238E27FC236}">
              <a16:creationId xmlns:a16="http://schemas.microsoft.com/office/drawing/2014/main" id="{E9786783-F889-48F3-914F-9AD2F07E986E}"/>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4" name="正方形/長方形 843">
          <a:extLst>
            <a:ext uri="{FF2B5EF4-FFF2-40B4-BE49-F238E27FC236}">
              <a16:creationId xmlns:a16="http://schemas.microsoft.com/office/drawing/2014/main" id="{A30F38BD-4625-4E73-AB53-51825F35B0DC}"/>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5" name="正方形/長方形 844">
          <a:extLst>
            <a:ext uri="{FF2B5EF4-FFF2-40B4-BE49-F238E27FC236}">
              <a16:creationId xmlns:a16="http://schemas.microsoft.com/office/drawing/2014/main" id="{F3A1C52F-60F7-4C4A-BBE0-A2EDE11E4089}"/>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6" name="正方形/長方形 845">
          <a:extLst>
            <a:ext uri="{FF2B5EF4-FFF2-40B4-BE49-F238E27FC236}">
              <a16:creationId xmlns:a16="http://schemas.microsoft.com/office/drawing/2014/main" id="{C8C07BB1-88BE-47B4-8F36-78C9901758A1}"/>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7" name="正方形/長方形 846">
          <a:extLst>
            <a:ext uri="{FF2B5EF4-FFF2-40B4-BE49-F238E27FC236}">
              <a16:creationId xmlns:a16="http://schemas.microsoft.com/office/drawing/2014/main" id="{81033C0D-5081-46BC-9789-242B9491CD6A}"/>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8" name="正方形/長方形 847">
          <a:extLst>
            <a:ext uri="{FF2B5EF4-FFF2-40B4-BE49-F238E27FC236}">
              <a16:creationId xmlns:a16="http://schemas.microsoft.com/office/drawing/2014/main" id="{17BA45DC-414E-4917-BD67-5BA42AE7142C}"/>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9" name="テキスト ボックス 848">
          <a:extLst>
            <a:ext uri="{FF2B5EF4-FFF2-40B4-BE49-F238E27FC236}">
              <a16:creationId xmlns:a16="http://schemas.microsoft.com/office/drawing/2014/main" id="{8287F46C-A00D-4903-B02B-E4868E46146F}"/>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50" name="直線コネクタ 849">
          <a:extLst>
            <a:ext uri="{FF2B5EF4-FFF2-40B4-BE49-F238E27FC236}">
              <a16:creationId xmlns:a16="http://schemas.microsoft.com/office/drawing/2014/main" id="{FFD0FD4F-7650-4CBE-AB92-4FF8697CACDD}"/>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51" name="テキスト ボックス 850">
          <a:extLst>
            <a:ext uri="{FF2B5EF4-FFF2-40B4-BE49-F238E27FC236}">
              <a16:creationId xmlns:a16="http://schemas.microsoft.com/office/drawing/2014/main" id="{28535A0F-C382-4D66-A74C-D21844E20B72}"/>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52" name="直線コネクタ 851">
          <a:extLst>
            <a:ext uri="{FF2B5EF4-FFF2-40B4-BE49-F238E27FC236}">
              <a16:creationId xmlns:a16="http://schemas.microsoft.com/office/drawing/2014/main" id="{999F654E-D007-4CFC-92C0-01B9B8F4B2C2}"/>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53" name="テキスト ボックス 852">
          <a:extLst>
            <a:ext uri="{FF2B5EF4-FFF2-40B4-BE49-F238E27FC236}">
              <a16:creationId xmlns:a16="http://schemas.microsoft.com/office/drawing/2014/main" id="{81B0719C-CD35-43E4-8634-88A03A3C1CC7}"/>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54" name="直線コネクタ 853">
          <a:extLst>
            <a:ext uri="{FF2B5EF4-FFF2-40B4-BE49-F238E27FC236}">
              <a16:creationId xmlns:a16="http://schemas.microsoft.com/office/drawing/2014/main" id="{A7FF5712-AB1A-4CCA-82DB-7DAE5B3AB513}"/>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55" name="テキスト ボックス 854">
          <a:extLst>
            <a:ext uri="{FF2B5EF4-FFF2-40B4-BE49-F238E27FC236}">
              <a16:creationId xmlns:a16="http://schemas.microsoft.com/office/drawing/2014/main" id="{15EDB14A-E558-4C91-9CF6-333BE9DE3ED9}"/>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56" name="直線コネクタ 855">
          <a:extLst>
            <a:ext uri="{FF2B5EF4-FFF2-40B4-BE49-F238E27FC236}">
              <a16:creationId xmlns:a16="http://schemas.microsoft.com/office/drawing/2014/main" id="{652AB8A2-DB45-4EE7-AD1A-A4D5AD6F6EC2}"/>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57" name="テキスト ボックス 856">
          <a:extLst>
            <a:ext uri="{FF2B5EF4-FFF2-40B4-BE49-F238E27FC236}">
              <a16:creationId xmlns:a16="http://schemas.microsoft.com/office/drawing/2014/main" id="{3BCB8012-C04E-4B46-97BF-A1E580B37BDC}"/>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58" name="直線コネクタ 857">
          <a:extLst>
            <a:ext uri="{FF2B5EF4-FFF2-40B4-BE49-F238E27FC236}">
              <a16:creationId xmlns:a16="http://schemas.microsoft.com/office/drawing/2014/main" id="{645E9C9F-EC88-4199-9B1E-A93BCC6E583C}"/>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59" name="テキスト ボックス 858">
          <a:extLst>
            <a:ext uri="{FF2B5EF4-FFF2-40B4-BE49-F238E27FC236}">
              <a16:creationId xmlns:a16="http://schemas.microsoft.com/office/drawing/2014/main" id="{CE4C5305-8D6B-44BC-AC14-1B922CC894E2}"/>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60" name="直線コネクタ 859">
          <a:extLst>
            <a:ext uri="{FF2B5EF4-FFF2-40B4-BE49-F238E27FC236}">
              <a16:creationId xmlns:a16="http://schemas.microsoft.com/office/drawing/2014/main" id="{204980C7-8048-4E83-BD37-D5D3128A0C9E}"/>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61" name="テキスト ボックス 860">
          <a:extLst>
            <a:ext uri="{FF2B5EF4-FFF2-40B4-BE49-F238E27FC236}">
              <a16:creationId xmlns:a16="http://schemas.microsoft.com/office/drawing/2014/main" id="{361F1C3A-DEC4-4CB3-A9DC-09F78BBD14DE}"/>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62" name="直線コネクタ 861">
          <a:extLst>
            <a:ext uri="{FF2B5EF4-FFF2-40B4-BE49-F238E27FC236}">
              <a16:creationId xmlns:a16="http://schemas.microsoft.com/office/drawing/2014/main" id="{4A3A8933-B2C3-4BAB-9535-20E0FD230D09}"/>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63" name="テキスト ボックス 862">
          <a:extLst>
            <a:ext uri="{FF2B5EF4-FFF2-40B4-BE49-F238E27FC236}">
              <a16:creationId xmlns:a16="http://schemas.microsoft.com/office/drawing/2014/main" id="{342D26BF-749D-4B32-B5F9-C4E8B23062CD}"/>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4" name="直線コネクタ 863">
          <a:extLst>
            <a:ext uri="{FF2B5EF4-FFF2-40B4-BE49-F238E27FC236}">
              <a16:creationId xmlns:a16="http://schemas.microsoft.com/office/drawing/2014/main" id="{9AC37769-DE0A-4D13-9114-3B3E1A8EDEF1}"/>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65" name="【庁舎】&#10;有形固定資産減価償却率グラフ枠">
          <a:extLst>
            <a:ext uri="{FF2B5EF4-FFF2-40B4-BE49-F238E27FC236}">
              <a16:creationId xmlns:a16="http://schemas.microsoft.com/office/drawing/2014/main" id="{72C7650E-4903-4F48-845F-324B3A939666}"/>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105592</xdr:rowOff>
    </xdr:from>
    <xdr:to>
      <xdr:col>85</xdr:col>
      <xdr:colOff>126364</xdr:colOff>
      <xdr:row>109</xdr:row>
      <xdr:rowOff>33745</xdr:rowOff>
    </xdr:to>
    <xdr:cxnSp macro="">
      <xdr:nvCxnSpPr>
        <xdr:cNvPr id="866" name="直線コネクタ 865">
          <a:extLst>
            <a:ext uri="{FF2B5EF4-FFF2-40B4-BE49-F238E27FC236}">
              <a16:creationId xmlns:a16="http://schemas.microsoft.com/office/drawing/2014/main" id="{485D3FA9-5481-47F9-B06F-879BBA5D919D}"/>
            </a:ext>
          </a:extLst>
        </xdr:cNvPr>
        <xdr:cNvCxnSpPr/>
      </xdr:nvCxnSpPr>
      <xdr:spPr>
        <a:xfrm flipV="1">
          <a:off x="16318864" y="17250592"/>
          <a:ext cx="0" cy="14712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37572</xdr:rowOff>
    </xdr:from>
    <xdr:ext cx="405111" cy="259045"/>
    <xdr:sp macro="" textlink="">
      <xdr:nvSpPr>
        <xdr:cNvPr id="867" name="【庁舎】&#10;有形固定資産減価償却率最小値テキスト">
          <a:extLst>
            <a:ext uri="{FF2B5EF4-FFF2-40B4-BE49-F238E27FC236}">
              <a16:creationId xmlns:a16="http://schemas.microsoft.com/office/drawing/2014/main" id="{631EDCA2-1EC4-46FC-9EC2-3A210D65274D}"/>
            </a:ext>
          </a:extLst>
        </xdr:cNvPr>
        <xdr:cNvSpPr txBox="1"/>
      </xdr:nvSpPr>
      <xdr:spPr>
        <a:xfrm>
          <a:off x="16357600" y="18725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33745</xdr:rowOff>
    </xdr:from>
    <xdr:to>
      <xdr:col>86</xdr:col>
      <xdr:colOff>25400</xdr:colOff>
      <xdr:row>109</xdr:row>
      <xdr:rowOff>33745</xdr:rowOff>
    </xdr:to>
    <xdr:cxnSp macro="">
      <xdr:nvCxnSpPr>
        <xdr:cNvPr id="868" name="直線コネクタ 867">
          <a:extLst>
            <a:ext uri="{FF2B5EF4-FFF2-40B4-BE49-F238E27FC236}">
              <a16:creationId xmlns:a16="http://schemas.microsoft.com/office/drawing/2014/main" id="{96000770-3EBE-4C46-A377-CCA49F4884BE}"/>
            </a:ext>
          </a:extLst>
        </xdr:cNvPr>
        <xdr:cNvCxnSpPr/>
      </xdr:nvCxnSpPr>
      <xdr:spPr>
        <a:xfrm>
          <a:off x="16230600" y="187217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52269</xdr:rowOff>
    </xdr:from>
    <xdr:ext cx="340478" cy="259045"/>
    <xdr:sp macro="" textlink="">
      <xdr:nvSpPr>
        <xdr:cNvPr id="869" name="【庁舎】&#10;有形固定資産減価償却率最大値テキスト">
          <a:extLst>
            <a:ext uri="{FF2B5EF4-FFF2-40B4-BE49-F238E27FC236}">
              <a16:creationId xmlns:a16="http://schemas.microsoft.com/office/drawing/2014/main" id="{ADA83E88-0572-4E26-9E12-59B3DE903370}"/>
            </a:ext>
          </a:extLst>
        </xdr:cNvPr>
        <xdr:cNvSpPr txBox="1"/>
      </xdr:nvSpPr>
      <xdr:spPr>
        <a:xfrm>
          <a:off x="16357600" y="1702581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105592</xdr:rowOff>
    </xdr:from>
    <xdr:to>
      <xdr:col>86</xdr:col>
      <xdr:colOff>25400</xdr:colOff>
      <xdr:row>100</xdr:row>
      <xdr:rowOff>105592</xdr:rowOff>
    </xdr:to>
    <xdr:cxnSp macro="">
      <xdr:nvCxnSpPr>
        <xdr:cNvPr id="870" name="直線コネクタ 869">
          <a:extLst>
            <a:ext uri="{FF2B5EF4-FFF2-40B4-BE49-F238E27FC236}">
              <a16:creationId xmlns:a16="http://schemas.microsoft.com/office/drawing/2014/main" id="{0F5CB1B2-8D78-4524-9161-366C8D343820}"/>
            </a:ext>
          </a:extLst>
        </xdr:cNvPr>
        <xdr:cNvCxnSpPr/>
      </xdr:nvCxnSpPr>
      <xdr:spPr>
        <a:xfrm>
          <a:off x="16230600" y="172505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116857</xdr:rowOff>
    </xdr:from>
    <xdr:ext cx="405111" cy="259045"/>
    <xdr:sp macro="" textlink="">
      <xdr:nvSpPr>
        <xdr:cNvPr id="871" name="【庁舎】&#10;有形固定資産減価償却率平均値テキスト">
          <a:extLst>
            <a:ext uri="{FF2B5EF4-FFF2-40B4-BE49-F238E27FC236}">
              <a16:creationId xmlns:a16="http://schemas.microsoft.com/office/drawing/2014/main" id="{54903234-5428-4F7B-804C-373E4E546296}"/>
            </a:ext>
          </a:extLst>
        </xdr:cNvPr>
        <xdr:cNvSpPr txBox="1"/>
      </xdr:nvSpPr>
      <xdr:spPr>
        <a:xfrm>
          <a:off x="16357600" y="177762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93980</xdr:rowOff>
    </xdr:from>
    <xdr:to>
      <xdr:col>85</xdr:col>
      <xdr:colOff>177800</xdr:colOff>
      <xdr:row>105</xdr:row>
      <xdr:rowOff>24130</xdr:rowOff>
    </xdr:to>
    <xdr:sp macro="" textlink="">
      <xdr:nvSpPr>
        <xdr:cNvPr id="872" name="フローチャート: 判断 871">
          <a:extLst>
            <a:ext uri="{FF2B5EF4-FFF2-40B4-BE49-F238E27FC236}">
              <a16:creationId xmlns:a16="http://schemas.microsoft.com/office/drawing/2014/main" id="{623B6CDC-EFCC-4E85-8EBD-A045391DA06C}"/>
            </a:ext>
          </a:extLst>
        </xdr:cNvPr>
        <xdr:cNvSpPr/>
      </xdr:nvSpPr>
      <xdr:spPr>
        <a:xfrm>
          <a:off x="16268700" y="1792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74386</xdr:rowOff>
    </xdr:from>
    <xdr:to>
      <xdr:col>81</xdr:col>
      <xdr:colOff>101600</xdr:colOff>
      <xdr:row>105</xdr:row>
      <xdr:rowOff>4536</xdr:rowOff>
    </xdr:to>
    <xdr:sp macro="" textlink="">
      <xdr:nvSpPr>
        <xdr:cNvPr id="873" name="フローチャート: 判断 872">
          <a:extLst>
            <a:ext uri="{FF2B5EF4-FFF2-40B4-BE49-F238E27FC236}">
              <a16:creationId xmlns:a16="http://schemas.microsoft.com/office/drawing/2014/main" id="{D8B75D45-7DA5-47F3-945A-8F718829E051}"/>
            </a:ext>
          </a:extLst>
        </xdr:cNvPr>
        <xdr:cNvSpPr/>
      </xdr:nvSpPr>
      <xdr:spPr>
        <a:xfrm>
          <a:off x="15430500" y="17905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76019</xdr:rowOff>
    </xdr:from>
    <xdr:to>
      <xdr:col>76</xdr:col>
      <xdr:colOff>165100</xdr:colOff>
      <xdr:row>105</xdr:row>
      <xdr:rowOff>6169</xdr:rowOff>
    </xdr:to>
    <xdr:sp macro="" textlink="">
      <xdr:nvSpPr>
        <xdr:cNvPr id="874" name="フローチャート: 判断 873">
          <a:extLst>
            <a:ext uri="{FF2B5EF4-FFF2-40B4-BE49-F238E27FC236}">
              <a16:creationId xmlns:a16="http://schemas.microsoft.com/office/drawing/2014/main" id="{5F40233B-5D81-406D-85C0-68D5A35AD462}"/>
            </a:ext>
          </a:extLst>
        </xdr:cNvPr>
        <xdr:cNvSpPr/>
      </xdr:nvSpPr>
      <xdr:spPr>
        <a:xfrm>
          <a:off x="14541500" y="17906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59689</xdr:rowOff>
    </xdr:from>
    <xdr:to>
      <xdr:col>72</xdr:col>
      <xdr:colOff>38100</xdr:colOff>
      <xdr:row>104</xdr:row>
      <xdr:rowOff>161289</xdr:rowOff>
    </xdr:to>
    <xdr:sp macro="" textlink="">
      <xdr:nvSpPr>
        <xdr:cNvPr id="875" name="フローチャート: 判断 874">
          <a:extLst>
            <a:ext uri="{FF2B5EF4-FFF2-40B4-BE49-F238E27FC236}">
              <a16:creationId xmlns:a16="http://schemas.microsoft.com/office/drawing/2014/main" id="{3A2C32C6-3E12-455F-BC96-BFBEF7E4BD8C}"/>
            </a:ext>
          </a:extLst>
        </xdr:cNvPr>
        <xdr:cNvSpPr/>
      </xdr:nvSpPr>
      <xdr:spPr>
        <a:xfrm>
          <a:off x="13652500" y="17890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62956</xdr:rowOff>
    </xdr:from>
    <xdr:to>
      <xdr:col>67</xdr:col>
      <xdr:colOff>101600</xdr:colOff>
      <xdr:row>104</xdr:row>
      <xdr:rowOff>164556</xdr:rowOff>
    </xdr:to>
    <xdr:sp macro="" textlink="">
      <xdr:nvSpPr>
        <xdr:cNvPr id="876" name="フローチャート: 判断 875">
          <a:extLst>
            <a:ext uri="{FF2B5EF4-FFF2-40B4-BE49-F238E27FC236}">
              <a16:creationId xmlns:a16="http://schemas.microsoft.com/office/drawing/2014/main" id="{E73F9FE3-262F-4C5A-B833-C2A52C9CB54D}"/>
            </a:ext>
          </a:extLst>
        </xdr:cNvPr>
        <xdr:cNvSpPr/>
      </xdr:nvSpPr>
      <xdr:spPr>
        <a:xfrm>
          <a:off x="12763500" y="17893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7" name="テキスト ボックス 876">
          <a:extLst>
            <a:ext uri="{FF2B5EF4-FFF2-40B4-BE49-F238E27FC236}">
              <a16:creationId xmlns:a16="http://schemas.microsoft.com/office/drawing/2014/main" id="{D1C7B61D-B7AF-406C-9A51-0B4712EEE72C}"/>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8" name="テキスト ボックス 877">
          <a:extLst>
            <a:ext uri="{FF2B5EF4-FFF2-40B4-BE49-F238E27FC236}">
              <a16:creationId xmlns:a16="http://schemas.microsoft.com/office/drawing/2014/main" id="{48BDD800-8B37-49B9-B2C6-A9270558A171}"/>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9" name="テキスト ボックス 878">
          <a:extLst>
            <a:ext uri="{FF2B5EF4-FFF2-40B4-BE49-F238E27FC236}">
              <a16:creationId xmlns:a16="http://schemas.microsoft.com/office/drawing/2014/main" id="{7846516F-9538-4AC4-BEB6-01B7E7945202}"/>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80" name="テキスト ボックス 879">
          <a:extLst>
            <a:ext uri="{FF2B5EF4-FFF2-40B4-BE49-F238E27FC236}">
              <a16:creationId xmlns:a16="http://schemas.microsoft.com/office/drawing/2014/main" id="{91C225E5-378F-4DB5-AF31-DE049647A4B2}"/>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81" name="テキスト ボックス 880">
          <a:extLst>
            <a:ext uri="{FF2B5EF4-FFF2-40B4-BE49-F238E27FC236}">
              <a16:creationId xmlns:a16="http://schemas.microsoft.com/office/drawing/2014/main" id="{C70B79E4-ED9C-4F75-ABF9-4EBF4136233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27032</xdr:rowOff>
    </xdr:from>
    <xdr:to>
      <xdr:col>85</xdr:col>
      <xdr:colOff>177800</xdr:colOff>
      <xdr:row>106</xdr:row>
      <xdr:rowOff>128632</xdr:rowOff>
    </xdr:to>
    <xdr:sp macro="" textlink="">
      <xdr:nvSpPr>
        <xdr:cNvPr id="882" name="楕円 881">
          <a:extLst>
            <a:ext uri="{FF2B5EF4-FFF2-40B4-BE49-F238E27FC236}">
              <a16:creationId xmlns:a16="http://schemas.microsoft.com/office/drawing/2014/main" id="{A3B2CD13-A8F0-4137-8EF0-938D3D82F321}"/>
            </a:ext>
          </a:extLst>
        </xdr:cNvPr>
        <xdr:cNvSpPr/>
      </xdr:nvSpPr>
      <xdr:spPr>
        <a:xfrm>
          <a:off x="16268700" y="18200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5459</xdr:rowOff>
    </xdr:from>
    <xdr:ext cx="405111" cy="259045"/>
    <xdr:sp macro="" textlink="">
      <xdr:nvSpPr>
        <xdr:cNvPr id="883" name="【庁舎】&#10;有形固定資産減価償却率該当値テキスト">
          <a:extLst>
            <a:ext uri="{FF2B5EF4-FFF2-40B4-BE49-F238E27FC236}">
              <a16:creationId xmlns:a16="http://schemas.microsoft.com/office/drawing/2014/main" id="{D6C741BF-C7C7-4945-B89C-A9F4ECC0E94A}"/>
            </a:ext>
          </a:extLst>
        </xdr:cNvPr>
        <xdr:cNvSpPr txBox="1"/>
      </xdr:nvSpPr>
      <xdr:spPr>
        <a:xfrm>
          <a:off x="16357600" y="181791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12337</xdr:rowOff>
    </xdr:from>
    <xdr:to>
      <xdr:col>81</xdr:col>
      <xdr:colOff>101600</xdr:colOff>
      <xdr:row>106</xdr:row>
      <xdr:rowOff>113937</xdr:rowOff>
    </xdr:to>
    <xdr:sp macro="" textlink="">
      <xdr:nvSpPr>
        <xdr:cNvPr id="884" name="楕円 883">
          <a:extLst>
            <a:ext uri="{FF2B5EF4-FFF2-40B4-BE49-F238E27FC236}">
              <a16:creationId xmlns:a16="http://schemas.microsoft.com/office/drawing/2014/main" id="{F92864E0-C830-423F-A2C5-C0D65C4DDDD3}"/>
            </a:ext>
          </a:extLst>
        </xdr:cNvPr>
        <xdr:cNvSpPr/>
      </xdr:nvSpPr>
      <xdr:spPr>
        <a:xfrm>
          <a:off x="15430500" y="18186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63137</xdr:rowOff>
    </xdr:from>
    <xdr:to>
      <xdr:col>85</xdr:col>
      <xdr:colOff>127000</xdr:colOff>
      <xdr:row>106</xdr:row>
      <xdr:rowOff>77832</xdr:rowOff>
    </xdr:to>
    <xdr:cxnSp macro="">
      <xdr:nvCxnSpPr>
        <xdr:cNvPr id="885" name="直線コネクタ 884">
          <a:extLst>
            <a:ext uri="{FF2B5EF4-FFF2-40B4-BE49-F238E27FC236}">
              <a16:creationId xmlns:a16="http://schemas.microsoft.com/office/drawing/2014/main" id="{C406BF5C-283A-4584-955F-B4FBE9A38232}"/>
            </a:ext>
          </a:extLst>
        </xdr:cNvPr>
        <xdr:cNvCxnSpPr/>
      </xdr:nvCxnSpPr>
      <xdr:spPr>
        <a:xfrm>
          <a:off x="15481300" y="18236837"/>
          <a:ext cx="838200" cy="14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31931</xdr:rowOff>
    </xdr:from>
    <xdr:to>
      <xdr:col>76</xdr:col>
      <xdr:colOff>165100</xdr:colOff>
      <xdr:row>106</xdr:row>
      <xdr:rowOff>133531</xdr:rowOff>
    </xdr:to>
    <xdr:sp macro="" textlink="">
      <xdr:nvSpPr>
        <xdr:cNvPr id="886" name="楕円 885">
          <a:extLst>
            <a:ext uri="{FF2B5EF4-FFF2-40B4-BE49-F238E27FC236}">
              <a16:creationId xmlns:a16="http://schemas.microsoft.com/office/drawing/2014/main" id="{EDE06710-5246-40BF-B4B5-75A712A3BC6E}"/>
            </a:ext>
          </a:extLst>
        </xdr:cNvPr>
        <xdr:cNvSpPr/>
      </xdr:nvSpPr>
      <xdr:spPr>
        <a:xfrm>
          <a:off x="14541500" y="18205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63137</xdr:rowOff>
    </xdr:from>
    <xdr:to>
      <xdr:col>81</xdr:col>
      <xdr:colOff>50800</xdr:colOff>
      <xdr:row>106</xdr:row>
      <xdr:rowOff>82731</xdr:rowOff>
    </xdr:to>
    <xdr:cxnSp macro="">
      <xdr:nvCxnSpPr>
        <xdr:cNvPr id="887" name="直線コネクタ 886">
          <a:extLst>
            <a:ext uri="{FF2B5EF4-FFF2-40B4-BE49-F238E27FC236}">
              <a16:creationId xmlns:a16="http://schemas.microsoft.com/office/drawing/2014/main" id="{EF38737D-D64A-4DC5-9FAA-CBDBDD5CFC16}"/>
            </a:ext>
          </a:extLst>
        </xdr:cNvPr>
        <xdr:cNvCxnSpPr/>
      </xdr:nvCxnSpPr>
      <xdr:spPr>
        <a:xfrm flipV="1">
          <a:off x="14592300" y="18236837"/>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71120</xdr:rowOff>
    </xdr:from>
    <xdr:to>
      <xdr:col>72</xdr:col>
      <xdr:colOff>38100</xdr:colOff>
      <xdr:row>107</xdr:row>
      <xdr:rowOff>1270</xdr:rowOff>
    </xdr:to>
    <xdr:sp macro="" textlink="">
      <xdr:nvSpPr>
        <xdr:cNvPr id="888" name="楕円 887">
          <a:extLst>
            <a:ext uri="{FF2B5EF4-FFF2-40B4-BE49-F238E27FC236}">
              <a16:creationId xmlns:a16="http://schemas.microsoft.com/office/drawing/2014/main" id="{6F0D9489-BA88-4D54-B911-F97A096E5577}"/>
            </a:ext>
          </a:extLst>
        </xdr:cNvPr>
        <xdr:cNvSpPr/>
      </xdr:nvSpPr>
      <xdr:spPr>
        <a:xfrm>
          <a:off x="13652500" y="1824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82731</xdr:rowOff>
    </xdr:from>
    <xdr:to>
      <xdr:col>76</xdr:col>
      <xdr:colOff>114300</xdr:colOff>
      <xdr:row>106</xdr:row>
      <xdr:rowOff>121920</xdr:rowOff>
    </xdr:to>
    <xdr:cxnSp macro="">
      <xdr:nvCxnSpPr>
        <xdr:cNvPr id="889" name="直線コネクタ 888">
          <a:extLst>
            <a:ext uri="{FF2B5EF4-FFF2-40B4-BE49-F238E27FC236}">
              <a16:creationId xmlns:a16="http://schemas.microsoft.com/office/drawing/2014/main" id="{38FEF332-87E0-410E-8E22-400C044138A0}"/>
            </a:ext>
          </a:extLst>
        </xdr:cNvPr>
        <xdr:cNvCxnSpPr/>
      </xdr:nvCxnSpPr>
      <xdr:spPr>
        <a:xfrm flipV="1">
          <a:off x="13703300" y="18256431"/>
          <a:ext cx="8890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43362</xdr:rowOff>
    </xdr:from>
    <xdr:to>
      <xdr:col>67</xdr:col>
      <xdr:colOff>101600</xdr:colOff>
      <xdr:row>107</xdr:row>
      <xdr:rowOff>144962</xdr:rowOff>
    </xdr:to>
    <xdr:sp macro="" textlink="">
      <xdr:nvSpPr>
        <xdr:cNvPr id="890" name="楕円 889">
          <a:extLst>
            <a:ext uri="{FF2B5EF4-FFF2-40B4-BE49-F238E27FC236}">
              <a16:creationId xmlns:a16="http://schemas.microsoft.com/office/drawing/2014/main" id="{763148F9-A7EE-4F32-9EBF-484A3F3662BC}"/>
            </a:ext>
          </a:extLst>
        </xdr:cNvPr>
        <xdr:cNvSpPr/>
      </xdr:nvSpPr>
      <xdr:spPr>
        <a:xfrm>
          <a:off x="12763500" y="18388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121920</xdr:rowOff>
    </xdr:from>
    <xdr:to>
      <xdr:col>71</xdr:col>
      <xdr:colOff>177800</xdr:colOff>
      <xdr:row>107</xdr:row>
      <xdr:rowOff>94162</xdr:rowOff>
    </xdr:to>
    <xdr:cxnSp macro="">
      <xdr:nvCxnSpPr>
        <xdr:cNvPr id="891" name="直線コネクタ 890">
          <a:extLst>
            <a:ext uri="{FF2B5EF4-FFF2-40B4-BE49-F238E27FC236}">
              <a16:creationId xmlns:a16="http://schemas.microsoft.com/office/drawing/2014/main" id="{4596C842-3180-4195-8C2C-FE7A0FC6D034}"/>
            </a:ext>
          </a:extLst>
        </xdr:cNvPr>
        <xdr:cNvCxnSpPr/>
      </xdr:nvCxnSpPr>
      <xdr:spPr>
        <a:xfrm flipV="1">
          <a:off x="12814300" y="18295620"/>
          <a:ext cx="889000" cy="1436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21063</xdr:rowOff>
    </xdr:from>
    <xdr:ext cx="405111" cy="259045"/>
    <xdr:sp macro="" textlink="">
      <xdr:nvSpPr>
        <xdr:cNvPr id="892" name="n_1aveValue【庁舎】&#10;有形固定資産減価償却率">
          <a:extLst>
            <a:ext uri="{FF2B5EF4-FFF2-40B4-BE49-F238E27FC236}">
              <a16:creationId xmlns:a16="http://schemas.microsoft.com/office/drawing/2014/main" id="{67F64EF3-EB7E-481D-AE88-02AE1410A677}"/>
            </a:ext>
          </a:extLst>
        </xdr:cNvPr>
        <xdr:cNvSpPr txBox="1"/>
      </xdr:nvSpPr>
      <xdr:spPr>
        <a:xfrm>
          <a:off x="15266044" y="17680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22696</xdr:rowOff>
    </xdr:from>
    <xdr:ext cx="405111" cy="259045"/>
    <xdr:sp macro="" textlink="">
      <xdr:nvSpPr>
        <xdr:cNvPr id="893" name="n_2aveValue【庁舎】&#10;有形固定資産減価償却率">
          <a:extLst>
            <a:ext uri="{FF2B5EF4-FFF2-40B4-BE49-F238E27FC236}">
              <a16:creationId xmlns:a16="http://schemas.microsoft.com/office/drawing/2014/main" id="{3C5AC55E-3164-4268-8546-E62476C7BCEC}"/>
            </a:ext>
          </a:extLst>
        </xdr:cNvPr>
        <xdr:cNvSpPr txBox="1"/>
      </xdr:nvSpPr>
      <xdr:spPr>
        <a:xfrm>
          <a:off x="14389744" y="176820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6366</xdr:rowOff>
    </xdr:from>
    <xdr:ext cx="405111" cy="259045"/>
    <xdr:sp macro="" textlink="">
      <xdr:nvSpPr>
        <xdr:cNvPr id="894" name="n_3aveValue【庁舎】&#10;有形固定資産減価償却率">
          <a:extLst>
            <a:ext uri="{FF2B5EF4-FFF2-40B4-BE49-F238E27FC236}">
              <a16:creationId xmlns:a16="http://schemas.microsoft.com/office/drawing/2014/main" id="{512ED449-2E4B-4B0C-83DC-B75FD7D64331}"/>
            </a:ext>
          </a:extLst>
        </xdr:cNvPr>
        <xdr:cNvSpPr txBox="1"/>
      </xdr:nvSpPr>
      <xdr:spPr>
        <a:xfrm>
          <a:off x="13500744" y="17665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9633</xdr:rowOff>
    </xdr:from>
    <xdr:ext cx="405111" cy="259045"/>
    <xdr:sp macro="" textlink="">
      <xdr:nvSpPr>
        <xdr:cNvPr id="895" name="n_4aveValue【庁舎】&#10;有形固定資産減価償却率">
          <a:extLst>
            <a:ext uri="{FF2B5EF4-FFF2-40B4-BE49-F238E27FC236}">
              <a16:creationId xmlns:a16="http://schemas.microsoft.com/office/drawing/2014/main" id="{A4E887D7-3570-4D04-9E96-0B2F4974E7BE}"/>
            </a:ext>
          </a:extLst>
        </xdr:cNvPr>
        <xdr:cNvSpPr txBox="1"/>
      </xdr:nvSpPr>
      <xdr:spPr>
        <a:xfrm>
          <a:off x="12611744" y="176689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105064</xdr:rowOff>
    </xdr:from>
    <xdr:ext cx="405111" cy="259045"/>
    <xdr:sp macro="" textlink="">
      <xdr:nvSpPr>
        <xdr:cNvPr id="896" name="n_1mainValue【庁舎】&#10;有形固定資産減価償却率">
          <a:extLst>
            <a:ext uri="{FF2B5EF4-FFF2-40B4-BE49-F238E27FC236}">
              <a16:creationId xmlns:a16="http://schemas.microsoft.com/office/drawing/2014/main" id="{16928E26-CDED-4633-A4B1-3E426A09E9A6}"/>
            </a:ext>
          </a:extLst>
        </xdr:cNvPr>
        <xdr:cNvSpPr txBox="1"/>
      </xdr:nvSpPr>
      <xdr:spPr>
        <a:xfrm>
          <a:off x="15266044" y="182787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124658</xdr:rowOff>
    </xdr:from>
    <xdr:ext cx="405111" cy="259045"/>
    <xdr:sp macro="" textlink="">
      <xdr:nvSpPr>
        <xdr:cNvPr id="897" name="n_2mainValue【庁舎】&#10;有形固定資産減価償却率">
          <a:extLst>
            <a:ext uri="{FF2B5EF4-FFF2-40B4-BE49-F238E27FC236}">
              <a16:creationId xmlns:a16="http://schemas.microsoft.com/office/drawing/2014/main" id="{AEEDF487-CD13-4E38-A980-A8BC2B66CA0D}"/>
            </a:ext>
          </a:extLst>
        </xdr:cNvPr>
        <xdr:cNvSpPr txBox="1"/>
      </xdr:nvSpPr>
      <xdr:spPr>
        <a:xfrm>
          <a:off x="14389744" y="182983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163847</xdr:rowOff>
    </xdr:from>
    <xdr:ext cx="405111" cy="259045"/>
    <xdr:sp macro="" textlink="">
      <xdr:nvSpPr>
        <xdr:cNvPr id="898" name="n_3mainValue【庁舎】&#10;有形固定資産減価償却率">
          <a:extLst>
            <a:ext uri="{FF2B5EF4-FFF2-40B4-BE49-F238E27FC236}">
              <a16:creationId xmlns:a16="http://schemas.microsoft.com/office/drawing/2014/main" id="{B92289C8-F287-4CA5-A7FA-6C2EC9B42C3D}"/>
            </a:ext>
          </a:extLst>
        </xdr:cNvPr>
        <xdr:cNvSpPr txBox="1"/>
      </xdr:nvSpPr>
      <xdr:spPr>
        <a:xfrm>
          <a:off x="13500744" y="18337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136089</xdr:rowOff>
    </xdr:from>
    <xdr:ext cx="405111" cy="259045"/>
    <xdr:sp macro="" textlink="">
      <xdr:nvSpPr>
        <xdr:cNvPr id="899" name="n_4mainValue【庁舎】&#10;有形固定資産減価償却率">
          <a:extLst>
            <a:ext uri="{FF2B5EF4-FFF2-40B4-BE49-F238E27FC236}">
              <a16:creationId xmlns:a16="http://schemas.microsoft.com/office/drawing/2014/main" id="{A27E529C-1179-40CC-9824-8BB6E72C3A5C}"/>
            </a:ext>
          </a:extLst>
        </xdr:cNvPr>
        <xdr:cNvSpPr txBox="1"/>
      </xdr:nvSpPr>
      <xdr:spPr>
        <a:xfrm>
          <a:off x="12611744" y="184812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900" name="正方形/長方形 899">
          <a:extLst>
            <a:ext uri="{FF2B5EF4-FFF2-40B4-BE49-F238E27FC236}">
              <a16:creationId xmlns:a16="http://schemas.microsoft.com/office/drawing/2014/main" id="{4E145408-1E30-40D3-A0C1-252396110D26}"/>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901" name="正方形/長方形 900">
          <a:extLst>
            <a:ext uri="{FF2B5EF4-FFF2-40B4-BE49-F238E27FC236}">
              <a16:creationId xmlns:a16="http://schemas.microsoft.com/office/drawing/2014/main" id="{C8AA8A06-EF79-45FF-8A4E-B57130E26527}"/>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2" name="正方形/長方形 901">
          <a:extLst>
            <a:ext uri="{FF2B5EF4-FFF2-40B4-BE49-F238E27FC236}">
              <a16:creationId xmlns:a16="http://schemas.microsoft.com/office/drawing/2014/main" id="{8A8E8FF5-179E-43A1-8EF3-302111DB2691}"/>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3" name="正方形/長方形 902">
          <a:extLst>
            <a:ext uri="{FF2B5EF4-FFF2-40B4-BE49-F238E27FC236}">
              <a16:creationId xmlns:a16="http://schemas.microsoft.com/office/drawing/2014/main" id="{4CC6C1CB-7936-47FA-A601-3E89B957FB1D}"/>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4" name="正方形/長方形 903">
          <a:extLst>
            <a:ext uri="{FF2B5EF4-FFF2-40B4-BE49-F238E27FC236}">
              <a16:creationId xmlns:a16="http://schemas.microsoft.com/office/drawing/2014/main" id="{39F21D44-7F23-41AC-9F16-8E207569708C}"/>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5" name="正方形/長方形 904">
          <a:extLst>
            <a:ext uri="{FF2B5EF4-FFF2-40B4-BE49-F238E27FC236}">
              <a16:creationId xmlns:a16="http://schemas.microsoft.com/office/drawing/2014/main" id="{EAE8126C-3B6F-4568-84C5-D07874E7BBA6}"/>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6" name="正方形/長方形 905">
          <a:extLst>
            <a:ext uri="{FF2B5EF4-FFF2-40B4-BE49-F238E27FC236}">
              <a16:creationId xmlns:a16="http://schemas.microsoft.com/office/drawing/2014/main" id="{D1F3B162-0879-4CA3-8EBF-0A6BAC9FF90F}"/>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7" name="正方形/長方形 906">
          <a:extLst>
            <a:ext uri="{FF2B5EF4-FFF2-40B4-BE49-F238E27FC236}">
              <a16:creationId xmlns:a16="http://schemas.microsoft.com/office/drawing/2014/main" id="{0F01DB9A-0090-4171-83E2-BE0E4C5D0FE5}"/>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8" name="テキスト ボックス 907">
          <a:extLst>
            <a:ext uri="{FF2B5EF4-FFF2-40B4-BE49-F238E27FC236}">
              <a16:creationId xmlns:a16="http://schemas.microsoft.com/office/drawing/2014/main" id="{C9754FFB-A7A8-4F9E-B418-181BCEC13403}"/>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9" name="直線コネクタ 908">
          <a:extLst>
            <a:ext uri="{FF2B5EF4-FFF2-40B4-BE49-F238E27FC236}">
              <a16:creationId xmlns:a16="http://schemas.microsoft.com/office/drawing/2014/main" id="{ECA17189-316E-4185-8F4B-730D14EE3785}"/>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910" name="直線コネクタ 909">
          <a:extLst>
            <a:ext uri="{FF2B5EF4-FFF2-40B4-BE49-F238E27FC236}">
              <a16:creationId xmlns:a16="http://schemas.microsoft.com/office/drawing/2014/main" id="{EB081999-0D0E-4CA1-8C4B-8B49D8A48649}"/>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911" name="テキスト ボックス 910">
          <a:extLst>
            <a:ext uri="{FF2B5EF4-FFF2-40B4-BE49-F238E27FC236}">
              <a16:creationId xmlns:a16="http://schemas.microsoft.com/office/drawing/2014/main" id="{10F37E93-EE0C-4115-B8A6-1FDFE06B46B5}"/>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912" name="直線コネクタ 911">
          <a:extLst>
            <a:ext uri="{FF2B5EF4-FFF2-40B4-BE49-F238E27FC236}">
              <a16:creationId xmlns:a16="http://schemas.microsoft.com/office/drawing/2014/main" id="{A7CB5677-D9D1-458A-A0C7-95DBA0960D35}"/>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913" name="テキスト ボックス 912">
          <a:extLst>
            <a:ext uri="{FF2B5EF4-FFF2-40B4-BE49-F238E27FC236}">
              <a16:creationId xmlns:a16="http://schemas.microsoft.com/office/drawing/2014/main" id="{2967EE34-391B-4032-A7F9-2BC0B2D1BA63}"/>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914" name="直線コネクタ 913">
          <a:extLst>
            <a:ext uri="{FF2B5EF4-FFF2-40B4-BE49-F238E27FC236}">
              <a16:creationId xmlns:a16="http://schemas.microsoft.com/office/drawing/2014/main" id="{033C9842-2B9B-4A4E-9517-E4047FA8DC62}"/>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915" name="テキスト ボックス 914">
          <a:extLst>
            <a:ext uri="{FF2B5EF4-FFF2-40B4-BE49-F238E27FC236}">
              <a16:creationId xmlns:a16="http://schemas.microsoft.com/office/drawing/2014/main" id="{4F282A74-B2CE-4392-BBB8-A1FB78BAD90A}"/>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916" name="直線コネクタ 915">
          <a:extLst>
            <a:ext uri="{FF2B5EF4-FFF2-40B4-BE49-F238E27FC236}">
              <a16:creationId xmlns:a16="http://schemas.microsoft.com/office/drawing/2014/main" id="{B3E20131-5C5E-41A5-93FA-CF7D2B801B99}"/>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917" name="テキスト ボックス 916">
          <a:extLst>
            <a:ext uri="{FF2B5EF4-FFF2-40B4-BE49-F238E27FC236}">
              <a16:creationId xmlns:a16="http://schemas.microsoft.com/office/drawing/2014/main" id="{8C53BF10-FB11-48CB-B976-26CB4AD8A443}"/>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918" name="直線コネクタ 917">
          <a:extLst>
            <a:ext uri="{FF2B5EF4-FFF2-40B4-BE49-F238E27FC236}">
              <a16:creationId xmlns:a16="http://schemas.microsoft.com/office/drawing/2014/main" id="{DEFA0C7A-B983-4A01-AE2B-B83FDA2777F3}"/>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919" name="テキスト ボックス 918">
          <a:extLst>
            <a:ext uri="{FF2B5EF4-FFF2-40B4-BE49-F238E27FC236}">
              <a16:creationId xmlns:a16="http://schemas.microsoft.com/office/drawing/2014/main" id="{75E9559C-3DE0-4AAF-A5DF-B8B1091811BB}"/>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20" name="直線コネクタ 919">
          <a:extLst>
            <a:ext uri="{FF2B5EF4-FFF2-40B4-BE49-F238E27FC236}">
              <a16:creationId xmlns:a16="http://schemas.microsoft.com/office/drawing/2014/main" id="{FB7D4C05-9374-4CD0-8C91-28D40817FBD4}"/>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21" name="テキスト ボックス 920">
          <a:extLst>
            <a:ext uri="{FF2B5EF4-FFF2-40B4-BE49-F238E27FC236}">
              <a16:creationId xmlns:a16="http://schemas.microsoft.com/office/drawing/2014/main" id="{BA17C3D6-35E0-4750-AB66-2B4C09EA8271}"/>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22" name="【庁舎】&#10;一人当たり面積グラフ枠">
          <a:extLst>
            <a:ext uri="{FF2B5EF4-FFF2-40B4-BE49-F238E27FC236}">
              <a16:creationId xmlns:a16="http://schemas.microsoft.com/office/drawing/2014/main" id="{82AAB686-5860-4C57-BA5F-1844F9B85E66}"/>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165736</xdr:rowOff>
    </xdr:from>
    <xdr:to>
      <xdr:col>116</xdr:col>
      <xdr:colOff>62864</xdr:colOff>
      <xdr:row>108</xdr:row>
      <xdr:rowOff>106680</xdr:rowOff>
    </xdr:to>
    <xdr:cxnSp macro="">
      <xdr:nvCxnSpPr>
        <xdr:cNvPr id="923" name="直線コネクタ 922">
          <a:extLst>
            <a:ext uri="{FF2B5EF4-FFF2-40B4-BE49-F238E27FC236}">
              <a16:creationId xmlns:a16="http://schemas.microsoft.com/office/drawing/2014/main" id="{4BDBC95E-A503-4D53-B7D6-885EAB0FE0E5}"/>
            </a:ext>
          </a:extLst>
        </xdr:cNvPr>
        <xdr:cNvCxnSpPr/>
      </xdr:nvCxnSpPr>
      <xdr:spPr>
        <a:xfrm flipV="1">
          <a:off x="22160864" y="17310736"/>
          <a:ext cx="0" cy="13125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110507</xdr:rowOff>
    </xdr:from>
    <xdr:ext cx="469744" cy="259045"/>
    <xdr:sp macro="" textlink="">
      <xdr:nvSpPr>
        <xdr:cNvPr id="924" name="【庁舎】&#10;一人当たり面積最小値テキスト">
          <a:extLst>
            <a:ext uri="{FF2B5EF4-FFF2-40B4-BE49-F238E27FC236}">
              <a16:creationId xmlns:a16="http://schemas.microsoft.com/office/drawing/2014/main" id="{777E6475-9484-4DF6-93C9-806C169A8ADB}"/>
            </a:ext>
          </a:extLst>
        </xdr:cNvPr>
        <xdr:cNvSpPr txBox="1"/>
      </xdr:nvSpPr>
      <xdr:spPr>
        <a:xfrm>
          <a:off x="22199600" y="18627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106680</xdr:rowOff>
    </xdr:from>
    <xdr:to>
      <xdr:col>116</xdr:col>
      <xdr:colOff>152400</xdr:colOff>
      <xdr:row>108</xdr:row>
      <xdr:rowOff>106680</xdr:rowOff>
    </xdr:to>
    <xdr:cxnSp macro="">
      <xdr:nvCxnSpPr>
        <xdr:cNvPr id="925" name="直線コネクタ 924">
          <a:extLst>
            <a:ext uri="{FF2B5EF4-FFF2-40B4-BE49-F238E27FC236}">
              <a16:creationId xmlns:a16="http://schemas.microsoft.com/office/drawing/2014/main" id="{DAE8D591-A678-473D-AF2D-21C0BCB57405}"/>
            </a:ext>
          </a:extLst>
        </xdr:cNvPr>
        <xdr:cNvCxnSpPr/>
      </xdr:nvCxnSpPr>
      <xdr:spPr>
        <a:xfrm>
          <a:off x="22072600" y="18623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112413</xdr:rowOff>
    </xdr:from>
    <xdr:ext cx="469744" cy="259045"/>
    <xdr:sp macro="" textlink="">
      <xdr:nvSpPr>
        <xdr:cNvPr id="926" name="【庁舎】&#10;一人当たり面積最大値テキスト">
          <a:extLst>
            <a:ext uri="{FF2B5EF4-FFF2-40B4-BE49-F238E27FC236}">
              <a16:creationId xmlns:a16="http://schemas.microsoft.com/office/drawing/2014/main" id="{2620C2FE-34D3-4832-866B-3FACD5B095A1}"/>
            </a:ext>
          </a:extLst>
        </xdr:cNvPr>
        <xdr:cNvSpPr txBox="1"/>
      </xdr:nvSpPr>
      <xdr:spPr>
        <a:xfrm>
          <a:off x="22199600" y="17085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165736</xdr:rowOff>
    </xdr:from>
    <xdr:to>
      <xdr:col>116</xdr:col>
      <xdr:colOff>152400</xdr:colOff>
      <xdr:row>100</xdr:row>
      <xdr:rowOff>165736</xdr:rowOff>
    </xdr:to>
    <xdr:cxnSp macro="">
      <xdr:nvCxnSpPr>
        <xdr:cNvPr id="927" name="直線コネクタ 926">
          <a:extLst>
            <a:ext uri="{FF2B5EF4-FFF2-40B4-BE49-F238E27FC236}">
              <a16:creationId xmlns:a16="http://schemas.microsoft.com/office/drawing/2014/main" id="{8B826F44-9EE8-465A-A692-F734E6219535}"/>
            </a:ext>
          </a:extLst>
        </xdr:cNvPr>
        <xdr:cNvCxnSpPr/>
      </xdr:nvCxnSpPr>
      <xdr:spPr>
        <a:xfrm>
          <a:off x="22072600" y="173107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65422</xdr:rowOff>
    </xdr:from>
    <xdr:ext cx="469744" cy="259045"/>
    <xdr:sp macro="" textlink="">
      <xdr:nvSpPr>
        <xdr:cNvPr id="928" name="【庁舎】&#10;一人当たり面積平均値テキスト">
          <a:extLst>
            <a:ext uri="{FF2B5EF4-FFF2-40B4-BE49-F238E27FC236}">
              <a16:creationId xmlns:a16="http://schemas.microsoft.com/office/drawing/2014/main" id="{C146F175-D574-4361-BF6D-A52D2D271D5F}"/>
            </a:ext>
          </a:extLst>
        </xdr:cNvPr>
        <xdr:cNvSpPr txBox="1"/>
      </xdr:nvSpPr>
      <xdr:spPr>
        <a:xfrm>
          <a:off x="22199600" y="178962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42545</xdr:rowOff>
    </xdr:from>
    <xdr:to>
      <xdr:col>116</xdr:col>
      <xdr:colOff>114300</xdr:colOff>
      <xdr:row>105</xdr:row>
      <xdr:rowOff>144145</xdr:rowOff>
    </xdr:to>
    <xdr:sp macro="" textlink="">
      <xdr:nvSpPr>
        <xdr:cNvPr id="929" name="フローチャート: 判断 928">
          <a:extLst>
            <a:ext uri="{FF2B5EF4-FFF2-40B4-BE49-F238E27FC236}">
              <a16:creationId xmlns:a16="http://schemas.microsoft.com/office/drawing/2014/main" id="{CAC30D7C-F7BE-4EFA-B3D9-224009524423}"/>
            </a:ext>
          </a:extLst>
        </xdr:cNvPr>
        <xdr:cNvSpPr/>
      </xdr:nvSpPr>
      <xdr:spPr>
        <a:xfrm>
          <a:off x="22110700" y="18044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50164</xdr:rowOff>
    </xdr:from>
    <xdr:to>
      <xdr:col>112</xdr:col>
      <xdr:colOff>38100</xdr:colOff>
      <xdr:row>105</xdr:row>
      <xdr:rowOff>151764</xdr:rowOff>
    </xdr:to>
    <xdr:sp macro="" textlink="">
      <xdr:nvSpPr>
        <xdr:cNvPr id="930" name="フローチャート: 判断 929">
          <a:extLst>
            <a:ext uri="{FF2B5EF4-FFF2-40B4-BE49-F238E27FC236}">
              <a16:creationId xmlns:a16="http://schemas.microsoft.com/office/drawing/2014/main" id="{3F606162-1C62-4985-B956-8DD78652075C}"/>
            </a:ext>
          </a:extLst>
        </xdr:cNvPr>
        <xdr:cNvSpPr/>
      </xdr:nvSpPr>
      <xdr:spPr>
        <a:xfrm>
          <a:off x="21272500" y="1805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46355</xdr:rowOff>
    </xdr:from>
    <xdr:to>
      <xdr:col>107</xdr:col>
      <xdr:colOff>101600</xdr:colOff>
      <xdr:row>105</xdr:row>
      <xdr:rowOff>147955</xdr:rowOff>
    </xdr:to>
    <xdr:sp macro="" textlink="">
      <xdr:nvSpPr>
        <xdr:cNvPr id="931" name="フローチャート: 判断 930">
          <a:extLst>
            <a:ext uri="{FF2B5EF4-FFF2-40B4-BE49-F238E27FC236}">
              <a16:creationId xmlns:a16="http://schemas.microsoft.com/office/drawing/2014/main" id="{FEB7247E-E53D-4943-9B7F-2BFEB64FA00F}"/>
            </a:ext>
          </a:extLst>
        </xdr:cNvPr>
        <xdr:cNvSpPr/>
      </xdr:nvSpPr>
      <xdr:spPr>
        <a:xfrm>
          <a:off x="20383500" y="18048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44450</xdr:rowOff>
    </xdr:from>
    <xdr:to>
      <xdr:col>102</xdr:col>
      <xdr:colOff>165100</xdr:colOff>
      <xdr:row>105</xdr:row>
      <xdr:rowOff>146050</xdr:rowOff>
    </xdr:to>
    <xdr:sp macro="" textlink="">
      <xdr:nvSpPr>
        <xdr:cNvPr id="932" name="フローチャート: 判断 931">
          <a:extLst>
            <a:ext uri="{FF2B5EF4-FFF2-40B4-BE49-F238E27FC236}">
              <a16:creationId xmlns:a16="http://schemas.microsoft.com/office/drawing/2014/main" id="{2A7C2802-E6FC-4B64-BB83-C2C442D5AA66}"/>
            </a:ext>
          </a:extLst>
        </xdr:cNvPr>
        <xdr:cNvSpPr/>
      </xdr:nvSpPr>
      <xdr:spPr>
        <a:xfrm>
          <a:off x="19494500" y="1804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44450</xdr:rowOff>
    </xdr:from>
    <xdr:to>
      <xdr:col>98</xdr:col>
      <xdr:colOff>38100</xdr:colOff>
      <xdr:row>105</xdr:row>
      <xdr:rowOff>146050</xdr:rowOff>
    </xdr:to>
    <xdr:sp macro="" textlink="">
      <xdr:nvSpPr>
        <xdr:cNvPr id="933" name="フローチャート: 判断 932">
          <a:extLst>
            <a:ext uri="{FF2B5EF4-FFF2-40B4-BE49-F238E27FC236}">
              <a16:creationId xmlns:a16="http://schemas.microsoft.com/office/drawing/2014/main" id="{2C2D5158-054D-45AE-9F2A-80F8A6486AE4}"/>
            </a:ext>
          </a:extLst>
        </xdr:cNvPr>
        <xdr:cNvSpPr/>
      </xdr:nvSpPr>
      <xdr:spPr>
        <a:xfrm>
          <a:off x="18605500" y="1804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4" name="テキスト ボックス 933">
          <a:extLst>
            <a:ext uri="{FF2B5EF4-FFF2-40B4-BE49-F238E27FC236}">
              <a16:creationId xmlns:a16="http://schemas.microsoft.com/office/drawing/2014/main" id="{78BA5349-FC4B-4680-8405-3FF61E9B656A}"/>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5" name="テキスト ボックス 934">
          <a:extLst>
            <a:ext uri="{FF2B5EF4-FFF2-40B4-BE49-F238E27FC236}">
              <a16:creationId xmlns:a16="http://schemas.microsoft.com/office/drawing/2014/main" id="{E9F03772-9529-4491-9ED3-9C78DB116462}"/>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6" name="テキスト ボックス 935">
          <a:extLst>
            <a:ext uri="{FF2B5EF4-FFF2-40B4-BE49-F238E27FC236}">
              <a16:creationId xmlns:a16="http://schemas.microsoft.com/office/drawing/2014/main" id="{6FE5889D-4B27-4152-9B7E-FC5224E58EA8}"/>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7" name="テキスト ボックス 936">
          <a:extLst>
            <a:ext uri="{FF2B5EF4-FFF2-40B4-BE49-F238E27FC236}">
              <a16:creationId xmlns:a16="http://schemas.microsoft.com/office/drawing/2014/main" id="{3CDC6F25-755D-421A-89B2-47D3D21C828E}"/>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8" name="テキスト ボックス 937">
          <a:extLst>
            <a:ext uri="{FF2B5EF4-FFF2-40B4-BE49-F238E27FC236}">
              <a16:creationId xmlns:a16="http://schemas.microsoft.com/office/drawing/2014/main" id="{9E3EEB0C-9FEB-4C18-921A-978A080394BA}"/>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42545</xdr:rowOff>
    </xdr:from>
    <xdr:to>
      <xdr:col>116</xdr:col>
      <xdr:colOff>114300</xdr:colOff>
      <xdr:row>105</xdr:row>
      <xdr:rowOff>144145</xdr:rowOff>
    </xdr:to>
    <xdr:sp macro="" textlink="">
      <xdr:nvSpPr>
        <xdr:cNvPr id="939" name="楕円 938">
          <a:extLst>
            <a:ext uri="{FF2B5EF4-FFF2-40B4-BE49-F238E27FC236}">
              <a16:creationId xmlns:a16="http://schemas.microsoft.com/office/drawing/2014/main" id="{4ABE7ACD-317C-4E14-8D3B-022DDC78560B}"/>
            </a:ext>
          </a:extLst>
        </xdr:cNvPr>
        <xdr:cNvSpPr/>
      </xdr:nvSpPr>
      <xdr:spPr>
        <a:xfrm>
          <a:off x="22110700" y="18044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20972</xdr:rowOff>
    </xdr:from>
    <xdr:ext cx="469744" cy="259045"/>
    <xdr:sp macro="" textlink="">
      <xdr:nvSpPr>
        <xdr:cNvPr id="940" name="【庁舎】&#10;一人当たり面積該当値テキスト">
          <a:extLst>
            <a:ext uri="{FF2B5EF4-FFF2-40B4-BE49-F238E27FC236}">
              <a16:creationId xmlns:a16="http://schemas.microsoft.com/office/drawing/2014/main" id="{00F4D837-5D5D-47BC-A227-7CBBB9174962}"/>
            </a:ext>
          </a:extLst>
        </xdr:cNvPr>
        <xdr:cNvSpPr txBox="1"/>
      </xdr:nvSpPr>
      <xdr:spPr>
        <a:xfrm>
          <a:off x="22199600" y="180232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42545</xdr:rowOff>
    </xdr:from>
    <xdr:to>
      <xdr:col>112</xdr:col>
      <xdr:colOff>38100</xdr:colOff>
      <xdr:row>105</xdr:row>
      <xdr:rowOff>144145</xdr:rowOff>
    </xdr:to>
    <xdr:sp macro="" textlink="">
      <xdr:nvSpPr>
        <xdr:cNvPr id="941" name="楕円 940">
          <a:extLst>
            <a:ext uri="{FF2B5EF4-FFF2-40B4-BE49-F238E27FC236}">
              <a16:creationId xmlns:a16="http://schemas.microsoft.com/office/drawing/2014/main" id="{E5C382C1-5B0B-47CD-8F17-D530B66A8180}"/>
            </a:ext>
          </a:extLst>
        </xdr:cNvPr>
        <xdr:cNvSpPr/>
      </xdr:nvSpPr>
      <xdr:spPr>
        <a:xfrm>
          <a:off x="21272500" y="18044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93345</xdr:rowOff>
    </xdr:from>
    <xdr:to>
      <xdr:col>116</xdr:col>
      <xdr:colOff>63500</xdr:colOff>
      <xdr:row>105</xdr:row>
      <xdr:rowOff>93345</xdr:rowOff>
    </xdr:to>
    <xdr:cxnSp macro="">
      <xdr:nvCxnSpPr>
        <xdr:cNvPr id="942" name="直線コネクタ 941">
          <a:extLst>
            <a:ext uri="{FF2B5EF4-FFF2-40B4-BE49-F238E27FC236}">
              <a16:creationId xmlns:a16="http://schemas.microsoft.com/office/drawing/2014/main" id="{1414A032-509D-4D9B-B2FF-E2450D27478F}"/>
            </a:ext>
          </a:extLst>
        </xdr:cNvPr>
        <xdr:cNvCxnSpPr/>
      </xdr:nvCxnSpPr>
      <xdr:spPr>
        <a:xfrm>
          <a:off x="21323300" y="1809559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53975</xdr:rowOff>
    </xdr:from>
    <xdr:to>
      <xdr:col>107</xdr:col>
      <xdr:colOff>101600</xdr:colOff>
      <xdr:row>105</xdr:row>
      <xdr:rowOff>155575</xdr:rowOff>
    </xdr:to>
    <xdr:sp macro="" textlink="">
      <xdr:nvSpPr>
        <xdr:cNvPr id="943" name="楕円 942">
          <a:extLst>
            <a:ext uri="{FF2B5EF4-FFF2-40B4-BE49-F238E27FC236}">
              <a16:creationId xmlns:a16="http://schemas.microsoft.com/office/drawing/2014/main" id="{19106D43-38A1-4F9C-BFC6-CD41E49F3999}"/>
            </a:ext>
          </a:extLst>
        </xdr:cNvPr>
        <xdr:cNvSpPr/>
      </xdr:nvSpPr>
      <xdr:spPr>
        <a:xfrm>
          <a:off x="20383500" y="18056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93345</xdr:rowOff>
    </xdr:from>
    <xdr:to>
      <xdr:col>111</xdr:col>
      <xdr:colOff>177800</xdr:colOff>
      <xdr:row>105</xdr:row>
      <xdr:rowOff>104775</xdr:rowOff>
    </xdr:to>
    <xdr:cxnSp macro="">
      <xdr:nvCxnSpPr>
        <xdr:cNvPr id="944" name="直線コネクタ 943">
          <a:extLst>
            <a:ext uri="{FF2B5EF4-FFF2-40B4-BE49-F238E27FC236}">
              <a16:creationId xmlns:a16="http://schemas.microsoft.com/office/drawing/2014/main" id="{2EF7FE47-3F92-4E2F-8C1F-127938463A92}"/>
            </a:ext>
          </a:extLst>
        </xdr:cNvPr>
        <xdr:cNvCxnSpPr/>
      </xdr:nvCxnSpPr>
      <xdr:spPr>
        <a:xfrm flipV="1">
          <a:off x="20434300" y="18095595"/>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61595</xdr:rowOff>
    </xdr:from>
    <xdr:to>
      <xdr:col>102</xdr:col>
      <xdr:colOff>165100</xdr:colOff>
      <xdr:row>105</xdr:row>
      <xdr:rowOff>163195</xdr:rowOff>
    </xdr:to>
    <xdr:sp macro="" textlink="">
      <xdr:nvSpPr>
        <xdr:cNvPr id="945" name="楕円 944">
          <a:extLst>
            <a:ext uri="{FF2B5EF4-FFF2-40B4-BE49-F238E27FC236}">
              <a16:creationId xmlns:a16="http://schemas.microsoft.com/office/drawing/2014/main" id="{9EF77001-D2E0-4793-8428-45E0272D180E}"/>
            </a:ext>
          </a:extLst>
        </xdr:cNvPr>
        <xdr:cNvSpPr/>
      </xdr:nvSpPr>
      <xdr:spPr>
        <a:xfrm>
          <a:off x="19494500" y="18063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104775</xdr:rowOff>
    </xdr:from>
    <xdr:to>
      <xdr:col>107</xdr:col>
      <xdr:colOff>50800</xdr:colOff>
      <xdr:row>105</xdr:row>
      <xdr:rowOff>112395</xdr:rowOff>
    </xdr:to>
    <xdr:cxnSp macro="">
      <xdr:nvCxnSpPr>
        <xdr:cNvPr id="946" name="直線コネクタ 945">
          <a:extLst>
            <a:ext uri="{FF2B5EF4-FFF2-40B4-BE49-F238E27FC236}">
              <a16:creationId xmlns:a16="http://schemas.microsoft.com/office/drawing/2014/main" id="{022AF845-3D7A-4DA8-A0EA-430096E9431B}"/>
            </a:ext>
          </a:extLst>
        </xdr:cNvPr>
        <xdr:cNvCxnSpPr/>
      </xdr:nvCxnSpPr>
      <xdr:spPr>
        <a:xfrm flipV="1">
          <a:off x="19545300" y="18107025"/>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71120</xdr:rowOff>
    </xdr:from>
    <xdr:to>
      <xdr:col>98</xdr:col>
      <xdr:colOff>38100</xdr:colOff>
      <xdr:row>106</xdr:row>
      <xdr:rowOff>1270</xdr:rowOff>
    </xdr:to>
    <xdr:sp macro="" textlink="">
      <xdr:nvSpPr>
        <xdr:cNvPr id="947" name="楕円 946">
          <a:extLst>
            <a:ext uri="{FF2B5EF4-FFF2-40B4-BE49-F238E27FC236}">
              <a16:creationId xmlns:a16="http://schemas.microsoft.com/office/drawing/2014/main" id="{849E3954-E8AE-43CD-9319-DBA4CD82B96F}"/>
            </a:ext>
          </a:extLst>
        </xdr:cNvPr>
        <xdr:cNvSpPr/>
      </xdr:nvSpPr>
      <xdr:spPr>
        <a:xfrm>
          <a:off x="18605500" y="18073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112395</xdr:rowOff>
    </xdr:from>
    <xdr:to>
      <xdr:col>102</xdr:col>
      <xdr:colOff>114300</xdr:colOff>
      <xdr:row>105</xdr:row>
      <xdr:rowOff>121920</xdr:rowOff>
    </xdr:to>
    <xdr:cxnSp macro="">
      <xdr:nvCxnSpPr>
        <xdr:cNvPr id="948" name="直線コネクタ 947">
          <a:extLst>
            <a:ext uri="{FF2B5EF4-FFF2-40B4-BE49-F238E27FC236}">
              <a16:creationId xmlns:a16="http://schemas.microsoft.com/office/drawing/2014/main" id="{E4B8D870-2A22-421E-B1CC-EBAAA79854A0}"/>
            </a:ext>
          </a:extLst>
        </xdr:cNvPr>
        <xdr:cNvCxnSpPr/>
      </xdr:nvCxnSpPr>
      <xdr:spPr>
        <a:xfrm flipV="1">
          <a:off x="18656300" y="18114645"/>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142891</xdr:rowOff>
    </xdr:from>
    <xdr:ext cx="469744" cy="259045"/>
    <xdr:sp macro="" textlink="">
      <xdr:nvSpPr>
        <xdr:cNvPr id="949" name="n_1aveValue【庁舎】&#10;一人当たり面積">
          <a:extLst>
            <a:ext uri="{FF2B5EF4-FFF2-40B4-BE49-F238E27FC236}">
              <a16:creationId xmlns:a16="http://schemas.microsoft.com/office/drawing/2014/main" id="{7BCCC859-98C4-4303-9FBD-3903B7666115}"/>
            </a:ext>
          </a:extLst>
        </xdr:cNvPr>
        <xdr:cNvSpPr txBox="1"/>
      </xdr:nvSpPr>
      <xdr:spPr>
        <a:xfrm>
          <a:off x="21075727" y="18145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164482</xdr:rowOff>
    </xdr:from>
    <xdr:ext cx="469744" cy="259045"/>
    <xdr:sp macro="" textlink="">
      <xdr:nvSpPr>
        <xdr:cNvPr id="950" name="n_2aveValue【庁舎】&#10;一人当たり面積">
          <a:extLst>
            <a:ext uri="{FF2B5EF4-FFF2-40B4-BE49-F238E27FC236}">
              <a16:creationId xmlns:a16="http://schemas.microsoft.com/office/drawing/2014/main" id="{14DE6339-EF89-44AB-A731-5989CD662C1B}"/>
            </a:ext>
          </a:extLst>
        </xdr:cNvPr>
        <xdr:cNvSpPr txBox="1"/>
      </xdr:nvSpPr>
      <xdr:spPr>
        <a:xfrm>
          <a:off x="20199427" y="17823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162577</xdr:rowOff>
    </xdr:from>
    <xdr:ext cx="469744" cy="259045"/>
    <xdr:sp macro="" textlink="">
      <xdr:nvSpPr>
        <xdr:cNvPr id="951" name="n_3aveValue【庁舎】&#10;一人当たり面積">
          <a:extLst>
            <a:ext uri="{FF2B5EF4-FFF2-40B4-BE49-F238E27FC236}">
              <a16:creationId xmlns:a16="http://schemas.microsoft.com/office/drawing/2014/main" id="{296D3477-012D-4B38-8B33-F14525360E82}"/>
            </a:ext>
          </a:extLst>
        </xdr:cNvPr>
        <xdr:cNvSpPr txBox="1"/>
      </xdr:nvSpPr>
      <xdr:spPr>
        <a:xfrm>
          <a:off x="19310427" y="17821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162577</xdr:rowOff>
    </xdr:from>
    <xdr:ext cx="469744" cy="259045"/>
    <xdr:sp macro="" textlink="">
      <xdr:nvSpPr>
        <xdr:cNvPr id="952" name="n_4aveValue【庁舎】&#10;一人当たり面積">
          <a:extLst>
            <a:ext uri="{FF2B5EF4-FFF2-40B4-BE49-F238E27FC236}">
              <a16:creationId xmlns:a16="http://schemas.microsoft.com/office/drawing/2014/main" id="{1E1D5850-BD1F-464F-91BB-DD1840A0F099}"/>
            </a:ext>
          </a:extLst>
        </xdr:cNvPr>
        <xdr:cNvSpPr txBox="1"/>
      </xdr:nvSpPr>
      <xdr:spPr>
        <a:xfrm>
          <a:off x="18421427" y="17821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160672</xdr:rowOff>
    </xdr:from>
    <xdr:ext cx="469744" cy="259045"/>
    <xdr:sp macro="" textlink="">
      <xdr:nvSpPr>
        <xdr:cNvPr id="953" name="n_1mainValue【庁舎】&#10;一人当たり面積">
          <a:extLst>
            <a:ext uri="{FF2B5EF4-FFF2-40B4-BE49-F238E27FC236}">
              <a16:creationId xmlns:a16="http://schemas.microsoft.com/office/drawing/2014/main" id="{403F441D-0601-4F9E-860E-9E4F680D8B8B}"/>
            </a:ext>
          </a:extLst>
        </xdr:cNvPr>
        <xdr:cNvSpPr txBox="1"/>
      </xdr:nvSpPr>
      <xdr:spPr>
        <a:xfrm>
          <a:off x="21075727" y="17820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146702</xdr:rowOff>
    </xdr:from>
    <xdr:ext cx="469744" cy="259045"/>
    <xdr:sp macro="" textlink="">
      <xdr:nvSpPr>
        <xdr:cNvPr id="954" name="n_2mainValue【庁舎】&#10;一人当たり面積">
          <a:extLst>
            <a:ext uri="{FF2B5EF4-FFF2-40B4-BE49-F238E27FC236}">
              <a16:creationId xmlns:a16="http://schemas.microsoft.com/office/drawing/2014/main" id="{83FDCEAA-09FF-4E07-9F43-B431E43CAB70}"/>
            </a:ext>
          </a:extLst>
        </xdr:cNvPr>
        <xdr:cNvSpPr txBox="1"/>
      </xdr:nvSpPr>
      <xdr:spPr>
        <a:xfrm>
          <a:off x="20199427" y="18148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154322</xdr:rowOff>
    </xdr:from>
    <xdr:ext cx="469744" cy="259045"/>
    <xdr:sp macro="" textlink="">
      <xdr:nvSpPr>
        <xdr:cNvPr id="955" name="n_3mainValue【庁舎】&#10;一人当たり面積">
          <a:extLst>
            <a:ext uri="{FF2B5EF4-FFF2-40B4-BE49-F238E27FC236}">
              <a16:creationId xmlns:a16="http://schemas.microsoft.com/office/drawing/2014/main" id="{0FA5824A-26FF-460F-9220-28C42CE0D5F2}"/>
            </a:ext>
          </a:extLst>
        </xdr:cNvPr>
        <xdr:cNvSpPr txBox="1"/>
      </xdr:nvSpPr>
      <xdr:spPr>
        <a:xfrm>
          <a:off x="19310427" y="18156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163847</xdr:rowOff>
    </xdr:from>
    <xdr:ext cx="469744" cy="259045"/>
    <xdr:sp macro="" textlink="">
      <xdr:nvSpPr>
        <xdr:cNvPr id="956" name="n_4mainValue【庁舎】&#10;一人当たり面積">
          <a:extLst>
            <a:ext uri="{FF2B5EF4-FFF2-40B4-BE49-F238E27FC236}">
              <a16:creationId xmlns:a16="http://schemas.microsoft.com/office/drawing/2014/main" id="{3C1390E4-137A-4D00-B50C-A6B17C16E745}"/>
            </a:ext>
          </a:extLst>
        </xdr:cNvPr>
        <xdr:cNvSpPr txBox="1"/>
      </xdr:nvSpPr>
      <xdr:spPr>
        <a:xfrm>
          <a:off x="18421427" y="18166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7" name="正方形/長方形 956">
          <a:extLst>
            <a:ext uri="{FF2B5EF4-FFF2-40B4-BE49-F238E27FC236}">
              <a16:creationId xmlns:a16="http://schemas.microsoft.com/office/drawing/2014/main" id="{E2B33559-CACC-46F3-B60B-AA38A6867FBE}"/>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8" name="正方形/長方形 957">
          <a:extLst>
            <a:ext uri="{FF2B5EF4-FFF2-40B4-BE49-F238E27FC236}">
              <a16:creationId xmlns:a16="http://schemas.microsoft.com/office/drawing/2014/main" id="{568B27DF-E174-490C-82CE-79EF348BC37B}"/>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9" name="テキスト ボックス 958">
          <a:extLst>
            <a:ext uri="{FF2B5EF4-FFF2-40B4-BE49-F238E27FC236}">
              <a16:creationId xmlns:a16="http://schemas.microsoft.com/office/drawing/2014/main" id="{83B280E2-E0FE-4F07-AB2F-228F90EBFBD3}"/>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庁舎、消防施設、図書館、体育館、市民会館、一般廃棄物処理施設において、有形固定資産減価償却率が類似団体よりも高くなっている。</a:t>
          </a:r>
        </a:p>
        <a:p>
          <a:r>
            <a:rPr kumimoji="1" lang="ja-JP" altLang="en-US" sz="1300">
              <a:latin typeface="ＭＳ Ｐゴシック" panose="020B0600070205080204" pitchFamily="50" charset="-128"/>
              <a:ea typeface="ＭＳ Ｐゴシック" panose="020B0600070205080204" pitchFamily="50" charset="-128"/>
            </a:rPr>
            <a:t>顕著な差がある施設のうち、庁舎については令和元年度～令和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年度に耐震補強工事他改修工事、令和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年度から大規模改修工事、消防施設については令和元年度に耐震補強工事を行い、施設の長寿命化を図った。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そのほか、福祉施設の有形固定資産減価償却率が類似団体と比べて低い水準にあるのは、施設の付帯設備の更新や増加が要因である。一人あたり面積については、人口減少に伴い全体的に上昇傾向にある。</a:t>
          </a:r>
        </a:p>
        <a:p>
          <a:r>
            <a:rPr kumimoji="1" lang="ja-JP" altLang="en-US" sz="1300">
              <a:latin typeface="ＭＳ Ｐゴシック" panose="020B0600070205080204" pitchFamily="50" charset="-128"/>
              <a:ea typeface="ＭＳ Ｐゴシック" panose="020B0600070205080204" pitchFamily="50" charset="-128"/>
            </a:rPr>
            <a:t>令和</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年度に公共施設等総合管理計画を改訂したところであり、引き続き総量削減に取り組んでいく。</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1.25" zeroHeight="1" x14ac:dyDescent="0.15"/>
  <cols>
    <col min="1" max="11" width="2.125" style="160" customWidth="1"/>
    <col min="12" max="12" width="2.25" style="160" customWidth="1"/>
    <col min="13" max="17" width="2.375" style="160" customWidth="1"/>
    <col min="18" max="119" width="2.125" style="160" customWidth="1"/>
    <col min="120" max="16384" width="0" style="160" hidden="1"/>
  </cols>
  <sheetData>
    <row r="1" spans="1:119" ht="33" customHeight="1" x14ac:dyDescent="0.15">
      <c r="B1" s="390" t="s">
        <v>76</v>
      </c>
      <c r="C1" s="390"/>
      <c r="D1" s="390"/>
      <c r="E1" s="390"/>
      <c r="F1" s="390"/>
      <c r="G1" s="390"/>
      <c r="H1" s="390"/>
      <c r="I1" s="390"/>
      <c r="J1" s="390"/>
      <c r="K1" s="390"/>
      <c r="L1" s="390"/>
      <c r="M1" s="390"/>
      <c r="N1" s="390"/>
      <c r="O1" s="390"/>
      <c r="P1" s="390"/>
      <c r="Q1" s="390"/>
      <c r="R1" s="390"/>
      <c r="S1" s="390"/>
      <c r="T1" s="390"/>
      <c r="U1" s="390"/>
      <c r="V1" s="390"/>
      <c r="W1" s="390"/>
      <c r="X1" s="390"/>
      <c r="Y1" s="390"/>
      <c r="Z1" s="390"/>
      <c r="AA1" s="390"/>
      <c r="AB1" s="390"/>
      <c r="AC1" s="390"/>
      <c r="AD1" s="390"/>
      <c r="AE1" s="390"/>
      <c r="AF1" s="390"/>
      <c r="AG1" s="390"/>
      <c r="AH1" s="390"/>
      <c r="AI1" s="390"/>
      <c r="AJ1" s="390"/>
      <c r="AK1" s="390"/>
      <c r="AL1" s="390"/>
      <c r="AM1" s="390"/>
      <c r="AN1" s="390"/>
      <c r="AO1" s="390"/>
      <c r="AP1" s="390"/>
      <c r="AQ1" s="390"/>
      <c r="AR1" s="390"/>
      <c r="AS1" s="390"/>
      <c r="AT1" s="390"/>
      <c r="AU1" s="390"/>
      <c r="AV1" s="390"/>
      <c r="AW1" s="390"/>
      <c r="AX1" s="390"/>
      <c r="AY1" s="390"/>
      <c r="AZ1" s="390"/>
      <c r="BA1" s="390"/>
      <c r="BB1" s="390"/>
      <c r="BC1" s="390"/>
      <c r="BD1" s="390"/>
      <c r="BE1" s="390"/>
      <c r="BF1" s="390"/>
      <c r="BG1" s="390"/>
      <c r="BH1" s="390"/>
      <c r="BI1" s="390"/>
      <c r="BJ1" s="390"/>
      <c r="BK1" s="390"/>
      <c r="BL1" s="390"/>
      <c r="BM1" s="390"/>
      <c r="BN1" s="390"/>
      <c r="BO1" s="390"/>
      <c r="BP1" s="390"/>
      <c r="BQ1" s="390"/>
      <c r="BR1" s="390"/>
      <c r="BS1" s="390"/>
      <c r="BT1" s="390"/>
      <c r="BU1" s="390"/>
      <c r="BV1" s="390"/>
      <c r="BW1" s="390"/>
      <c r="BX1" s="390"/>
      <c r="BY1" s="390"/>
      <c r="BZ1" s="390"/>
      <c r="CA1" s="390"/>
      <c r="CB1" s="390"/>
      <c r="CC1" s="390"/>
      <c r="CD1" s="390"/>
      <c r="CE1" s="390"/>
      <c r="CF1" s="390"/>
      <c r="CG1" s="390"/>
      <c r="CH1" s="390"/>
      <c r="CI1" s="390"/>
      <c r="CJ1" s="390"/>
      <c r="CK1" s="390"/>
      <c r="CL1" s="390"/>
      <c r="CM1" s="390"/>
      <c r="CN1" s="390"/>
      <c r="CO1" s="390"/>
      <c r="CP1" s="390"/>
      <c r="CQ1" s="390"/>
      <c r="CR1" s="390"/>
      <c r="CS1" s="390"/>
      <c r="CT1" s="390"/>
      <c r="CU1" s="390"/>
      <c r="CV1" s="390"/>
      <c r="CW1" s="390"/>
      <c r="CX1" s="390"/>
      <c r="CY1" s="390"/>
      <c r="CZ1" s="390"/>
      <c r="DA1" s="390"/>
      <c r="DB1" s="390"/>
      <c r="DC1" s="390"/>
      <c r="DD1" s="390"/>
      <c r="DE1" s="390"/>
      <c r="DF1" s="390"/>
      <c r="DG1" s="390"/>
      <c r="DH1" s="390"/>
      <c r="DI1" s="390"/>
      <c r="DJ1" s="161"/>
      <c r="DK1" s="161"/>
      <c r="DL1" s="161"/>
      <c r="DM1" s="161"/>
      <c r="DN1" s="161"/>
      <c r="DO1" s="161"/>
    </row>
    <row r="2" spans="1:119" ht="24.75" thickBot="1" x14ac:dyDescent="0.2">
      <c r="B2" s="162" t="s">
        <v>77</v>
      </c>
      <c r="C2" s="162"/>
      <c r="D2" s="163"/>
    </row>
    <row r="3" spans="1:119" ht="18.75" customHeight="1" thickBot="1" x14ac:dyDescent="0.2">
      <c r="A3" s="161"/>
      <c r="B3" s="391" t="s">
        <v>78</v>
      </c>
      <c r="C3" s="392"/>
      <c r="D3" s="392"/>
      <c r="E3" s="393"/>
      <c r="F3" s="393"/>
      <c r="G3" s="393"/>
      <c r="H3" s="393"/>
      <c r="I3" s="393"/>
      <c r="J3" s="393"/>
      <c r="K3" s="393"/>
      <c r="L3" s="393" t="s">
        <v>79</v>
      </c>
      <c r="M3" s="393"/>
      <c r="N3" s="393"/>
      <c r="O3" s="393"/>
      <c r="P3" s="393"/>
      <c r="Q3" s="393"/>
      <c r="R3" s="400"/>
      <c r="S3" s="400"/>
      <c r="T3" s="400"/>
      <c r="U3" s="400"/>
      <c r="V3" s="401"/>
      <c r="W3" s="375" t="s">
        <v>80</v>
      </c>
      <c r="X3" s="376"/>
      <c r="Y3" s="376"/>
      <c r="Z3" s="376"/>
      <c r="AA3" s="376"/>
      <c r="AB3" s="392"/>
      <c r="AC3" s="400" t="s">
        <v>81</v>
      </c>
      <c r="AD3" s="376"/>
      <c r="AE3" s="376"/>
      <c r="AF3" s="376"/>
      <c r="AG3" s="376"/>
      <c r="AH3" s="376"/>
      <c r="AI3" s="376"/>
      <c r="AJ3" s="376"/>
      <c r="AK3" s="376"/>
      <c r="AL3" s="377"/>
      <c r="AM3" s="375" t="s">
        <v>82</v>
      </c>
      <c r="AN3" s="376"/>
      <c r="AO3" s="376"/>
      <c r="AP3" s="376"/>
      <c r="AQ3" s="376"/>
      <c r="AR3" s="376"/>
      <c r="AS3" s="376"/>
      <c r="AT3" s="376"/>
      <c r="AU3" s="376"/>
      <c r="AV3" s="376"/>
      <c r="AW3" s="376"/>
      <c r="AX3" s="377"/>
      <c r="AY3" s="412" t="s">
        <v>1</v>
      </c>
      <c r="AZ3" s="413"/>
      <c r="BA3" s="413"/>
      <c r="BB3" s="413"/>
      <c r="BC3" s="413"/>
      <c r="BD3" s="413"/>
      <c r="BE3" s="413"/>
      <c r="BF3" s="413"/>
      <c r="BG3" s="413"/>
      <c r="BH3" s="413"/>
      <c r="BI3" s="413"/>
      <c r="BJ3" s="413"/>
      <c r="BK3" s="413"/>
      <c r="BL3" s="413"/>
      <c r="BM3" s="414"/>
      <c r="BN3" s="375" t="s">
        <v>83</v>
      </c>
      <c r="BO3" s="376"/>
      <c r="BP3" s="376"/>
      <c r="BQ3" s="376"/>
      <c r="BR3" s="376"/>
      <c r="BS3" s="376"/>
      <c r="BT3" s="376"/>
      <c r="BU3" s="377"/>
      <c r="BV3" s="375" t="s">
        <v>84</v>
      </c>
      <c r="BW3" s="376"/>
      <c r="BX3" s="376"/>
      <c r="BY3" s="376"/>
      <c r="BZ3" s="376"/>
      <c r="CA3" s="376"/>
      <c r="CB3" s="376"/>
      <c r="CC3" s="377"/>
      <c r="CD3" s="412" t="s">
        <v>1</v>
      </c>
      <c r="CE3" s="413"/>
      <c r="CF3" s="413"/>
      <c r="CG3" s="413"/>
      <c r="CH3" s="413"/>
      <c r="CI3" s="413"/>
      <c r="CJ3" s="413"/>
      <c r="CK3" s="413"/>
      <c r="CL3" s="413"/>
      <c r="CM3" s="413"/>
      <c r="CN3" s="413"/>
      <c r="CO3" s="413"/>
      <c r="CP3" s="413"/>
      <c r="CQ3" s="413"/>
      <c r="CR3" s="413"/>
      <c r="CS3" s="414"/>
      <c r="CT3" s="375" t="s">
        <v>85</v>
      </c>
      <c r="CU3" s="376"/>
      <c r="CV3" s="376"/>
      <c r="CW3" s="376"/>
      <c r="CX3" s="376"/>
      <c r="CY3" s="376"/>
      <c r="CZ3" s="376"/>
      <c r="DA3" s="377"/>
      <c r="DB3" s="375" t="s">
        <v>86</v>
      </c>
      <c r="DC3" s="376"/>
      <c r="DD3" s="376"/>
      <c r="DE3" s="376"/>
      <c r="DF3" s="376"/>
      <c r="DG3" s="376"/>
      <c r="DH3" s="376"/>
      <c r="DI3" s="377"/>
    </row>
    <row r="4" spans="1:119" ht="18.75" customHeight="1" x14ac:dyDescent="0.15">
      <c r="A4" s="161"/>
      <c r="B4" s="394"/>
      <c r="C4" s="395"/>
      <c r="D4" s="395"/>
      <c r="E4" s="396"/>
      <c r="F4" s="396"/>
      <c r="G4" s="396"/>
      <c r="H4" s="396"/>
      <c r="I4" s="396"/>
      <c r="J4" s="396"/>
      <c r="K4" s="396"/>
      <c r="L4" s="396"/>
      <c r="M4" s="396"/>
      <c r="N4" s="396"/>
      <c r="O4" s="396"/>
      <c r="P4" s="396"/>
      <c r="Q4" s="396"/>
      <c r="R4" s="402"/>
      <c r="S4" s="402"/>
      <c r="T4" s="402"/>
      <c r="U4" s="402"/>
      <c r="V4" s="403"/>
      <c r="W4" s="406"/>
      <c r="X4" s="407"/>
      <c r="Y4" s="407"/>
      <c r="Z4" s="407"/>
      <c r="AA4" s="407"/>
      <c r="AB4" s="395"/>
      <c r="AC4" s="402"/>
      <c r="AD4" s="407"/>
      <c r="AE4" s="407"/>
      <c r="AF4" s="407"/>
      <c r="AG4" s="407"/>
      <c r="AH4" s="407"/>
      <c r="AI4" s="407"/>
      <c r="AJ4" s="407"/>
      <c r="AK4" s="407"/>
      <c r="AL4" s="410"/>
      <c r="AM4" s="408"/>
      <c r="AN4" s="409"/>
      <c r="AO4" s="409"/>
      <c r="AP4" s="409"/>
      <c r="AQ4" s="409"/>
      <c r="AR4" s="409"/>
      <c r="AS4" s="409"/>
      <c r="AT4" s="409"/>
      <c r="AU4" s="409"/>
      <c r="AV4" s="409"/>
      <c r="AW4" s="409"/>
      <c r="AX4" s="411"/>
      <c r="AY4" s="378" t="s">
        <v>87</v>
      </c>
      <c r="AZ4" s="379"/>
      <c r="BA4" s="379"/>
      <c r="BB4" s="379"/>
      <c r="BC4" s="379"/>
      <c r="BD4" s="379"/>
      <c r="BE4" s="379"/>
      <c r="BF4" s="379"/>
      <c r="BG4" s="379"/>
      <c r="BH4" s="379"/>
      <c r="BI4" s="379"/>
      <c r="BJ4" s="379"/>
      <c r="BK4" s="379"/>
      <c r="BL4" s="379"/>
      <c r="BM4" s="380"/>
      <c r="BN4" s="381">
        <v>20038362</v>
      </c>
      <c r="BO4" s="382"/>
      <c r="BP4" s="382"/>
      <c r="BQ4" s="382"/>
      <c r="BR4" s="382"/>
      <c r="BS4" s="382"/>
      <c r="BT4" s="382"/>
      <c r="BU4" s="383"/>
      <c r="BV4" s="381">
        <v>18655089</v>
      </c>
      <c r="BW4" s="382"/>
      <c r="BX4" s="382"/>
      <c r="BY4" s="382"/>
      <c r="BZ4" s="382"/>
      <c r="CA4" s="382"/>
      <c r="CB4" s="382"/>
      <c r="CC4" s="383"/>
      <c r="CD4" s="384" t="s">
        <v>88</v>
      </c>
      <c r="CE4" s="385"/>
      <c r="CF4" s="385"/>
      <c r="CG4" s="385"/>
      <c r="CH4" s="385"/>
      <c r="CI4" s="385"/>
      <c r="CJ4" s="385"/>
      <c r="CK4" s="385"/>
      <c r="CL4" s="385"/>
      <c r="CM4" s="385"/>
      <c r="CN4" s="385"/>
      <c r="CO4" s="385"/>
      <c r="CP4" s="385"/>
      <c r="CQ4" s="385"/>
      <c r="CR4" s="385"/>
      <c r="CS4" s="386"/>
      <c r="CT4" s="387">
        <v>2.5</v>
      </c>
      <c r="CU4" s="388"/>
      <c r="CV4" s="388"/>
      <c r="CW4" s="388"/>
      <c r="CX4" s="388"/>
      <c r="CY4" s="388"/>
      <c r="CZ4" s="388"/>
      <c r="DA4" s="389"/>
      <c r="DB4" s="387">
        <v>3</v>
      </c>
      <c r="DC4" s="388"/>
      <c r="DD4" s="388"/>
      <c r="DE4" s="388"/>
      <c r="DF4" s="388"/>
      <c r="DG4" s="388"/>
      <c r="DH4" s="388"/>
      <c r="DI4" s="389"/>
    </row>
    <row r="5" spans="1:119" ht="18.75" customHeight="1" x14ac:dyDescent="0.15">
      <c r="A5" s="161"/>
      <c r="B5" s="397"/>
      <c r="C5" s="398"/>
      <c r="D5" s="398"/>
      <c r="E5" s="399"/>
      <c r="F5" s="399"/>
      <c r="G5" s="399"/>
      <c r="H5" s="399"/>
      <c r="I5" s="399"/>
      <c r="J5" s="399"/>
      <c r="K5" s="399"/>
      <c r="L5" s="399"/>
      <c r="M5" s="399"/>
      <c r="N5" s="399"/>
      <c r="O5" s="399"/>
      <c r="P5" s="399"/>
      <c r="Q5" s="399"/>
      <c r="R5" s="404"/>
      <c r="S5" s="404"/>
      <c r="T5" s="404"/>
      <c r="U5" s="404"/>
      <c r="V5" s="405"/>
      <c r="W5" s="408"/>
      <c r="X5" s="409"/>
      <c r="Y5" s="409"/>
      <c r="Z5" s="409"/>
      <c r="AA5" s="409"/>
      <c r="AB5" s="398"/>
      <c r="AC5" s="404"/>
      <c r="AD5" s="409"/>
      <c r="AE5" s="409"/>
      <c r="AF5" s="409"/>
      <c r="AG5" s="409"/>
      <c r="AH5" s="409"/>
      <c r="AI5" s="409"/>
      <c r="AJ5" s="409"/>
      <c r="AK5" s="409"/>
      <c r="AL5" s="411"/>
      <c r="AM5" s="447" t="s">
        <v>89</v>
      </c>
      <c r="AN5" s="448"/>
      <c r="AO5" s="448"/>
      <c r="AP5" s="448"/>
      <c r="AQ5" s="448"/>
      <c r="AR5" s="448"/>
      <c r="AS5" s="448"/>
      <c r="AT5" s="449"/>
      <c r="AU5" s="450" t="s">
        <v>90</v>
      </c>
      <c r="AV5" s="451"/>
      <c r="AW5" s="451"/>
      <c r="AX5" s="451"/>
      <c r="AY5" s="452" t="s">
        <v>91</v>
      </c>
      <c r="AZ5" s="453"/>
      <c r="BA5" s="453"/>
      <c r="BB5" s="453"/>
      <c r="BC5" s="453"/>
      <c r="BD5" s="453"/>
      <c r="BE5" s="453"/>
      <c r="BF5" s="453"/>
      <c r="BG5" s="453"/>
      <c r="BH5" s="453"/>
      <c r="BI5" s="453"/>
      <c r="BJ5" s="453"/>
      <c r="BK5" s="453"/>
      <c r="BL5" s="453"/>
      <c r="BM5" s="454"/>
      <c r="BN5" s="418">
        <v>19611359</v>
      </c>
      <c r="BO5" s="419"/>
      <c r="BP5" s="419"/>
      <c r="BQ5" s="419"/>
      <c r="BR5" s="419"/>
      <c r="BS5" s="419"/>
      <c r="BT5" s="419"/>
      <c r="BU5" s="420"/>
      <c r="BV5" s="418">
        <v>18314739</v>
      </c>
      <c r="BW5" s="419"/>
      <c r="BX5" s="419"/>
      <c r="BY5" s="419"/>
      <c r="BZ5" s="419"/>
      <c r="CA5" s="419"/>
      <c r="CB5" s="419"/>
      <c r="CC5" s="420"/>
      <c r="CD5" s="421" t="s">
        <v>92</v>
      </c>
      <c r="CE5" s="422"/>
      <c r="CF5" s="422"/>
      <c r="CG5" s="422"/>
      <c r="CH5" s="422"/>
      <c r="CI5" s="422"/>
      <c r="CJ5" s="422"/>
      <c r="CK5" s="422"/>
      <c r="CL5" s="422"/>
      <c r="CM5" s="422"/>
      <c r="CN5" s="422"/>
      <c r="CO5" s="422"/>
      <c r="CP5" s="422"/>
      <c r="CQ5" s="422"/>
      <c r="CR5" s="422"/>
      <c r="CS5" s="423"/>
      <c r="CT5" s="415">
        <v>92.2</v>
      </c>
      <c r="CU5" s="416"/>
      <c r="CV5" s="416"/>
      <c r="CW5" s="416"/>
      <c r="CX5" s="416"/>
      <c r="CY5" s="416"/>
      <c r="CZ5" s="416"/>
      <c r="DA5" s="417"/>
      <c r="DB5" s="415">
        <v>93.3</v>
      </c>
      <c r="DC5" s="416"/>
      <c r="DD5" s="416"/>
      <c r="DE5" s="416"/>
      <c r="DF5" s="416"/>
      <c r="DG5" s="416"/>
      <c r="DH5" s="416"/>
      <c r="DI5" s="417"/>
    </row>
    <row r="6" spans="1:119" ht="18.75" customHeight="1" x14ac:dyDescent="0.15">
      <c r="A6" s="161"/>
      <c r="B6" s="424" t="s">
        <v>93</v>
      </c>
      <c r="C6" s="425"/>
      <c r="D6" s="425"/>
      <c r="E6" s="426"/>
      <c r="F6" s="426"/>
      <c r="G6" s="426"/>
      <c r="H6" s="426"/>
      <c r="I6" s="426"/>
      <c r="J6" s="426"/>
      <c r="K6" s="426"/>
      <c r="L6" s="426" t="s">
        <v>94</v>
      </c>
      <c r="M6" s="426"/>
      <c r="N6" s="426"/>
      <c r="O6" s="426"/>
      <c r="P6" s="426"/>
      <c r="Q6" s="426"/>
      <c r="R6" s="430"/>
      <c r="S6" s="430"/>
      <c r="T6" s="430"/>
      <c r="U6" s="430"/>
      <c r="V6" s="431"/>
      <c r="W6" s="434" t="s">
        <v>95</v>
      </c>
      <c r="X6" s="435"/>
      <c r="Y6" s="435"/>
      <c r="Z6" s="435"/>
      <c r="AA6" s="435"/>
      <c r="AB6" s="425"/>
      <c r="AC6" s="438" t="s">
        <v>96</v>
      </c>
      <c r="AD6" s="439"/>
      <c r="AE6" s="439"/>
      <c r="AF6" s="439"/>
      <c r="AG6" s="439"/>
      <c r="AH6" s="439"/>
      <c r="AI6" s="439"/>
      <c r="AJ6" s="439"/>
      <c r="AK6" s="439"/>
      <c r="AL6" s="440"/>
      <c r="AM6" s="447" t="s">
        <v>97</v>
      </c>
      <c r="AN6" s="448"/>
      <c r="AO6" s="448"/>
      <c r="AP6" s="448"/>
      <c r="AQ6" s="448"/>
      <c r="AR6" s="448"/>
      <c r="AS6" s="448"/>
      <c r="AT6" s="449"/>
      <c r="AU6" s="450" t="s">
        <v>90</v>
      </c>
      <c r="AV6" s="451"/>
      <c r="AW6" s="451"/>
      <c r="AX6" s="451"/>
      <c r="AY6" s="452" t="s">
        <v>98</v>
      </c>
      <c r="AZ6" s="453"/>
      <c r="BA6" s="453"/>
      <c r="BB6" s="453"/>
      <c r="BC6" s="453"/>
      <c r="BD6" s="453"/>
      <c r="BE6" s="453"/>
      <c r="BF6" s="453"/>
      <c r="BG6" s="453"/>
      <c r="BH6" s="453"/>
      <c r="BI6" s="453"/>
      <c r="BJ6" s="453"/>
      <c r="BK6" s="453"/>
      <c r="BL6" s="453"/>
      <c r="BM6" s="454"/>
      <c r="BN6" s="418">
        <v>427003</v>
      </c>
      <c r="BO6" s="419"/>
      <c r="BP6" s="419"/>
      <c r="BQ6" s="419"/>
      <c r="BR6" s="419"/>
      <c r="BS6" s="419"/>
      <c r="BT6" s="419"/>
      <c r="BU6" s="420"/>
      <c r="BV6" s="418">
        <v>340350</v>
      </c>
      <c r="BW6" s="419"/>
      <c r="BX6" s="419"/>
      <c r="BY6" s="419"/>
      <c r="BZ6" s="419"/>
      <c r="CA6" s="419"/>
      <c r="CB6" s="419"/>
      <c r="CC6" s="420"/>
      <c r="CD6" s="421" t="s">
        <v>99</v>
      </c>
      <c r="CE6" s="422"/>
      <c r="CF6" s="422"/>
      <c r="CG6" s="422"/>
      <c r="CH6" s="422"/>
      <c r="CI6" s="422"/>
      <c r="CJ6" s="422"/>
      <c r="CK6" s="422"/>
      <c r="CL6" s="422"/>
      <c r="CM6" s="422"/>
      <c r="CN6" s="422"/>
      <c r="CO6" s="422"/>
      <c r="CP6" s="422"/>
      <c r="CQ6" s="422"/>
      <c r="CR6" s="422"/>
      <c r="CS6" s="423"/>
      <c r="CT6" s="455">
        <v>92.5</v>
      </c>
      <c r="CU6" s="456"/>
      <c r="CV6" s="456"/>
      <c r="CW6" s="456"/>
      <c r="CX6" s="456"/>
      <c r="CY6" s="456"/>
      <c r="CZ6" s="456"/>
      <c r="DA6" s="457"/>
      <c r="DB6" s="455">
        <v>94</v>
      </c>
      <c r="DC6" s="456"/>
      <c r="DD6" s="456"/>
      <c r="DE6" s="456"/>
      <c r="DF6" s="456"/>
      <c r="DG6" s="456"/>
      <c r="DH6" s="456"/>
      <c r="DI6" s="457"/>
    </row>
    <row r="7" spans="1:119" ht="18.75" customHeight="1" x14ac:dyDescent="0.15">
      <c r="A7" s="161"/>
      <c r="B7" s="394"/>
      <c r="C7" s="395"/>
      <c r="D7" s="395"/>
      <c r="E7" s="396"/>
      <c r="F7" s="396"/>
      <c r="G7" s="396"/>
      <c r="H7" s="396"/>
      <c r="I7" s="396"/>
      <c r="J7" s="396"/>
      <c r="K7" s="396"/>
      <c r="L7" s="396"/>
      <c r="M7" s="396"/>
      <c r="N7" s="396"/>
      <c r="O7" s="396"/>
      <c r="P7" s="396"/>
      <c r="Q7" s="396"/>
      <c r="R7" s="402"/>
      <c r="S7" s="402"/>
      <c r="T7" s="402"/>
      <c r="U7" s="402"/>
      <c r="V7" s="403"/>
      <c r="W7" s="406"/>
      <c r="X7" s="407"/>
      <c r="Y7" s="407"/>
      <c r="Z7" s="407"/>
      <c r="AA7" s="407"/>
      <c r="AB7" s="395"/>
      <c r="AC7" s="441"/>
      <c r="AD7" s="442"/>
      <c r="AE7" s="442"/>
      <c r="AF7" s="442"/>
      <c r="AG7" s="442"/>
      <c r="AH7" s="442"/>
      <c r="AI7" s="442"/>
      <c r="AJ7" s="442"/>
      <c r="AK7" s="442"/>
      <c r="AL7" s="443"/>
      <c r="AM7" s="447" t="s">
        <v>100</v>
      </c>
      <c r="AN7" s="448"/>
      <c r="AO7" s="448"/>
      <c r="AP7" s="448"/>
      <c r="AQ7" s="448"/>
      <c r="AR7" s="448"/>
      <c r="AS7" s="448"/>
      <c r="AT7" s="449"/>
      <c r="AU7" s="450" t="s">
        <v>90</v>
      </c>
      <c r="AV7" s="451"/>
      <c r="AW7" s="451"/>
      <c r="AX7" s="451"/>
      <c r="AY7" s="452" t="s">
        <v>101</v>
      </c>
      <c r="AZ7" s="453"/>
      <c r="BA7" s="453"/>
      <c r="BB7" s="453"/>
      <c r="BC7" s="453"/>
      <c r="BD7" s="453"/>
      <c r="BE7" s="453"/>
      <c r="BF7" s="453"/>
      <c r="BG7" s="453"/>
      <c r="BH7" s="453"/>
      <c r="BI7" s="453"/>
      <c r="BJ7" s="453"/>
      <c r="BK7" s="453"/>
      <c r="BL7" s="453"/>
      <c r="BM7" s="454"/>
      <c r="BN7" s="418">
        <v>211390</v>
      </c>
      <c r="BO7" s="419"/>
      <c r="BP7" s="419"/>
      <c r="BQ7" s="419"/>
      <c r="BR7" s="419"/>
      <c r="BS7" s="419"/>
      <c r="BT7" s="419"/>
      <c r="BU7" s="420"/>
      <c r="BV7" s="418">
        <v>84868</v>
      </c>
      <c r="BW7" s="419"/>
      <c r="BX7" s="419"/>
      <c r="BY7" s="419"/>
      <c r="BZ7" s="419"/>
      <c r="CA7" s="419"/>
      <c r="CB7" s="419"/>
      <c r="CC7" s="420"/>
      <c r="CD7" s="421" t="s">
        <v>102</v>
      </c>
      <c r="CE7" s="422"/>
      <c r="CF7" s="422"/>
      <c r="CG7" s="422"/>
      <c r="CH7" s="422"/>
      <c r="CI7" s="422"/>
      <c r="CJ7" s="422"/>
      <c r="CK7" s="422"/>
      <c r="CL7" s="422"/>
      <c r="CM7" s="422"/>
      <c r="CN7" s="422"/>
      <c r="CO7" s="422"/>
      <c r="CP7" s="422"/>
      <c r="CQ7" s="422"/>
      <c r="CR7" s="422"/>
      <c r="CS7" s="423"/>
      <c r="CT7" s="418">
        <v>8755241</v>
      </c>
      <c r="CU7" s="419"/>
      <c r="CV7" s="419"/>
      <c r="CW7" s="419"/>
      <c r="CX7" s="419"/>
      <c r="CY7" s="419"/>
      <c r="CZ7" s="419"/>
      <c r="DA7" s="420"/>
      <c r="DB7" s="418">
        <v>8618891</v>
      </c>
      <c r="DC7" s="419"/>
      <c r="DD7" s="419"/>
      <c r="DE7" s="419"/>
      <c r="DF7" s="419"/>
      <c r="DG7" s="419"/>
      <c r="DH7" s="419"/>
      <c r="DI7" s="420"/>
    </row>
    <row r="8" spans="1:119" ht="18.75" customHeight="1" thickBot="1" x14ac:dyDescent="0.2">
      <c r="A8" s="161"/>
      <c r="B8" s="427"/>
      <c r="C8" s="428"/>
      <c r="D8" s="428"/>
      <c r="E8" s="429"/>
      <c r="F8" s="429"/>
      <c r="G8" s="429"/>
      <c r="H8" s="429"/>
      <c r="I8" s="429"/>
      <c r="J8" s="429"/>
      <c r="K8" s="429"/>
      <c r="L8" s="429"/>
      <c r="M8" s="429"/>
      <c r="N8" s="429"/>
      <c r="O8" s="429"/>
      <c r="P8" s="429"/>
      <c r="Q8" s="429"/>
      <c r="R8" s="432"/>
      <c r="S8" s="432"/>
      <c r="T8" s="432"/>
      <c r="U8" s="432"/>
      <c r="V8" s="433"/>
      <c r="W8" s="436"/>
      <c r="X8" s="437"/>
      <c r="Y8" s="437"/>
      <c r="Z8" s="437"/>
      <c r="AA8" s="437"/>
      <c r="AB8" s="428"/>
      <c r="AC8" s="444"/>
      <c r="AD8" s="445"/>
      <c r="AE8" s="445"/>
      <c r="AF8" s="445"/>
      <c r="AG8" s="445"/>
      <c r="AH8" s="445"/>
      <c r="AI8" s="445"/>
      <c r="AJ8" s="445"/>
      <c r="AK8" s="445"/>
      <c r="AL8" s="446"/>
      <c r="AM8" s="447" t="s">
        <v>103</v>
      </c>
      <c r="AN8" s="448"/>
      <c r="AO8" s="448"/>
      <c r="AP8" s="448"/>
      <c r="AQ8" s="448"/>
      <c r="AR8" s="448"/>
      <c r="AS8" s="448"/>
      <c r="AT8" s="449"/>
      <c r="AU8" s="450" t="s">
        <v>90</v>
      </c>
      <c r="AV8" s="451"/>
      <c r="AW8" s="451"/>
      <c r="AX8" s="451"/>
      <c r="AY8" s="452" t="s">
        <v>104</v>
      </c>
      <c r="AZ8" s="453"/>
      <c r="BA8" s="453"/>
      <c r="BB8" s="453"/>
      <c r="BC8" s="453"/>
      <c r="BD8" s="453"/>
      <c r="BE8" s="453"/>
      <c r="BF8" s="453"/>
      <c r="BG8" s="453"/>
      <c r="BH8" s="453"/>
      <c r="BI8" s="453"/>
      <c r="BJ8" s="453"/>
      <c r="BK8" s="453"/>
      <c r="BL8" s="453"/>
      <c r="BM8" s="454"/>
      <c r="BN8" s="418">
        <v>215613</v>
      </c>
      <c r="BO8" s="419"/>
      <c r="BP8" s="419"/>
      <c r="BQ8" s="419"/>
      <c r="BR8" s="419"/>
      <c r="BS8" s="419"/>
      <c r="BT8" s="419"/>
      <c r="BU8" s="420"/>
      <c r="BV8" s="418">
        <v>255482</v>
      </c>
      <c r="BW8" s="419"/>
      <c r="BX8" s="419"/>
      <c r="BY8" s="419"/>
      <c r="BZ8" s="419"/>
      <c r="CA8" s="419"/>
      <c r="CB8" s="419"/>
      <c r="CC8" s="420"/>
      <c r="CD8" s="421" t="s">
        <v>105</v>
      </c>
      <c r="CE8" s="422"/>
      <c r="CF8" s="422"/>
      <c r="CG8" s="422"/>
      <c r="CH8" s="422"/>
      <c r="CI8" s="422"/>
      <c r="CJ8" s="422"/>
      <c r="CK8" s="422"/>
      <c r="CL8" s="422"/>
      <c r="CM8" s="422"/>
      <c r="CN8" s="422"/>
      <c r="CO8" s="422"/>
      <c r="CP8" s="422"/>
      <c r="CQ8" s="422"/>
      <c r="CR8" s="422"/>
      <c r="CS8" s="423"/>
      <c r="CT8" s="458">
        <v>0.5</v>
      </c>
      <c r="CU8" s="459"/>
      <c r="CV8" s="459"/>
      <c r="CW8" s="459"/>
      <c r="CX8" s="459"/>
      <c r="CY8" s="459"/>
      <c r="CZ8" s="459"/>
      <c r="DA8" s="460"/>
      <c r="DB8" s="458">
        <v>0.5</v>
      </c>
      <c r="DC8" s="459"/>
      <c r="DD8" s="459"/>
      <c r="DE8" s="459"/>
      <c r="DF8" s="459"/>
      <c r="DG8" s="459"/>
      <c r="DH8" s="459"/>
      <c r="DI8" s="460"/>
    </row>
    <row r="9" spans="1:119" ht="18.75" customHeight="1" thickBot="1" x14ac:dyDescent="0.2">
      <c r="A9" s="161"/>
      <c r="B9" s="412" t="s">
        <v>106</v>
      </c>
      <c r="C9" s="413"/>
      <c r="D9" s="413"/>
      <c r="E9" s="413"/>
      <c r="F9" s="413"/>
      <c r="G9" s="413"/>
      <c r="H9" s="413"/>
      <c r="I9" s="413"/>
      <c r="J9" s="413"/>
      <c r="K9" s="461"/>
      <c r="L9" s="462" t="s">
        <v>107</v>
      </c>
      <c r="M9" s="463"/>
      <c r="N9" s="463"/>
      <c r="O9" s="463"/>
      <c r="P9" s="463"/>
      <c r="Q9" s="464"/>
      <c r="R9" s="465">
        <v>32988</v>
      </c>
      <c r="S9" s="466"/>
      <c r="T9" s="466"/>
      <c r="U9" s="466"/>
      <c r="V9" s="467"/>
      <c r="W9" s="375" t="s">
        <v>108</v>
      </c>
      <c r="X9" s="376"/>
      <c r="Y9" s="376"/>
      <c r="Z9" s="376"/>
      <c r="AA9" s="376"/>
      <c r="AB9" s="376"/>
      <c r="AC9" s="376"/>
      <c r="AD9" s="376"/>
      <c r="AE9" s="376"/>
      <c r="AF9" s="376"/>
      <c r="AG9" s="376"/>
      <c r="AH9" s="376"/>
      <c r="AI9" s="376"/>
      <c r="AJ9" s="376"/>
      <c r="AK9" s="376"/>
      <c r="AL9" s="377"/>
      <c r="AM9" s="447" t="s">
        <v>109</v>
      </c>
      <c r="AN9" s="448"/>
      <c r="AO9" s="448"/>
      <c r="AP9" s="448"/>
      <c r="AQ9" s="448"/>
      <c r="AR9" s="448"/>
      <c r="AS9" s="448"/>
      <c r="AT9" s="449"/>
      <c r="AU9" s="450" t="s">
        <v>90</v>
      </c>
      <c r="AV9" s="451"/>
      <c r="AW9" s="451"/>
      <c r="AX9" s="451"/>
      <c r="AY9" s="452" t="s">
        <v>110</v>
      </c>
      <c r="AZ9" s="453"/>
      <c r="BA9" s="453"/>
      <c r="BB9" s="453"/>
      <c r="BC9" s="453"/>
      <c r="BD9" s="453"/>
      <c r="BE9" s="453"/>
      <c r="BF9" s="453"/>
      <c r="BG9" s="453"/>
      <c r="BH9" s="453"/>
      <c r="BI9" s="453"/>
      <c r="BJ9" s="453"/>
      <c r="BK9" s="453"/>
      <c r="BL9" s="453"/>
      <c r="BM9" s="454"/>
      <c r="BN9" s="418">
        <v>-39869</v>
      </c>
      <c r="BO9" s="419"/>
      <c r="BP9" s="419"/>
      <c r="BQ9" s="419"/>
      <c r="BR9" s="419"/>
      <c r="BS9" s="419"/>
      <c r="BT9" s="419"/>
      <c r="BU9" s="420"/>
      <c r="BV9" s="418">
        <v>-200417</v>
      </c>
      <c r="BW9" s="419"/>
      <c r="BX9" s="419"/>
      <c r="BY9" s="419"/>
      <c r="BZ9" s="419"/>
      <c r="CA9" s="419"/>
      <c r="CB9" s="419"/>
      <c r="CC9" s="420"/>
      <c r="CD9" s="421" t="s">
        <v>111</v>
      </c>
      <c r="CE9" s="422"/>
      <c r="CF9" s="422"/>
      <c r="CG9" s="422"/>
      <c r="CH9" s="422"/>
      <c r="CI9" s="422"/>
      <c r="CJ9" s="422"/>
      <c r="CK9" s="422"/>
      <c r="CL9" s="422"/>
      <c r="CM9" s="422"/>
      <c r="CN9" s="422"/>
      <c r="CO9" s="422"/>
      <c r="CP9" s="422"/>
      <c r="CQ9" s="422"/>
      <c r="CR9" s="422"/>
      <c r="CS9" s="423"/>
      <c r="CT9" s="415">
        <v>11.9</v>
      </c>
      <c r="CU9" s="416"/>
      <c r="CV9" s="416"/>
      <c r="CW9" s="416"/>
      <c r="CX9" s="416"/>
      <c r="CY9" s="416"/>
      <c r="CZ9" s="416"/>
      <c r="DA9" s="417"/>
      <c r="DB9" s="415">
        <v>12.2</v>
      </c>
      <c r="DC9" s="416"/>
      <c r="DD9" s="416"/>
      <c r="DE9" s="416"/>
      <c r="DF9" s="416"/>
      <c r="DG9" s="416"/>
      <c r="DH9" s="416"/>
      <c r="DI9" s="417"/>
    </row>
    <row r="10" spans="1:119" ht="18.75" customHeight="1" thickBot="1" x14ac:dyDescent="0.2">
      <c r="A10" s="161"/>
      <c r="B10" s="412"/>
      <c r="C10" s="413"/>
      <c r="D10" s="413"/>
      <c r="E10" s="413"/>
      <c r="F10" s="413"/>
      <c r="G10" s="413"/>
      <c r="H10" s="413"/>
      <c r="I10" s="413"/>
      <c r="J10" s="413"/>
      <c r="K10" s="461"/>
      <c r="L10" s="468" t="s">
        <v>112</v>
      </c>
      <c r="M10" s="448"/>
      <c r="N10" s="448"/>
      <c r="O10" s="448"/>
      <c r="P10" s="448"/>
      <c r="Q10" s="449"/>
      <c r="R10" s="469">
        <v>34838</v>
      </c>
      <c r="S10" s="470"/>
      <c r="T10" s="470"/>
      <c r="U10" s="470"/>
      <c r="V10" s="471"/>
      <c r="W10" s="406"/>
      <c r="X10" s="407"/>
      <c r="Y10" s="407"/>
      <c r="Z10" s="407"/>
      <c r="AA10" s="407"/>
      <c r="AB10" s="407"/>
      <c r="AC10" s="407"/>
      <c r="AD10" s="407"/>
      <c r="AE10" s="407"/>
      <c r="AF10" s="407"/>
      <c r="AG10" s="407"/>
      <c r="AH10" s="407"/>
      <c r="AI10" s="407"/>
      <c r="AJ10" s="407"/>
      <c r="AK10" s="407"/>
      <c r="AL10" s="410"/>
      <c r="AM10" s="447" t="s">
        <v>113</v>
      </c>
      <c r="AN10" s="448"/>
      <c r="AO10" s="448"/>
      <c r="AP10" s="448"/>
      <c r="AQ10" s="448"/>
      <c r="AR10" s="448"/>
      <c r="AS10" s="448"/>
      <c r="AT10" s="449"/>
      <c r="AU10" s="450" t="s">
        <v>90</v>
      </c>
      <c r="AV10" s="451"/>
      <c r="AW10" s="451"/>
      <c r="AX10" s="451"/>
      <c r="AY10" s="452" t="s">
        <v>114</v>
      </c>
      <c r="AZ10" s="453"/>
      <c r="BA10" s="453"/>
      <c r="BB10" s="453"/>
      <c r="BC10" s="453"/>
      <c r="BD10" s="453"/>
      <c r="BE10" s="453"/>
      <c r="BF10" s="453"/>
      <c r="BG10" s="453"/>
      <c r="BH10" s="453"/>
      <c r="BI10" s="453"/>
      <c r="BJ10" s="453"/>
      <c r="BK10" s="453"/>
      <c r="BL10" s="453"/>
      <c r="BM10" s="454"/>
      <c r="BN10" s="418">
        <v>6397</v>
      </c>
      <c r="BO10" s="419"/>
      <c r="BP10" s="419"/>
      <c r="BQ10" s="419"/>
      <c r="BR10" s="419"/>
      <c r="BS10" s="419"/>
      <c r="BT10" s="419"/>
      <c r="BU10" s="420"/>
      <c r="BV10" s="418">
        <v>52521</v>
      </c>
      <c r="BW10" s="419"/>
      <c r="BX10" s="419"/>
      <c r="BY10" s="419"/>
      <c r="BZ10" s="419"/>
      <c r="CA10" s="419"/>
      <c r="CB10" s="419"/>
      <c r="CC10" s="420"/>
      <c r="CD10" s="164" t="s">
        <v>115</v>
      </c>
      <c r="CE10" s="165"/>
      <c r="CF10" s="165"/>
      <c r="CG10" s="165"/>
      <c r="CH10" s="165"/>
      <c r="CI10" s="165"/>
      <c r="CJ10" s="165"/>
      <c r="CK10" s="165"/>
      <c r="CL10" s="165"/>
      <c r="CM10" s="165"/>
      <c r="CN10" s="165"/>
      <c r="CO10" s="165"/>
      <c r="CP10" s="165"/>
      <c r="CQ10" s="165"/>
      <c r="CR10" s="165"/>
      <c r="CS10" s="166"/>
      <c r="CT10" s="167"/>
      <c r="CU10" s="168"/>
      <c r="CV10" s="168"/>
      <c r="CW10" s="168"/>
      <c r="CX10" s="168"/>
      <c r="CY10" s="168"/>
      <c r="CZ10" s="168"/>
      <c r="DA10" s="169"/>
      <c r="DB10" s="167"/>
      <c r="DC10" s="168"/>
      <c r="DD10" s="168"/>
      <c r="DE10" s="168"/>
      <c r="DF10" s="168"/>
      <c r="DG10" s="168"/>
      <c r="DH10" s="168"/>
      <c r="DI10" s="169"/>
    </row>
    <row r="11" spans="1:119" ht="18.75" customHeight="1" thickBot="1" x14ac:dyDescent="0.2">
      <c r="A11" s="161"/>
      <c r="B11" s="412"/>
      <c r="C11" s="413"/>
      <c r="D11" s="413"/>
      <c r="E11" s="413"/>
      <c r="F11" s="413"/>
      <c r="G11" s="413"/>
      <c r="H11" s="413"/>
      <c r="I11" s="413"/>
      <c r="J11" s="413"/>
      <c r="K11" s="461"/>
      <c r="L11" s="472" t="s">
        <v>116</v>
      </c>
      <c r="M11" s="473"/>
      <c r="N11" s="473"/>
      <c r="O11" s="473"/>
      <c r="P11" s="473"/>
      <c r="Q11" s="474"/>
      <c r="R11" s="475" t="s">
        <v>117</v>
      </c>
      <c r="S11" s="476"/>
      <c r="T11" s="476"/>
      <c r="U11" s="476"/>
      <c r="V11" s="477"/>
      <c r="W11" s="406"/>
      <c r="X11" s="407"/>
      <c r="Y11" s="407"/>
      <c r="Z11" s="407"/>
      <c r="AA11" s="407"/>
      <c r="AB11" s="407"/>
      <c r="AC11" s="407"/>
      <c r="AD11" s="407"/>
      <c r="AE11" s="407"/>
      <c r="AF11" s="407"/>
      <c r="AG11" s="407"/>
      <c r="AH11" s="407"/>
      <c r="AI11" s="407"/>
      <c r="AJ11" s="407"/>
      <c r="AK11" s="407"/>
      <c r="AL11" s="410"/>
      <c r="AM11" s="447" t="s">
        <v>118</v>
      </c>
      <c r="AN11" s="448"/>
      <c r="AO11" s="448"/>
      <c r="AP11" s="448"/>
      <c r="AQ11" s="448"/>
      <c r="AR11" s="448"/>
      <c r="AS11" s="448"/>
      <c r="AT11" s="449"/>
      <c r="AU11" s="450" t="s">
        <v>90</v>
      </c>
      <c r="AV11" s="451"/>
      <c r="AW11" s="451"/>
      <c r="AX11" s="451"/>
      <c r="AY11" s="452" t="s">
        <v>119</v>
      </c>
      <c r="AZ11" s="453"/>
      <c r="BA11" s="453"/>
      <c r="BB11" s="453"/>
      <c r="BC11" s="453"/>
      <c r="BD11" s="453"/>
      <c r="BE11" s="453"/>
      <c r="BF11" s="453"/>
      <c r="BG11" s="453"/>
      <c r="BH11" s="453"/>
      <c r="BI11" s="453"/>
      <c r="BJ11" s="453"/>
      <c r="BK11" s="453"/>
      <c r="BL11" s="453"/>
      <c r="BM11" s="454"/>
      <c r="BN11" s="418">
        <v>0</v>
      </c>
      <c r="BO11" s="419"/>
      <c r="BP11" s="419"/>
      <c r="BQ11" s="419"/>
      <c r="BR11" s="419"/>
      <c r="BS11" s="419"/>
      <c r="BT11" s="419"/>
      <c r="BU11" s="420"/>
      <c r="BV11" s="418">
        <v>0</v>
      </c>
      <c r="BW11" s="419"/>
      <c r="BX11" s="419"/>
      <c r="BY11" s="419"/>
      <c r="BZ11" s="419"/>
      <c r="CA11" s="419"/>
      <c r="CB11" s="419"/>
      <c r="CC11" s="420"/>
      <c r="CD11" s="421" t="s">
        <v>120</v>
      </c>
      <c r="CE11" s="422"/>
      <c r="CF11" s="422"/>
      <c r="CG11" s="422"/>
      <c r="CH11" s="422"/>
      <c r="CI11" s="422"/>
      <c r="CJ11" s="422"/>
      <c r="CK11" s="422"/>
      <c r="CL11" s="422"/>
      <c r="CM11" s="422"/>
      <c r="CN11" s="422"/>
      <c r="CO11" s="422"/>
      <c r="CP11" s="422"/>
      <c r="CQ11" s="422"/>
      <c r="CR11" s="422"/>
      <c r="CS11" s="423"/>
      <c r="CT11" s="458" t="s">
        <v>121</v>
      </c>
      <c r="CU11" s="459"/>
      <c r="CV11" s="459"/>
      <c r="CW11" s="459"/>
      <c r="CX11" s="459"/>
      <c r="CY11" s="459"/>
      <c r="CZ11" s="459"/>
      <c r="DA11" s="460"/>
      <c r="DB11" s="458" t="s">
        <v>121</v>
      </c>
      <c r="DC11" s="459"/>
      <c r="DD11" s="459"/>
      <c r="DE11" s="459"/>
      <c r="DF11" s="459"/>
      <c r="DG11" s="459"/>
      <c r="DH11" s="459"/>
      <c r="DI11" s="460"/>
    </row>
    <row r="12" spans="1:119" ht="18.75" customHeight="1" x14ac:dyDescent="0.15">
      <c r="A12" s="161"/>
      <c r="B12" s="478" t="s">
        <v>122</v>
      </c>
      <c r="C12" s="479"/>
      <c r="D12" s="479"/>
      <c r="E12" s="479"/>
      <c r="F12" s="479"/>
      <c r="G12" s="479"/>
      <c r="H12" s="479"/>
      <c r="I12" s="479"/>
      <c r="J12" s="479"/>
      <c r="K12" s="480"/>
      <c r="L12" s="487" t="s">
        <v>123</v>
      </c>
      <c r="M12" s="488"/>
      <c r="N12" s="488"/>
      <c r="O12" s="488"/>
      <c r="P12" s="488"/>
      <c r="Q12" s="489"/>
      <c r="R12" s="490">
        <v>31147</v>
      </c>
      <c r="S12" s="491"/>
      <c r="T12" s="491"/>
      <c r="U12" s="491"/>
      <c r="V12" s="492"/>
      <c r="W12" s="493" t="s">
        <v>1</v>
      </c>
      <c r="X12" s="451"/>
      <c r="Y12" s="451"/>
      <c r="Z12" s="451"/>
      <c r="AA12" s="451"/>
      <c r="AB12" s="494"/>
      <c r="AC12" s="495" t="s">
        <v>124</v>
      </c>
      <c r="AD12" s="496"/>
      <c r="AE12" s="496"/>
      <c r="AF12" s="496"/>
      <c r="AG12" s="497"/>
      <c r="AH12" s="495" t="s">
        <v>125</v>
      </c>
      <c r="AI12" s="496"/>
      <c r="AJ12" s="496"/>
      <c r="AK12" s="496"/>
      <c r="AL12" s="498"/>
      <c r="AM12" s="447" t="s">
        <v>126</v>
      </c>
      <c r="AN12" s="448"/>
      <c r="AO12" s="448"/>
      <c r="AP12" s="448"/>
      <c r="AQ12" s="448"/>
      <c r="AR12" s="448"/>
      <c r="AS12" s="448"/>
      <c r="AT12" s="449"/>
      <c r="AU12" s="450" t="s">
        <v>90</v>
      </c>
      <c r="AV12" s="451"/>
      <c r="AW12" s="451"/>
      <c r="AX12" s="451"/>
      <c r="AY12" s="452" t="s">
        <v>127</v>
      </c>
      <c r="AZ12" s="453"/>
      <c r="BA12" s="453"/>
      <c r="BB12" s="453"/>
      <c r="BC12" s="453"/>
      <c r="BD12" s="453"/>
      <c r="BE12" s="453"/>
      <c r="BF12" s="453"/>
      <c r="BG12" s="453"/>
      <c r="BH12" s="453"/>
      <c r="BI12" s="453"/>
      <c r="BJ12" s="453"/>
      <c r="BK12" s="453"/>
      <c r="BL12" s="453"/>
      <c r="BM12" s="454"/>
      <c r="BN12" s="418">
        <v>100000</v>
      </c>
      <c r="BO12" s="419"/>
      <c r="BP12" s="419"/>
      <c r="BQ12" s="419"/>
      <c r="BR12" s="419"/>
      <c r="BS12" s="419"/>
      <c r="BT12" s="419"/>
      <c r="BU12" s="420"/>
      <c r="BV12" s="418">
        <v>0</v>
      </c>
      <c r="BW12" s="419"/>
      <c r="BX12" s="419"/>
      <c r="BY12" s="419"/>
      <c r="BZ12" s="419"/>
      <c r="CA12" s="419"/>
      <c r="CB12" s="419"/>
      <c r="CC12" s="420"/>
      <c r="CD12" s="421" t="s">
        <v>128</v>
      </c>
      <c r="CE12" s="422"/>
      <c r="CF12" s="422"/>
      <c r="CG12" s="422"/>
      <c r="CH12" s="422"/>
      <c r="CI12" s="422"/>
      <c r="CJ12" s="422"/>
      <c r="CK12" s="422"/>
      <c r="CL12" s="422"/>
      <c r="CM12" s="422"/>
      <c r="CN12" s="422"/>
      <c r="CO12" s="422"/>
      <c r="CP12" s="422"/>
      <c r="CQ12" s="422"/>
      <c r="CR12" s="422"/>
      <c r="CS12" s="423"/>
      <c r="CT12" s="458" t="s">
        <v>121</v>
      </c>
      <c r="CU12" s="459"/>
      <c r="CV12" s="459"/>
      <c r="CW12" s="459"/>
      <c r="CX12" s="459"/>
      <c r="CY12" s="459"/>
      <c r="CZ12" s="459"/>
      <c r="DA12" s="460"/>
      <c r="DB12" s="458" t="s">
        <v>121</v>
      </c>
      <c r="DC12" s="459"/>
      <c r="DD12" s="459"/>
      <c r="DE12" s="459"/>
      <c r="DF12" s="459"/>
      <c r="DG12" s="459"/>
      <c r="DH12" s="459"/>
      <c r="DI12" s="460"/>
    </row>
    <row r="13" spans="1:119" ht="18.75" customHeight="1" x14ac:dyDescent="0.15">
      <c r="A13" s="161"/>
      <c r="B13" s="481"/>
      <c r="C13" s="482"/>
      <c r="D13" s="482"/>
      <c r="E13" s="482"/>
      <c r="F13" s="482"/>
      <c r="G13" s="482"/>
      <c r="H13" s="482"/>
      <c r="I13" s="482"/>
      <c r="J13" s="482"/>
      <c r="K13" s="483"/>
      <c r="L13" s="170"/>
      <c r="M13" s="509" t="s">
        <v>129</v>
      </c>
      <c r="N13" s="510"/>
      <c r="O13" s="510"/>
      <c r="P13" s="510"/>
      <c r="Q13" s="511"/>
      <c r="R13" s="502">
        <v>30636</v>
      </c>
      <c r="S13" s="503"/>
      <c r="T13" s="503"/>
      <c r="U13" s="503"/>
      <c r="V13" s="504"/>
      <c r="W13" s="434" t="s">
        <v>130</v>
      </c>
      <c r="X13" s="435"/>
      <c r="Y13" s="435"/>
      <c r="Z13" s="435"/>
      <c r="AA13" s="435"/>
      <c r="AB13" s="425"/>
      <c r="AC13" s="469">
        <v>1042</v>
      </c>
      <c r="AD13" s="470"/>
      <c r="AE13" s="470"/>
      <c r="AF13" s="470"/>
      <c r="AG13" s="512"/>
      <c r="AH13" s="469">
        <v>1143</v>
      </c>
      <c r="AI13" s="470"/>
      <c r="AJ13" s="470"/>
      <c r="AK13" s="470"/>
      <c r="AL13" s="471"/>
      <c r="AM13" s="447" t="s">
        <v>131</v>
      </c>
      <c r="AN13" s="448"/>
      <c r="AO13" s="448"/>
      <c r="AP13" s="448"/>
      <c r="AQ13" s="448"/>
      <c r="AR13" s="448"/>
      <c r="AS13" s="448"/>
      <c r="AT13" s="449"/>
      <c r="AU13" s="450" t="s">
        <v>132</v>
      </c>
      <c r="AV13" s="451"/>
      <c r="AW13" s="451"/>
      <c r="AX13" s="451"/>
      <c r="AY13" s="452" t="s">
        <v>133</v>
      </c>
      <c r="AZ13" s="453"/>
      <c r="BA13" s="453"/>
      <c r="BB13" s="453"/>
      <c r="BC13" s="453"/>
      <c r="BD13" s="453"/>
      <c r="BE13" s="453"/>
      <c r="BF13" s="453"/>
      <c r="BG13" s="453"/>
      <c r="BH13" s="453"/>
      <c r="BI13" s="453"/>
      <c r="BJ13" s="453"/>
      <c r="BK13" s="453"/>
      <c r="BL13" s="453"/>
      <c r="BM13" s="454"/>
      <c r="BN13" s="418">
        <v>-133472</v>
      </c>
      <c r="BO13" s="419"/>
      <c r="BP13" s="419"/>
      <c r="BQ13" s="419"/>
      <c r="BR13" s="419"/>
      <c r="BS13" s="419"/>
      <c r="BT13" s="419"/>
      <c r="BU13" s="420"/>
      <c r="BV13" s="418">
        <v>-147896</v>
      </c>
      <c r="BW13" s="419"/>
      <c r="BX13" s="419"/>
      <c r="BY13" s="419"/>
      <c r="BZ13" s="419"/>
      <c r="CA13" s="419"/>
      <c r="CB13" s="419"/>
      <c r="CC13" s="420"/>
      <c r="CD13" s="421" t="s">
        <v>134</v>
      </c>
      <c r="CE13" s="422"/>
      <c r="CF13" s="422"/>
      <c r="CG13" s="422"/>
      <c r="CH13" s="422"/>
      <c r="CI13" s="422"/>
      <c r="CJ13" s="422"/>
      <c r="CK13" s="422"/>
      <c r="CL13" s="422"/>
      <c r="CM13" s="422"/>
      <c r="CN13" s="422"/>
      <c r="CO13" s="422"/>
      <c r="CP13" s="422"/>
      <c r="CQ13" s="422"/>
      <c r="CR13" s="422"/>
      <c r="CS13" s="423"/>
      <c r="CT13" s="415">
        <v>10.8</v>
      </c>
      <c r="CU13" s="416"/>
      <c r="CV13" s="416"/>
      <c r="CW13" s="416"/>
      <c r="CX13" s="416"/>
      <c r="CY13" s="416"/>
      <c r="CZ13" s="416"/>
      <c r="DA13" s="417"/>
      <c r="DB13" s="415">
        <v>10</v>
      </c>
      <c r="DC13" s="416"/>
      <c r="DD13" s="416"/>
      <c r="DE13" s="416"/>
      <c r="DF13" s="416"/>
      <c r="DG13" s="416"/>
      <c r="DH13" s="416"/>
      <c r="DI13" s="417"/>
    </row>
    <row r="14" spans="1:119" ht="18.75" customHeight="1" thickBot="1" x14ac:dyDescent="0.2">
      <c r="A14" s="161"/>
      <c r="B14" s="481"/>
      <c r="C14" s="482"/>
      <c r="D14" s="482"/>
      <c r="E14" s="482"/>
      <c r="F14" s="482"/>
      <c r="G14" s="482"/>
      <c r="H14" s="482"/>
      <c r="I14" s="482"/>
      <c r="J14" s="482"/>
      <c r="K14" s="483"/>
      <c r="L14" s="499" t="s">
        <v>135</v>
      </c>
      <c r="M14" s="500"/>
      <c r="N14" s="500"/>
      <c r="O14" s="500"/>
      <c r="P14" s="500"/>
      <c r="Q14" s="501"/>
      <c r="R14" s="502">
        <v>31692</v>
      </c>
      <c r="S14" s="503"/>
      <c r="T14" s="503"/>
      <c r="U14" s="503"/>
      <c r="V14" s="504"/>
      <c r="W14" s="408"/>
      <c r="X14" s="409"/>
      <c r="Y14" s="409"/>
      <c r="Z14" s="409"/>
      <c r="AA14" s="409"/>
      <c r="AB14" s="398"/>
      <c r="AC14" s="505">
        <v>6.8</v>
      </c>
      <c r="AD14" s="506"/>
      <c r="AE14" s="506"/>
      <c r="AF14" s="506"/>
      <c r="AG14" s="507"/>
      <c r="AH14" s="505">
        <v>7.2</v>
      </c>
      <c r="AI14" s="506"/>
      <c r="AJ14" s="506"/>
      <c r="AK14" s="506"/>
      <c r="AL14" s="508"/>
      <c r="AM14" s="447"/>
      <c r="AN14" s="448"/>
      <c r="AO14" s="448"/>
      <c r="AP14" s="448"/>
      <c r="AQ14" s="448"/>
      <c r="AR14" s="448"/>
      <c r="AS14" s="448"/>
      <c r="AT14" s="449"/>
      <c r="AU14" s="450"/>
      <c r="AV14" s="451"/>
      <c r="AW14" s="451"/>
      <c r="AX14" s="451"/>
      <c r="AY14" s="452"/>
      <c r="AZ14" s="453"/>
      <c r="BA14" s="453"/>
      <c r="BB14" s="453"/>
      <c r="BC14" s="453"/>
      <c r="BD14" s="453"/>
      <c r="BE14" s="453"/>
      <c r="BF14" s="453"/>
      <c r="BG14" s="453"/>
      <c r="BH14" s="453"/>
      <c r="BI14" s="453"/>
      <c r="BJ14" s="453"/>
      <c r="BK14" s="453"/>
      <c r="BL14" s="453"/>
      <c r="BM14" s="454"/>
      <c r="BN14" s="418"/>
      <c r="BO14" s="419"/>
      <c r="BP14" s="419"/>
      <c r="BQ14" s="419"/>
      <c r="BR14" s="419"/>
      <c r="BS14" s="419"/>
      <c r="BT14" s="419"/>
      <c r="BU14" s="420"/>
      <c r="BV14" s="418"/>
      <c r="BW14" s="419"/>
      <c r="BX14" s="419"/>
      <c r="BY14" s="419"/>
      <c r="BZ14" s="419"/>
      <c r="CA14" s="419"/>
      <c r="CB14" s="419"/>
      <c r="CC14" s="420"/>
      <c r="CD14" s="513" t="s">
        <v>136</v>
      </c>
      <c r="CE14" s="514"/>
      <c r="CF14" s="514"/>
      <c r="CG14" s="514"/>
      <c r="CH14" s="514"/>
      <c r="CI14" s="514"/>
      <c r="CJ14" s="514"/>
      <c r="CK14" s="514"/>
      <c r="CL14" s="514"/>
      <c r="CM14" s="514"/>
      <c r="CN14" s="514"/>
      <c r="CO14" s="514"/>
      <c r="CP14" s="514"/>
      <c r="CQ14" s="514"/>
      <c r="CR14" s="514"/>
      <c r="CS14" s="515"/>
      <c r="CT14" s="516">
        <v>30.7</v>
      </c>
      <c r="CU14" s="517"/>
      <c r="CV14" s="517"/>
      <c r="CW14" s="517"/>
      <c r="CX14" s="517"/>
      <c r="CY14" s="517"/>
      <c r="CZ14" s="517"/>
      <c r="DA14" s="518"/>
      <c r="DB14" s="516">
        <v>39.299999999999997</v>
      </c>
      <c r="DC14" s="517"/>
      <c r="DD14" s="517"/>
      <c r="DE14" s="517"/>
      <c r="DF14" s="517"/>
      <c r="DG14" s="517"/>
      <c r="DH14" s="517"/>
      <c r="DI14" s="518"/>
    </row>
    <row r="15" spans="1:119" ht="18.75" customHeight="1" x14ac:dyDescent="0.15">
      <c r="A15" s="161"/>
      <c r="B15" s="481"/>
      <c r="C15" s="482"/>
      <c r="D15" s="482"/>
      <c r="E15" s="482"/>
      <c r="F15" s="482"/>
      <c r="G15" s="482"/>
      <c r="H15" s="482"/>
      <c r="I15" s="482"/>
      <c r="J15" s="482"/>
      <c r="K15" s="483"/>
      <c r="L15" s="170"/>
      <c r="M15" s="509" t="s">
        <v>129</v>
      </c>
      <c r="N15" s="510"/>
      <c r="O15" s="510"/>
      <c r="P15" s="510"/>
      <c r="Q15" s="511"/>
      <c r="R15" s="502">
        <v>31267</v>
      </c>
      <c r="S15" s="503"/>
      <c r="T15" s="503"/>
      <c r="U15" s="503"/>
      <c r="V15" s="504"/>
      <c r="W15" s="434" t="s">
        <v>137</v>
      </c>
      <c r="X15" s="435"/>
      <c r="Y15" s="435"/>
      <c r="Z15" s="435"/>
      <c r="AA15" s="435"/>
      <c r="AB15" s="425"/>
      <c r="AC15" s="469">
        <v>4450</v>
      </c>
      <c r="AD15" s="470"/>
      <c r="AE15" s="470"/>
      <c r="AF15" s="470"/>
      <c r="AG15" s="512"/>
      <c r="AH15" s="469">
        <v>4889</v>
      </c>
      <c r="AI15" s="470"/>
      <c r="AJ15" s="470"/>
      <c r="AK15" s="470"/>
      <c r="AL15" s="471"/>
      <c r="AM15" s="447"/>
      <c r="AN15" s="448"/>
      <c r="AO15" s="448"/>
      <c r="AP15" s="448"/>
      <c r="AQ15" s="448"/>
      <c r="AR15" s="448"/>
      <c r="AS15" s="448"/>
      <c r="AT15" s="449"/>
      <c r="AU15" s="450"/>
      <c r="AV15" s="451"/>
      <c r="AW15" s="451"/>
      <c r="AX15" s="451"/>
      <c r="AY15" s="378" t="s">
        <v>138</v>
      </c>
      <c r="AZ15" s="379"/>
      <c r="BA15" s="379"/>
      <c r="BB15" s="379"/>
      <c r="BC15" s="379"/>
      <c r="BD15" s="379"/>
      <c r="BE15" s="379"/>
      <c r="BF15" s="379"/>
      <c r="BG15" s="379"/>
      <c r="BH15" s="379"/>
      <c r="BI15" s="379"/>
      <c r="BJ15" s="379"/>
      <c r="BK15" s="379"/>
      <c r="BL15" s="379"/>
      <c r="BM15" s="380"/>
      <c r="BN15" s="381">
        <v>3809405</v>
      </c>
      <c r="BO15" s="382"/>
      <c r="BP15" s="382"/>
      <c r="BQ15" s="382"/>
      <c r="BR15" s="382"/>
      <c r="BS15" s="382"/>
      <c r="BT15" s="382"/>
      <c r="BU15" s="383"/>
      <c r="BV15" s="381">
        <v>3776432</v>
      </c>
      <c r="BW15" s="382"/>
      <c r="BX15" s="382"/>
      <c r="BY15" s="382"/>
      <c r="BZ15" s="382"/>
      <c r="CA15" s="382"/>
      <c r="CB15" s="382"/>
      <c r="CC15" s="383"/>
      <c r="CD15" s="519" t="s">
        <v>139</v>
      </c>
      <c r="CE15" s="520"/>
      <c r="CF15" s="520"/>
      <c r="CG15" s="520"/>
      <c r="CH15" s="520"/>
      <c r="CI15" s="520"/>
      <c r="CJ15" s="520"/>
      <c r="CK15" s="520"/>
      <c r="CL15" s="520"/>
      <c r="CM15" s="520"/>
      <c r="CN15" s="520"/>
      <c r="CO15" s="520"/>
      <c r="CP15" s="520"/>
      <c r="CQ15" s="520"/>
      <c r="CR15" s="520"/>
      <c r="CS15" s="521"/>
      <c r="CT15" s="171"/>
      <c r="CU15" s="172"/>
      <c r="CV15" s="172"/>
      <c r="CW15" s="172"/>
      <c r="CX15" s="172"/>
      <c r="CY15" s="172"/>
      <c r="CZ15" s="172"/>
      <c r="DA15" s="173"/>
      <c r="DB15" s="171"/>
      <c r="DC15" s="172"/>
      <c r="DD15" s="172"/>
      <c r="DE15" s="172"/>
      <c r="DF15" s="172"/>
      <c r="DG15" s="172"/>
      <c r="DH15" s="172"/>
      <c r="DI15" s="173"/>
    </row>
    <row r="16" spans="1:119" ht="18.75" customHeight="1" x14ac:dyDescent="0.15">
      <c r="A16" s="161"/>
      <c r="B16" s="481"/>
      <c r="C16" s="482"/>
      <c r="D16" s="482"/>
      <c r="E16" s="482"/>
      <c r="F16" s="482"/>
      <c r="G16" s="482"/>
      <c r="H16" s="482"/>
      <c r="I16" s="482"/>
      <c r="J16" s="482"/>
      <c r="K16" s="483"/>
      <c r="L16" s="499" t="s">
        <v>140</v>
      </c>
      <c r="M16" s="522"/>
      <c r="N16" s="522"/>
      <c r="O16" s="522"/>
      <c r="P16" s="522"/>
      <c r="Q16" s="523"/>
      <c r="R16" s="524" t="s">
        <v>141</v>
      </c>
      <c r="S16" s="525"/>
      <c r="T16" s="525"/>
      <c r="U16" s="525"/>
      <c r="V16" s="526"/>
      <c r="W16" s="408"/>
      <c r="X16" s="409"/>
      <c r="Y16" s="409"/>
      <c r="Z16" s="409"/>
      <c r="AA16" s="409"/>
      <c r="AB16" s="398"/>
      <c r="AC16" s="505">
        <v>29</v>
      </c>
      <c r="AD16" s="506"/>
      <c r="AE16" s="506"/>
      <c r="AF16" s="506"/>
      <c r="AG16" s="507"/>
      <c r="AH16" s="505">
        <v>30.8</v>
      </c>
      <c r="AI16" s="506"/>
      <c r="AJ16" s="506"/>
      <c r="AK16" s="506"/>
      <c r="AL16" s="508"/>
      <c r="AM16" s="447"/>
      <c r="AN16" s="448"/>
      <c r="AO16" s="448"/>
      <c r="AP16" s="448"/>
      <c r="AQ16" s="448"/>
      <c r="AR16" s="448"/>
      <c r="AS16" s="448"/>
      <c r="AT16" s="449"/>
      <c r="AU16" s="450"/>
      <c r="AV16" s="451"/>
      <c r="AW16" s="451"/>
      <c r="AX16" s="451"/>
      <c r="AY16" s="452" t="s">
        <v>142</v>
      </c>
      <c r="AZ16" s="453"/>
      <c r="BA16" s="453"/>
      <c r="BB16" s="453"/>
      <c r="BC16" s="453"/>
      <c r="BD16" s="453"/>
      <c r="BE16" s="453"/>
      <c r="BF16" s="453"/>
      <c r="BG16" s="453"/>
      <c r="BH16" s="453"/>
      <c r="BI16" s="453"/>
      <c r="BJ16" s="453"/>
      <c r="BK16" s="453"/>
      <c r="BL16" s="453"/>
      <c r="BM16" s="454"/>
      <c r="BN16" s="418">
        <v>7735782</v>
      </c>
      <c r="BO16" s="419"/>
      <c r="BP16" s="419"/>
      <c r="BQ16" s="419"/>
      <c r="BR16" s="419"/>
      <c r="BS16" s="419"/>
      <c r="BT16" s="419"/>
      <c r="BU16" s="420"/>
      <c r="BV16" s="418">
        <v>7578775</v>
      </c>
      <c r="BW16" s="419"/>
      <c r="BX16" s="419"/>
      <c r="BY16" s="419"/>
      <c r="BZ16" s="419"/>
      <c r="CA16" s="419"/>
      <c r="CB16" s="419"/>
      <c r="CC16" s="420"/>
      <c r="CD16" s="174"/>
      <c r="CE16" s="532"/>
      <c r="CF16" s="532"/>
      <c r="CG16" s="532"/>
      <c r="CH16" s="532"/>
      <c r="CI16" s="532"/>
      <c r="CJ16" s="532"/>
      <c r="CK16" s="532"/>
      <c r="CL16" s="532"/>
      <c r="CM16" s="532"/>
      <c r="CN16" s="532"/>
      <c r="CO16" s="532"/>
      <c r="CP16" s="532"/>
      <c r="CQ16" s="532"/>
      <c r="CR16" s="532"/>
      <c r="CS16" s="533"/>
      <c r="CT16" s="415"/>
      <c r="CU16" s="416"/>
      <c r="CV16" s="416"/>
      <c r="CW16" s="416"/>
      <c r="CX16" s="416"/>
      <c r="CY16" s="416"/>
      <c r="CZ16" s="416"/>
      <c r="DA16" s="417"/>
      <c r="DB16" s="415"/>
      <c r="DC16" s="416"/>
      <c r="DD16" s="416"/>
      <c r="DE16" s="416"/>
      <c r="DF16" s="416"/>
      <c r="DG16" s="416"/>
      <c r="DH16" s="416"/>
      <c r="DI16" s="417"/>
    </row>
    <row r="17" spans="1:113" ht="18.75" customHeight="1" thickBot="1" x14ac:dyDescent="0.2">
      <c r="A17" s="161"/>
      <c r="B17" s="484"/>
      <c r="C17" s="485"/>
      <c r="D17" s="485"/>
      <c r="E17" s="485"/>
      <c r="F17" s="485"/>
      <c r="G17" s="485"/>
      <c r="H17" s="485"/>
      <c r="I17" s="485"/>
      <c r="J17" s="485"/>
      <c r="K17" s="486"/>
      <c r="L17" s="175"/>
      <c r="M17" s="529" t="s">
        <v>143</v>
      </c>
      <c r="N17" s="530"/>
      <c r="O17" s="530"/>
      <c r="P17" s="530"/>
      <c r="Q17" s="531"/>
      <c r="R17" s="524" t="s">
        <v>144</v>
      </c>
      <c r="S17" s="525"/>
      <c r="T17" s="525"/>
      <c r="U17" s="525"/>
      <c r="V17" s="526"/>
      <c r="W17" s="434" t="s">
        <v>145</v>
      </c>
      <c r="X17" s="435"/>
      <c r="Y17" s="435"/>
      <c r="Z17" s="435"/>
      <c r="AA17" s="435"/>
      <c r="AB17" s="425"/>
      <c r="AC17" s="469">
        <v>9834</v>
      </c>
      <c r="AD17" s="470"/>
      <c r="AE17" s="470"/>
      <c r="AF17" s="470"/>
      <c r="AG17" s="512"/>
      <c r="AH17" s="469">
        <v>9842</v>
      </c>
      <c r="AI17" s="470"/>
      <c r="AJ17" s="470"/>
      <c r="AK17" s="470"/>
      <c r="AL17" s="471"/>
      <c r="AM17" s="447"/>
      <c r="AN17" s="448"/>
      <c r="AO17" s="448"/>
      <c r="AP17" s="448"/>
      <c r="AQ17" s="448"/>
      <c r="AR17" s="448"/>
      <c r="AS17" s="448"/>
      <c r="AT17" s="449"/>
      <c r="AU17" s="450"/>
      <c r="AV17" s="451"/>
      <c r="AW17" s="451"/>
      <c r="AX17" s="451"/>
      <c r="AY17" s="452" t="s">
        <v>146</v>
      </c>
      <c r="AZ17" s="453"/>
      <c r="BA17" s="453"/>
      <c r="BB17" s="453"/>
      <c r="BC17" s="453"/>
      <c r="BD17" s="453"/>
      <c r="BE17" s="453"/>
      <c r="BF17" s="453"/>
      <c r="BG17" s="453"/>
      <c r="BH17" s="453"/>
      <c r="BI17" s="453"/>
      <c r="BJ17" s="453"/>
      <c r="BK17" s="453"/>
      <c r="BL17" s="453"/>
      <c r="BM17" s="454"/>
      <c r="BN17" s="418">
        <v>4803088</v>
      </c>
      <c r="BO17" s="419"/>
      <c r="BP17" s="419"/>
      <c r="BQ17" s="419"/>
      <c r="BR17" s="419"/>
      <c r="BS17" s="419"/>
      <c r="BT17" s="419"/>
      <c r="BU17" s="420"/>
      <c r="BV17" s="418">
        <v>4757355</v>
      </c>
      <c r="BW17" s="419"/>
      <c r="BX17" s="419"/>
      <c r="BY17" s="419"/>
      <c r="BZ17" s="419"/>
      <c r="CA17" s="419"/>
      <c r="CB17" s="419"/>
      <c r="CC17" s="420"/>
      <c r="CD17" s="174"/>
      <c r="CE17" s="532"/>
      <c r="CF17" s="532"/>
      <c r="CG17" s="532"/>
      <c r="CH17" s="532"/>
      <c r="CI17" s="532"/>
      <c r="CJ17" s="532"/>
      <c r="CK17" s="532"/>
      <c r="CL17" s="532"/>
      <c r="CM17" s="532"/>
      <c r="CN17" s="532"/>
      <c r="CO17" s="532"/>
      <c r="CP17" s="532"/>
      <c r="CQ17" s="532"/>
      <c r="CR17" s="532"/>
      <c r="CS17" s="533"/>
      <c r="CT17" s="415"/>
      <c r="CU17" s="416"/>
      <c r="CV17" s="416"/>
      <c r="CW17" s="416"/>
      <c r="CX17" s="416"/>
      <c r="CY17" s="416"/>
      <c r="CZ17" s="416"/>
      <c r="DA17" s="417"/>
      <c r="DB17" s="415"/>
      <c r="DC17" s="416"/>
      <c r="DD17" s="416"/>
      <c r="DE17" s="416"/>
      <c r="DF17" s="416"/>
      <c r="DG17" s="416"/>
      <c r="DH17" s="416"/>
      <c r="DI17" s="417"/>
    </row>
    <row r="18" spans="1:113" ht="18.75" customHeight="1" thickBot="1" x14ac:dyDescent="0.2">
      <c r="A18" s="161"/>
      <c r="B18" s="540" t="s">
        <v>147</v>
      </c>
      <c r="C18" s="461"/>
      <c r="D18" s="461"/>
      <c r="E18" s="541"/>
      <c r="F18" s="541"/>
      <c r="G18" s="541"/>
      <c r="H18" s="541"/>
      <c r="I18" s="541"/>
      <c r="J18" s="541"/>
      <c r="K18" s="541"/>
      <c r="L18" s="542">
        <v>33.619999999999997</v>
      </c>
      <c r="M18" s="542"/>
      <c r="N18" s="542"/>
      <c r="O18" s="542"/>
      <c r="P18" s="542"/>
      <c r="Q18" s="542"/>
      <c r="R18" s="543"/>
      <c r="S18" s="543"/>
      <c r="T18" s="543"/>
      <c r="U18" s="543"/>
      <c r="V18" s="544"/>
      <c r="W18" s="436"/>
      <c r="X18" s="437"/>
      <c r="Y18" s="437"/>
      <c r="Z18" s="437"/>
      <c r="AA18" s="437"/>
      <c r="AB18" s="428"/>
      <c r="AC18" s="545">
        <v>64.2</v>
      </c>
      <c r="AD18" s="546"/>
      <c r="AE18" s="546"/>
      <c r="AF18" s="546"/>
      <c r="AG18" s="547"/>
      <c r="AH18" s="545">
        <v>62</v>
      </c>
      <c r="AI18" s="546"/>
      <c r="AJ18" s="546"/>
      <c r="AK18" s="546"/>
      <c r="AL18" s="548"/>
      <c r="AM18" s="447"/>
      <c r="AN18" s="448"/>
      <c r="AO18" s="448"/>
      <c r="AP18" s="448"/>
      <c r="AQ18" s="448"/>
      <c r="AR18" s="448"/>
      <c r="AS18" s="448"/>
      <c r="AT18" s="449"/>
      <c r="AU18" s="450"/>
      <c r="AV18" s="451"/>
      <c r="AW18" s="451"/>
      <c r="AX18" s="451"/>
      <c r="AY18" s="452" t="s">
        <v>148</v>
      </c>
      <c r="AZ18" s="453"/>
      <c r="BA18" s="453"/>
      <c r="BB18" s="453"/>
      <c r="BC18" s="453"/>
      <c r="BD18" s="453"/>
      <c r="BE18" s="453"/>
      <c r="BF18" s="453"/>
      <c r="BG18" s="453"/>
      <c r="BH18" s="453"/>
      <c r="BI18" s="453"/>
      <c r="BJ18" s="453"/>
      <c r="BK18" s="453"/>
      <c r="BL18" s="453"/>
      <c r="BM18" s="454"/>
      <c r="BN18" s="418">
        <v>8357872</v>
      </c>
      <c r="BO18" s="419"/>
      <c r="BP18" s="419"/>
      <c r="BQ18" s="419"/>
      <c r="BR18" s="419"/>
      <c r="BS18" s="419"/>
      <c r="BT18" s="419"/>
      <c r="BU18" s="420"/>
      <c r="BV18" s="418">
        <v>8265068</v>
      </c>
      <c r="BW18" s="419"/>
      <c r="BX18" s="419"/>
      <c r="BY18" s="419"/>
      <c r="BZ18" s="419"/>
      <c r="CA18" s="419"/>
      <c r="CB18" s="419"/>
      <c r="CC18" s="420"/>
      <c r="CD18" s="174"/>
      <c r="CE18" s="532"/>
      <c r="CF18" s="532"/>
      <c r="CG18" s="532"/>
      <c r="CH18" s="532"/>
      <c r="CI18" s="532"/>
      <c r="CJ18" s="532"/>
      <c r="CK18" s="532"/>
      <c r="CL18" s="532"/>
      <c r="CM18" s="532"/>
      <c r="CN18" s="532"/>
      <c r="CO18" s="532"/>
      <c r="CP18" s="532"/>
      <c r="CQ18" s="532"/>
      <c r="CR18" s="532"/>
      <c r="CS18" s="533"/>
      <c r="CT18" s="415"/>
      <c r="CU18" s="416"/>
      <c r="CV18" s="416"/>
      <c r="CW18" s="416"/>
      <c r="CX18" s="416"/>
      <c r="CY18" s="416"/>
      <c r="CZ18" s="416"/>
      <c r="DA18" s="417"/>
      <c r="DB18" s="415"/>
      <c r="DC18" s="416"/>
      <c r="DD18" s="416"/>
      <c r="DE18" s="416"/>
      <c r="DF18" s="416"/>
      <c r="DG18" s="416"/>
      <c r="DH18" s="416"/>
      <c r="DI18" s="417"/>
    </row>
    <row r="19" spans="1:113" ht="18.75" customHeight="1" thickBot="1" x14ac:dyDescent="0.2">
      <c r="A19" s="161"/>
      <c r="B19" s="540" t="s">
        <v>149</v>
      </c>
      <c r="C19" s="461"/>
      <c r="D19" s="461"/>
      <c r="E19" s="541"/>
      <c r="F19" s="541"/>
      <c r="G19" s="541"/>
      <c r="H19" s="541"/>
      <c r="I19" s="541"/>
      <c r="J19" s="541"/>
      <c r="K19" s="541"/>
      <c r="L19" s="549">
        <v>981</v>
      </c>
      <c r="M19" s="549"/>
      <c r="N19" s="549"/>
      <c r="O19" s="549"/>
      <c r="P19" s="549"/>
      <c r="Q19" s="549"/>
      <c r="R19" s="550"/>
      <c r="S19" s="550"/>
      <c r="T19" s="550"/>
      <c r="U19" s="550"/>
      <c r="V19" s="551"/>
      <c r="W19" s="375"/>
      <c r="X19" s="376"/>
      <c r="Y19" s="376"/>
      <c r="Z19" s="376"/>
      <c r="AA19" s="376"/>
      <c r="AB19" s="376"/>
      <c r="AC19" s="527"/>
      <c r="AD19" s="527"/>
      <c r="AE19" s="527"/>
      <c r="AF19" s="527"/>
      <c r="AG19" s="527"/>
      <c r="AH19" s="527"/>
      <c r="AI19" s="527"/>
      <c r="AJ19" s="527"/>
      <c r="AK19" s="527"/>
      <c r="AL19" s="528"/>
      <c r="AM19" s="447"/>
      <c r="AN19" s="448"/>
      <c r="AO19" s="448"/>
      <c r="AP19" s="448"/>
      <c r="AQ19" s="448"/>
      <c r="AR19" s="448"/>
      <c r="AS19" s="448"/>
      <c r="AT19" s="449"/>
      <c r="AU19" s="450"/>
      <c r="AV19" s="451"/>
      <c r="AW19" s="451"/>
      <c r="AX19" s="451"/>
      <c r="AY19" s="452" t="s">
        <v>150</v>
      </c>
      <c r="AZ19" s="453"/>
      <c r="BA19" s="453"/>
      <c r="BB19" s="453"/>
      <c r="BC19" s="453"/>
      <c r="BD19" s="453"/>
      <c r="BE19" s="453"/>
      <c r="BF19" s="453"/>
      <c r="BG19" s="453"/>
      <c r="BH19" s="453"/>
      <c r="BI19" s="453"/>
      <c r="BJ19" s="453"/>
      <c r="BK19" s="453"/>
      <c r="BL19" s="453"/>
      <c r="BM19" s="454"/>
      <c r="BN19" s="418">
        <v>11911496</v>
      </c>
      <c r="BO19" s="419"/>
      <c r="BP19" s="419"/>
      <c r="BQ19" s="419"/>
      <c r="BR19" s="419"/>
      <c r="BS19" s="419"/>
      <c r="BT19" s="419"/>
      <c r="BU19" s="420"/>
      <c r="BV19" s="418">
        <v>11752934</v>
      </c>
      <c r="BW19" s="419"/>
      <c r="BX19" s="419"/>
      <c r="BY19" s="419"/>
      <c r="BZ19" s="419"/>
      <c r="CA19" s="419"/>
      <c r="CB19" s="419"/>
      <c r="CC19" s="420"/>
      <c r="CD19" s="174"/>
      <c r="CE19" s="532"/>
      <c r="CF19" s="532"/>
      <c r="CG19" s="532"/>
      <c r="CH19" s="532"/>
      <c r="CI19" s="532"/>
      <c r="CJ19" s="532"/>
      <c r="CK19" s="532"/>
      <c r="CL19" s="532"/>
      <c r="CM19" s="532"/>
      <c r="CN19" s="532"/>
      <c r="CO19" s="532"/>
      <c r="CP19" s="532"/>
      <c r="CQ19" s="532"/>
      <c r="CR19" s="532"/>
      <c r="CS19" s="533"/>
      <c r="CT19" s="415"/>
      <c r="CU19" s="416"/>
      <c r="CV19" s="416"/>
      <c r="CW19" s="416"/>
      <c r="CX19" s="416"/>
      <c r="CY19" s="416"/>
      <c r="CZ19" s="416"/>
      <c r="DA19" s="417"/>
      <c r="DB19" s="415"/>
      <c r="DC19" s="416"/>
      <c r="DD19" s="416"/>
      <c r="DE19" s="416"/>
      <c r="DF19" s="416"/>
      <c r="DG19" s="416"/>
      <c r="DH19" s="416"/>
      <c r="DI19" s="417"/>
    </row>
    <row r="20" spans="1:113" ht="18.75" customHeight="1" thickBot="1" x14ac:dyDescent="0.2">
      <c r="A20" s="161"/>
      <c r="B20" s="540" t="s">
        <v>151</v>
      </c>
      <c r="C20" s="461"/>
      <c r="D20" s="461"/>
      <c r="E20" s="541"/>
      <c r="F20" s="541"/>
      <c r="G20" s="541"/>
      <c r="H20" s="541"/>
      <c r="I20" s="541"/>
      <c r="J20" s="541"/>
      <c r="K20" s="541"/>
      <c r="L20" s="549">
        <v>12941</v>
      </c>
      <c r="M20" s="549"/>
      <c r="N20" s="549"/>
      <c r="O20" s="549"/>
      <c r="P20" s="549"/>
      <c r="Q20" s="549"/>
      <c r="R20" s="550"/>
      <c r="S20" s="550"/>
      <c r="T20" s="550"/>
      <c r="U20" s="550"/>
      <c r="V20" s="551"/>
      <c r="W20" s="436"/>
      <c r="X20" s="437"/>
      <c r="Y20" s="437"/>
      <c r="Z20" s="437"/>
      <c r="AA20" s="437"/>
      <c r="AB20" s="437"/>
      <c r="AC20" s="552"/>
      <c r="AD20" s="552"/>
      <c r="AE20" s="552"/>
      <c r="AF20" s="552"/>
      <c r="AG20" s="552"/>
      <c r="AH20" s="552"/>
      <c r="AI20" s="552"/>
      <c r="AJ20" s="552"/>
      <c r="AK20" s="552"/>
      <c r="AL20" s="553"/>
      <c r="AM20" s="554"/>
      <c r="AN20" s="473"/>
      <c r="AO20" s="473"/>
      <c r="AP20" s="473"/>
      <c r="AQ20" s="473"/>
      <c r="AR20" s="473"/>
      <c r="AS20" s="473"/>
      <c r="AT20" s="474"/>
      <c r="AU20" s="555"/>
      <c r="AV20" s="556"/>
      <c r="AW20" s="556"/>
      <c r="AX20" s="557"/>
      <c r="AY20" s="452"/>
      <c r="AZ20" s="453"/>
      <c r="BA20" s="453"/>
      <c r="BB20" s="453"/>
      <c r="BC20" s="453"/>
      <c r="BD20" s="453"/>
      <c r="BE20" s="453"/>
      <c r="BF20" s="453"/>
      <c r="BG20" s="453"/>
      <c r="BH20" s="453"/>
      <c r="BI20" s="453"/>
      <c r="BJ20" s="453"/>
      <c r="BK20" s="453"/>
      <c r="BL20" s="453"/>
      <c r="BM20" s="454"/>
      <c r="BN20" s="418"/>
      <c r="BO20" s="419"/>
      <c r="BP20" s="419"/>
      <c r="BQ20" s="419"/>
      <c r="BR20" s="419"/>
      <c r="BS20" s="419"/>
      <c r="BT20" s="419"/>
      <c r="BU20" s="420"/>
      <c r="BV20" s="418"/>
      <c r="BW20" s="419"/>
      <c r="BX20" s="419"/>
      <c r="BY20" s="419"/>
      <c r="BZ20" s="419"/>
      <c r="CA20" s="419"/>
      <c r="CB20" s="419"/>
      <c r="CC20" s="420"/>
      <c r="CD20" s="174"/>
      <c r="CE20" s="532"/>
      <c r="CF20" s="532"/>
      <c r="CG20" s="532"/>
      <c r="CH20" s="532"/>
      <c r="CI20" s="532"/>
      <c r="CJ20" s="532"/>
      <c r="CK20" s="532"/>
      <c r="CL20" s="532"/>
      <c r="CM20" s="532"/>
      <c r="CN20" s="532"/>
      <c r="CO20" s="532"/>
      <c r="CP20" s="532"/>
      <c r="CQ20" s="532"/>
      <c r="CR20" s="532"/>
      <c r="CS20" s="533"/>
      <c r="CT20" s="415"/>
      <c r="CU20" s="416"/>
      <c r="CV20" s="416"/>
      <c r="CW20" s="416"/>
      <c r="CX20" s="416"/>
      <c r="CY20" s="416"/>
      <c r="CZ20" s="416"/>
      <c r="DA20" s="417"/>
      <c r="DB20" s="415"/>
      <c r="DC20" s="416"/>
      <c r="DD20" s="416"/>
      <c r="DE20" s="416"/>
      <c r="DF20" s="416"/>
      <c r="DG20" s="416"/>
      <c r="DH20" s="416"/>
      <c r="DI20" s="417"/>
    </row>
    <row r="21" spans="1:113" ht="18.75" customHeight="1" thickBot="1" x14ac:dyDescent="0.2">
      <c r="A21" s="161"/>
      <c r="B21" s="558" t="s">
        <v>152</v>
      </c>
      <c r="C21" s="559"/>
      <c r="D21" s="559"/>
      <c r="E21" s="559"/>
      <c r="F21" s="559"/>
      <c r="G21" s="559"/>
      <c r="H21" s="559"/>
      <c r="I21" s="559"/>
      <c r="J21" s="559"/>
      <c r="K21" s="559"/>
      <c r="L21" s="559"/>
      <c r="M21" s="559"/>
      <c r="N21" s="559"/>
      <c r="O21" s="559"/>
      <c r="P21" s="559"/>
      <c r="Q21" s="559"/>
      <c r="R21" s="559"/>
      <c r="S21" s="559"/>
      <c r="T21" s="559"/>
      <c r="U21" s="559"/>
      <c r="V21" s="559"/>
      <c r="W21" s="559"/>
      <c r="X21" s="559"/>
      <c r="Y21" s="559"/>
      <c r="Z21" s="559"/>
      <c r="AA21" s="559"/>
      <c r="AB21" s="559"/>
      <c r="AC21" s="559"/>
      <c r="AD21" s="559"/>
      <c r="AE21" s="559"/>
      <c r="AF21" s="559"/>
      <c r="AG21" s="559"/>
      <c r="AH21" s="559"/>
      <c r="AI21" s="559"/>
      <c r="AJ21" s="559"/>
      <c r="AK21" s="559"/>
      <c r="AL21" s="559"/>
      <c r="AM21" s="559"/>
      <c r="AN21" s="559"/>
      <c r="AO21" s="559"/>
      <c r="AP21" s="559"/>
      <c r="AQ21" s="559"/>
      <c r="AR21" s="559"/>
      <c r="AS21" s="559"/>
      <c r="AT21" s="559"/>
      <c r="AU21" s="559"/>
      <c r="AV21" s="559"/>
      <c r="AW21" s="559"/>
      <c r="AX21" s="560"/>
      <c r="AY21" s="534"/>
      <c r="AZ21" s="535"/>
      <c r="BA21" s="535"/>
      <c r="BB21" s="535"/>
      <c r="BC21" s="535"/>
      <c r="BD21" s="535"/>
      <c r="BE21" s="535"/>
      <c r="BF21" s="535"/>
      <c r="BG21" s="535"/>
      <c r="BH21" s="535"/>
      <c r="BI21" s="535"/>
      <c r="BJ21" s="535"/>
      <c r="BK21" s="535"/>
      <c r="BL21" s="535"/>
      <c r="BM21" s="536"/>
      <c r="BN21" s="537"/>
      <c r="BO21" s="538"/>
      <c r="BP21" s="538"/>
      <c r="BQ21" s="538"/>
      <c r="BR21" s="538"/>
      <c r="BS21" s="538"/>
      <c r="BT21" s="538"/>
      <c r="BU21" s="539"/>
      <c r="BV21" s="537"/>
      <c r="BW21" s="538"/>
      <c r="BX21" s="538"/>
      <c r="BY21" s="538"/>
      <c r="BZ21" s="538"/>
      <c r="CA21" s="538"/>
      <c r="CB21" s="538"/>
      <c r="CC21" s="539"/>
      <c r="CD21" s="174"/>
      <c r="CE21" s="532"/>
      <c r="CF21" s="532"/>
      <c r="CG21" s="532"/>
      <c r="CH21" s="532"/>
      <c r="CI21" s="532"/>
      <c r="CJ21" s="532"/>
      <c r="CK21" s="532"/>
      <c r="CL21" s="532"/>
      <c r="CM21" s="532"/>
      <c r="CN21" s="532"/>
      <c r="CO21" s="532"/>
      <c r="CP21" s="532"/>
      <c r="CQ21" s="532"/>
      <c r="CR21" s="532"/>
      <c r="CS21" s="533"/>
      <c r="CT21" s="415"/>
      <c r="CU21" s="416"/>
      <c r="CV21" s="416"/>
      <c r="CW21" s="416"/>
      <c r="CX21" s="416"/>
      <c r="CY21" s="416"/>
      <c r="CZ21" s="416"/>
      <c r="DA21" s="417"/>
      <c r="DB21" s="415"/>
      <c r="DC21" s="416"/>
      <c r="DD21" s="416"/>
      <c r="DE21" s="416"/>
      <c r="DF21" s="416"/>
      <c r="DG21" s="416"/>
      <c r="DH21" s="416"/>
      <c r="DI21" s="417"/>
    </row>
    <row r="22" spans="1:113" ht="18.75" customHeight="1" x14ac:dyDescent="0.15">
      <c r="A22" s="161"/>
      <c r="B22" s="588" t="s">
        <v>153</v>
      </c>
      <c r="C22" s="562"/>
      <c r="D22" s="563"/>
      <c r="E22" s="430" t="s">
        <v>1</v>
      </c>
      <c r="F22" s="435"/>
      <c r="G22" s="435"/>
      <c r="H22" s="435"/>
      <c r="I22" s="435"/>
      <c r="J22" s="435"/>
      <c r="K22" s="425"/>
      <c r="L22" s="430" t="s">
        <v>154</v>
      </c>
      <c r="M22" s="435"/>
      <c r="N22" s="435"/>
      <c r="O22" s="435"/>
      <c r="P22" s="425"/>
      <c r="Q22" s="593" t="s">
        <v>155</v>
      </c>
      <c r="R22" s="594"/>
      <c r="S22" s="594"/>
      <c r="T22" s="594"/>
      <c r="U22" s="594"/>
      <c r="V22" s="595"/>
      <c r="W22" s="561" t="s">
        <v>156</v>
      </c>
      <c r="X22" s="562"/>
      <c r="Y22" s="563"/>
      <c r="Z22" s="430" t="s">
        <v>1</v>
      </c>
      <c r="AA22" s="435"/>
      <c r="AB22" s="435"/>
      <c r="AC22" s="435"/>
      <c r="AD22" s="435"/>
      <c r="AE22" s="435"/>
      <c r="AF22" s="435"/>
      <c r="AG22" s="425"/>
      <c r="AH22" s="599" t="s">
        <v>157</v>
      </c>
      <c r="AI22" s="435"/>
      <c r="AJ22" s="435"/>
      <c r="AK22" s="435"/>
      <c r="AL22" s="425"/>
      <c r="AM22" s="599" t="s">
        <v>158</v>
      </c>
      <c r="AN22" s="600"/>
      <c r="AO22" s="600"/>
      <c r="AP22" s="600"/>
      <c r="AQ22" s="600"/>
      <c r="AR22" s="601"/>
      <c r="AS22" s="593" t="s">
        <v>155</v>
      </c>
      <c r="AT22" s="594"/>
      <c r="AU22" s="594"/>
      <c r="AV22" s="594"/>
      <c r="AW22" s="594"/>
      <c r="AX22" s="605"/>
      <c r="AY22" s="378" t="s">
        <v>159</v>
      </c>
      <c r="AZ22" s="379"/>
      <c r="BA22" s="379"/>
      <c r="BB22" s="379"/>
      <c r="BC22" s="379"/>
      <c r="BD22" s="379"/>
      <c r="BE22" s="379"/>
      <c r="BF22" s="379"/>
      <c r="BG22" s="379"/>
      <c r="BH22" s="379"/>
      <c r="BI22" s="379"/>
      <c r="BJ22" s="379"/>
      <c r="BK22" s="379"/>
      <c r="BL22" s="379"/>
      <c r="BM22" s="380"/>
      <c r="BN22" s="381">
        <v>14407754</v>
      </c>
      <c r="BO22" s="382"/>
      <c r="BP22" s="382"/>
      <c r="BQ22" s="382"/>
      <c r="BR22" s="382"/>
      <c r="BS22" s="382"/>
      <c r="BT22" s="382"/>
      <c r="BU22" s="383"/>
      <c r="BV22" s="381">
        <v>14916287</v>
      </c>
      <c r="BW22" s="382"/>
      <c r="BX22" s="382"/>
      <c r="BY22" s="382"/>
      <c r="BZ22" s="382"/>
      <c r="CA22" s="382"/>
      <c r="CB22" s="382"/>
      <c r="CC22" s="383"/>
      <c r="CD22" s="174"/>
      <c r="CE22" s="532"/>
      <c r="CF22" s="532"/>
      <c r="CG22" s="532"/>
      <c r="CH22" s="532"/>
      <c r="CI22" s="532"/>
      <c r="CJ22" s="532"/>
      <c r="CK22" s="532"/>
      <c r="CL22" s="532"/>
      <c r="CM22" s="532"/>
      <c r="CN22" s="532"/>
      <c r="CO22" s="532"/>
      <c r="CP22" s="532"/>
      <c r="CQ22" s="532"/>
      <c r="CR22" s="532"/>
      <c r="CS22" s="533"/>
      <c r="CT22" s="415"/>
      <c r="CU22" s="416"/>
      <c r="CV22" s="416"/>
      <c r="CW22" s="416"/>
      <c r="CX22" s="416"/>
      <c r="CY22" s="416"/>
      <c r="CZ22" s="416"/>
      <c r="DA22" s="417"/>
      <c r="DB22" s="415"/>
      <c r="DC22" s="416"/>
      <c r="DD22" s="416"/>
      <c r="DE22" s="416"/>
      <c r="DF22" s="416"/>
      <c r="DG22" s="416"/>
      <c r="DH22" s="416"/>
      <c r="DI22" s="417"/>
    </row>
    <row r="23" spans="1:113" ht="18.75" customHeight="1" x14ac:dyDescent="0.15">
      <c r="A23" s="161"/>
      <c r="B23" s="589"/>
      <c r="C23" s="565"/>
      <c r="D23" s="566"/>
      <c r="E23" s="404"/>
      <c r="F23" s="409"/>
      <c r="G23" s="409"/>
      <c r="H23" s="409"/>
      <c r="I23" s="409"/>
      <c r="J23" s="409"/>
      <c r="K23" s="398"/>
      <c r="L23" s="404"/>
      <c r="M23" s="409"/>
      <c r="N23" s="409"/>
      <c r="O23" s="409"/>
      <c r="P23" s="398"/>
      <c r="Q23" s="596"/>
      <c r="R23" s="597"/>
      <c r="S23" s="597"/>
      <c r="T23" s="597"/>
      <c r="U23" s="597"/>
      <c r="V23" s="598"/>
      <c r="W23" s="564"/>
      <c r="X23" s="565"/>
      <c r="Y23" s="566"/>
      <c r="Z23" s="404"/>
      <c r="AA23" s="409"/>
      <c r="AB23" s="409"/>
      <c r="AC23" s="409"/>
      <c r="AD23" s="409"/>
      <c r="AE23" s="409"/>
      <c r="AF23" s="409"/>
      <c r="AG23" s="398"/>
      <c r="AH23" s="404"/>
      <c r="AI23" s="409"/>
      <c r="AJ23" s="409"/>
      <c r="AK23" s="409"/>
      <c r="AL23" s="398"/>
      <c r="AM23" s="602"/>
      <c r="AN23" s="603"/>
      <c r="AO23" s="603"/>
      <c r="AP23" s="603"/>
      <c r="AQ23" s="603"/>
      <c r="AR23" s="604"/>
      <c r="AS23" s="596"/>
      <c r="AT23" s="597"/>
      <c r="AU23" s="597"/>
      <c r="AV23" s="597"/>
      <c r="AW23" s="597"/>
      <c r="AX23" s="606"/>
      <c r="AY23" s="452" t="s">
        <v>160</v>
      </c>
      <c r="AZ23" s="453"/>
      <c r="BA23" s="453"/>
      <c r="BB23" s="453"/>
      <c r="BC23" s="453"/>
      <c r="BD23" s="453"/>
      <c r="BE23" s="453"/>
      <c r="BF23" s="453"/>
      <c r="BG23" s="453"/>
      <c r="BH23" s="453"/>
      <c r="BI23" s="453"/>
      <c r="BJ23" s="453"/>
      <c r="BK23" s="453"/>
      <c r="BL23" s="453"/>
      <c r="BM23" s="454"/>
      <c r="BN23" s="418">
        <v>12407785</v>
      </c>
      <c r="BO23" s="419"/>
      <c r="BP23" s="419"/>
      <c r="BQ23" s="419"/>
      <c r="BR23" s="419"/>
      <c r="BS23" s="419"/>
      <c r="BT23" s="419"/>
      <c r="BU23" s="420"/>
      <c r="BV23" s="418">
        <v>12930316</v>
      </c>
      <c r="BW23" s="419"/>
      <c r="BX23" s="419"/>
      <c r="BY23" s="419"/>
      <c r="BZ23" s="419"/>
      <c r="CA23" s="419"/>
      <c r="CB23" s="419"/>
      <c r="CC23" s="420"/>
      <c r="CD23" s="174"/>
      <c r="CE23" s="532"/>
      <c r="CF23" s="532"/>
      <c r="CG23" s="532"/>
      <c r="CH23" s="532"/>
      <c r="CI23" s="532"/>
      <c r="CJ23" s="532"/>
      <c r="CK23" s="532"/>
      <c r="CL23" s="532"/>
      <c r="CM23" s="532"/>
      <c r="CN23" s="532"/>
      <c r="CO23" s="532"/>
      <c r="CP23" s="532"/>
      <c r="CQ23" s="532"/>
      <c r="CR23" s="532"/>
      <c r="CS23" s="533"/>
      <c r="CT23" s="415"/>
      <c r="CU23" s="416"/>
      <c r="CV23" s="416"/>
      <c r="CW23" s="416"/>
      <c r="CX23" s="416"/>
      <c r="CY23" s="416"/>
      <c r="CZ23" s="416"/>
      <c r="DA23" s="417"/>
      <c r="DB23" s="415"/>
      <c r="DC23" s="416"/>
      <c r="DD23" s="416"/>
      <c r="DE23" s="416"/>
      <c r="DF23" s="416"/>
      <c r="DG23" s="416"/>
      <c r="DH23" s="416"/>
      <c r="DI23" s="417"/>
    </row>
    <row r="24" spans="1:113" ht="18.75" customHeight="1" thickBot="1" x14ac:dyDescent="0.2">
      <c r="A24" s="161"/>
      <c r="B24" s="589"/>
      <c r="C24" s="565"/>
      <c r="D24" s="566"/>
      <c r="E24" s="468" t="s">
        <v>161</v>
      </c>
      <c r="F24" s="448"/>
      <c r="G24" s="448"/>
      <c r="H24" s="448"/>
      <c r="I24" s="448"/>
      <c r="J24" s="448"/>
      <c r="K24" s="449"/>
      <c r="L24" s="469">
        <v>1</v>
      </c>
      <c r="M24" s="470"/>
      <c r="N24" s="470"/>
      <c r="O24" s="470"/>
      <c r="P24" s="512"/>
      <c r="Q24" s="469">
        <v>9050</v>
      </c>
      <c r="R24" s="470"/>
      <c r="S24" s="470"/>
      <c r="T24" s="470"/>
      <c r="U24" s="470"/>
      <c r="V24" s="512"/>
      <c r="W24" s="564"/>
      <c r="X24" s="565"/>
      <c r="Y24" s="566"/>
      <c r="Z24" s="468" t="s">
        <v>162</v>
      </c>
      <c r="AA24" s="448"/>
      <c r="AB24" s="448"/>
      <c r="AC24" s="448"/>
      <c r="AD24" s="448"/>
      <c r="AE24" s="448"/>
      <c r="AF24" s="448"/>
      <c r="AG24" s="449"/>
      <c r="AH24" s="469">
        <v>220</v>
      </c>
      <c r="AI24" s="470"/>
      <c r="AJ24" s="470"/>
      <c r="AK24" s="470"/>
      <c r="AL24" s="512"/>
      <c r="AM24" s="469">
        <v>722040</v>
      </c>
      <c r="AN24" s="470"/>
      <c r="AO24" s="470"/>
      <c r="AP24" s="470"/>
      <c r="AQ24" s="470"/>
      <c r="AR24" s="512"/>
      <c r="AS24" s="469">
        <v>3282</v>
      </c>
      <c r="AT24" s="470"/>
      <c r="AU24" s="470"/>
      <c r="AV24" s="470"/>
      <c r="AW24" s="470"/>
      <c r="AX24" s="471"/>
      <c r="AY24" s="534" t="s">
        <v>163</v>
      </c>
      <c r="AZ24" s="535"/>
      <c r="BA24" s="535"/>
      <c r="BB24" s="535"/>
      <c r="BC24" s="535"/>
      <c r="BD24" s="535"/>
      <c r="BE24" s="535"/>
      <c r="BF24" s="535"/>
      <c r="BG24" s="535"/>
      <c r="BH24" s="535"/>
      <c r="BI24" s="535"/>
      <c r="BJ24" s="535"/>
      <c r="BK24" s="535"/>
      <c r="BL24" s="535"/>
      <c r="BM24" s="536"/>
      <c r="BN24" s="418">
        <v>9679729</v>
      </c>
      <c r="BO24" s="419"/>
      <c r="BP24" s="419"/>
      <c r="BQ24" s="419"/>
      <c r="BR24" s="419"/>
      <c r="BS24" s="419"/>
      <c r="BT24" s="419"/>
      <c r="BU24" s="420"/>
      <c r="BV24" s="418">
        <v>9679205</v>
      </c>
      <c r="BW24" s="419"/>
      <c r="BX24" s="419"/>
      <c r="BY24" s="419"/>
      <c r="BZ24" s="419"/>
      <c r="CA24" s="419"/>
      <c r="CB24" s="419"/>
      <c r="CC24" s="420"/>
      <c r="CD24" s="174"/>
      <c r="CE24" s="532"/>
      <c r="CF24" s="532"/>
      <c r="CG24" s="532"/>
      <c r="CH24" s="532"/>
      <c r="CI24" s="532"/>
      <c r="CJ24" s="532"/>
      <c r="CK24" s="532"/>
      <c r="CL24" s="532"/>
      <c r="CM24" s="532"/>
      <c r="CN24" s="532"/>
      <c r="CO24" s="532"/>
      <c r="CP24" s="532"/>
      <c r="CQ24" s="532"/>
      <c r="CR24" s="532"/>
      <c r="CS24" s="533"/>
      <c r="CT24" s="415"/>
      <c r="CU24" s="416"/>
      <c r="CV24" s="416"/>
      <c r="CW24" s="416"/>
      <c r="CX24" s="416"/>
      <c r="CY24" s="416"/>
      <c r="CZ24" s="416"/>
      <c r="DA24" s="417"/>
      <c r="DB24" s="415"/>
      <c r="DC24" s="416"/>
      <c r="DD24" s="416"/>
      <c r="DE24" s="416"/>
      <c r="DF24" s="416"/>
      <c r="DG24" s="416"/>
      <c r="DH24" s="416"/>
      <c r="DI24" s="417"/>
    </row>
    <row r="25" spans="1:113" ht="18.75" customHeight="1" x14ac:dyDescent="0.15">
      <c r="A25" s="161"/>
      <c r="B25" s="589"/>
      <c r="C25" s="565"/>
      <c r="D25" s="566"/>
      <c r="E25" s="468" t="s">
        <v>164</v>
      </c>
      <c r="F25" s="448"/>
      <c r="G25" s="448"/>
      <c r="H25" s="448"/>
      <c r="I25" s="448"/>
      <c r="J25" s="448"/>
      <c r="K25" s="449"/>
      <c r="L25" s="469">
        <v>2</v>
      </c>
      <c r="M25" s="470"/>
      <c r="N25" s="470"/>
      <c r="O25" s="470"/>
      <c r="P25" s="512"/>
      <c r="Q25" s="469">
        <v>7350</v>
      </c>
      <c r="R25" s="470"/>
      <c r="S25" s="470"/>
      <c r="T25" s="470"/>
      <c r="U25" s="470"/>
      <c r="V25" s="512"/>
      <c r="W25" s="564"/>
      <c r="X25" s="565"/>
      <c r="Y25" s="566"/>
      <c r="Z25" s="468" t="s">
        <v>165</v>
      </c>
      <c r="AA25" s="448"/>
      <c r="AB25" s="448"/>
      <c r="AC25" s="448"/>
      <c r="AD25" s="448"/>
      <c r="AE25" s="448"/>
      <c r="AF25" s="448"/>
      <c r="AG25" s="449"/>
      <c r="AH25" s="469" t="s">
        <v>121</v>
      </c>
      <c r="AI25" s="470"/>
      <c r="AJ25" s="470"/>
      <c r="AK25" s="470"/>
      <c r="AL25" s="512"/>
      <c r="AM25" s="469" t="s">
        <v>121</v>
      </c>
      <c r="AN25" s="470"/>
      <c r="AO25" s="470"/>
      <c r="AP25" s="470"/>
      <c r="AQ25" s="470"/>
      <c r="AR25" s="512"/>
      <c r="AS25" s="469" t="s">
        <v>121</v>
      </c>
      <c r="AT25" s="470"/>
      <c r="AU25" s="470"/>
      <c r="AV25" s="470"/>
      <c r="AW25" s="470"/>
      <c r="AX25" s="471"/>
      <c r="AY25" s="378" t="s">
        <v>166</v>
      </c>
      <c r="AZ25" s="379"/>
      <c r="BA25" s="379"/>
      <c r="BB25" s="379"/>
      <c r="BC25" s="379"/>
      <c r="BD25" s="379"/>
      <c r="BE25" s="379"/>
      <c r="BF25" s="379"/>
      <c r="BG25" s="379"/>
      <c r="BH25" s="379"/>
      <c r="BI25" s="379"/>
      <c r="BJ25" s="379"/>
      <c r="BK25" s="379"/>
      <c r="BL25" s="379"/>
      <c r="BM25" s="380"/>
      <c r="BN25" s="381">
        <v>1347974</v>
      </c>
      <c r="BO25" s="382"/>
      <c r="BP25" s="382"/>
      <c r="BQ25" s="382"/>
      <c r="BR25" s="382"/>
      <c r="BS25" s="382"/>
      <c r="BT25" s="382"/>
      <c r="BU25" s="383"/>
      <c r="BV25" s="381">
        <v>1452661</v>
      </c>
      <c r="BW25" s="382"/>
      <c r="BX25" s="382"/>
      <c r="BY25" s="382"/>
      <c r="BZ25" s="382"/>
      <c r="CA25" s="382"/>
      <c r="CB25" s="382"/>
      <c r="CC25" s="383"/>
      <c r="CD25" s="174"/>
      <c r="CE25" s="532"/>
      <c r="CF25" s="532"/>
      <c r="CG25" s="532"/>
      <c r="CH25" s="532"/>
      <c r="CI25" s="532"/>
      <c r="CJ25" s="532"/>
      <c r="CK25" s="532"/>
      <c r="CL25" s="532"/>
      <c r="CM25" s="532"/>
      <c r="CN25" s="532"/>
      <c r="CO25" s="532"/>
      <c r="CP25" s="532"/>
      <c r="CQ25" s="532"/>
      <c r="CR25" s="532"/>
      <c r="CS25" s="533"/>
      <c r="CT25" s="415"/>
      <c r="CU25" s="416"/>
      <c r="CV25" s="416"/>
      <c r="CW25" s="416"/>
      <c r="CX25" s="416"/>
      <c r="CY25" s="416"/>
      <c r="CZ25" s="416"/>
      <c r="DA25" s="417"/>
      <c r="DB25" s="415"/>
      <c r="DC25" s="416"/>
      <c r="DD25" s="416"/>
      <c r="DE25" s="416"/>
      <c r="DF25" s="416"/>
      <c r="DG25" s="416"/>
      <c r="DH25" s="416"/>
      <c r="DI25" s="417"/>
    </row>
    <row r="26" spans="1:113" ht="18.75" customHeight="1" x14ac:dyDescent="0.15">
      <c r="A26" s="161"/>
      <c r="B26" s="589"/>
      <c r="C26" s="565"/>
      <c r="D26" s="566"/>
      <c r="E26" s="468" t="s">
        <v>167</v>
      </c>
      <c r="F26" s="448"/>
      <c r="G26" s="448"/>
      <c r="H26" s="448"/>
      <c r="I26" s="448"/>
      <c r="J26" s="448"/>
      <c r="K26" s="449"/>
      <c r="L26" s="469">
        <v>1</v>
      </c>
      <c r="M26" s="470"/>
      <c r="N26" s="470"/>
      <c r="O26" s="470"/>
      <c r="P26" s="512"/>
      <c r="Q26" s="469">
        <v>6560</v>
      </c>
      <c r="R26" s="470"/>
      <c r="S26" s="470"/>
      <c r="T26" s="470"/>
      <c r="U26" s="470"/>
      <c r="V26" s="512"/>
      <c r="W26" s="564"/>
      <c r="X26" s="565"/>
      <c r="Y26" s="566"/>
      <c r="Z26" s="468" t="s">
        <v>168</v>
      </c>
      <c r="AA26" s="570"/>
      <c r="AB26" s="570"/>
      <c r="AC26" s="570"/>
      <c r="AD26" s="570"/>
      <c r="AE26" s="570"/>
      <c r="AF26" s="570"/>
      <c r="AG26" s="571"/>
      <c r="AH26" s="469">
        <v>8</v>
      </c>
      <c r="AI26" s="470"/>
      <c r="AJ26" s="470"/>
      <c r="AK26" s="470"/>
      <c r="AL26" s="512"/>
      <c r="AM26" s="469">
        <v>27408</v>
      </c>
      <c r="AN26" s="470"/>
      <c r="AO26" s="470"/>
      <c r="AP26" s="470"/>
      <c r="AQ26" s="470"/>
      <c r="AR26" s="512"/>
      <c r="AS26" s="469">
        <v>3426</v>
      </c>
      <c r="AT26" s="470"/>
      <c r="AU26" s="470"/>
      <c r="AV26" s="470"/>
      <c r="AW26" s="470"/>
      <c r="AX26" s="471"/>
      <c r="AY26" s="421" t="s">
        <v>169</v>
      </c>
      <c r="AZ26" s="422"/>
      <c r="BA26" s="422"/>
      <c r="BB26" s="422"/>
      <c r="BC26" s="422"/>
      <c r="BD26" s="422"/>
      <c r="BE26" s="422"/>
      <c r="BF26" s="422"/>
      <c r="BG26" s="422"/>
      <c r="BH26" s="422"/>
      <c r="BI26" s="422"/>
      <c r="BJ26" s="422"/>
      <c r="BK26" s="422"/>
      <c r="BL26" s="422"/>
      <c r="BM26" s="423"/>
      <c r="BN26" s="418" t="s">
        <v>121</v>
      </c>
      <c r="BO26" s="419"/>
      <c r="BP26" s="419"/>
      <c r="BQ26" s="419"/>
      <c r="BR26" s="419"/>
      <c r="BS26" s="419"/>
      <c r="BT26" s="419"/>
      <c r="BU26" s="420"/>
      <c r="BV26" s="418" t="s">
        <v>121</v>
      </c>
      <c r="BW26" s="419"/>
      <c r="BX26" s="419"/>
      <c r="BY26" s="419"/>
      <c r="BZ26" s="419"/>
      <c r="CA26" s="419"/>
      <c r="CB26" s="419"/>
      <c r="CC26" s="420"/>
      <c r="CD26" s="174"/>
      <c r="CE26" s="532"/>
      <c r="CF26" s="532"/>
      <c r="CG26" s="532"/>
      <c r="CH26" s="532"/>
      <c r="CI26" s="532"/>
      <c r="CJ26" s="532"/>
      <c r="CK26" s="532"/>
      <c r="CL26" s="532"/>
      <c r="CM26" s="532"/>
      <c r="CN26" s="532"/>
      <c r="CO26" s="532"/>
      <c r="CP26" s="532"/>
      <c r="CQ26" s="532"/>
      <c r="CR26" s="532"/>
      <c r="CS26" s="533"/>
      <c r="CT26" s="415"/>
      <c r="CU26" s="416"/>
      <c r="CV26" s="416"/>
      <c r="CW26" s="416"/>
      <c r="CX26" s="416"/>
      <c r="CY26" s="416"/>
      <c r="CZ26" s="416"/>
      <c r="DA26" s="417"/>
      <c r="DB26" s="415"/>
      <c r="DC26" s="416"/>
      <c r="DD26" s="416"/>
      <c r="DE26" s="416"/>
      <c r="DF26" s="416"/>
      <c r="DG26" s="416"/>
      <c r="DH26" s="416"/>
      <c r="DI26" s="417"/>
    </row>
    <row r="27" spans="1:113" ht="18.75" customHeight="1" thickBot="1" x14ac:dyDescent="0.2">
      <c r="A27" s="161"/>
      <c r="B27" s="589"/>
      <c r="C27" s="565"/>
      <c r="D27" s="566"/>
      <c r="E27" s="468" t="s">
        <v>170</v>
      </c>
      <c r="F27" s="448"/>
      <c r="G27" s="448"/>
      <c r="H27" s="448"/>
      <c r="I27" s="448"/>
      <c r="J27" s="448"/>
      <c r="K27" s="449"/>
      <c r="L27" s="469">
        <v>1</v>
      </c>
      <c r="M27" s="470"/>
      <c r="N27" s="470"/>
      <c r="O27" s="470"/>
      <c r="P27" s="512"/>
      <c r="Q27" s="469">
        <v>4700</v>
      </c>
      <c r="R27" s="470"/>
      <c r="S27" s="470"/>
      <c r="T27" s="470"/>
      <c r="U27" s="470"/>
      <c r="V27" s="512"/>
      <c r="W27" s="564"/>
      <c r="X27" s="565"/>
      <c r="Y27" s="566"/>
      <c r="Z27" s="468" t="s">
        <v>171</v>
      </c>
      <c r="AA27" s="448"/>
      <c r="AB27" s="448"/>
      <c r="AC27" s="448"/>
      <c r="AD27" s="448"/>
      <c r="AE27" s="448"/>
      <c r="AF27" s="448"/>
      <c r="AG27" s="449"/>
      <c r="AH27" s="469">
        <v>1</v>
      </c>
      <c r="AI27" s="470"/>
      <c r="AJ27" s="470"/>
      <c r="AK27" s="470"/>
      <c r="AL27" s="512"/>
      <c r="AM27" s="469" t="s">
        <v>172</v>
      </c>
      <c r="AN27" s="470"/>
      <c r="AO27" s="470"/>
      <c r="AP27" s="470"/>
      <c r="AQ27" s="470"/>
      <c r="AR27" s="512"/>
      <c r="AS27" s="469" t="s">
        <v>172</v>
      </c>
      <c r="AT27" s="470"/>
      <c r="AU27" s="470"/>
      <c r="AV27" s="470"/>
      <c r="AW27" s="470"/>
      <c r="AX27" s="471"/>
      <c r="AY27" s="513" t="s">
        <v>173</v>
      </c>
      <c r="AZ27" s="514"/>
      <c r="BA27" s="514"/>
      <c r="BB27" s="514"/>
      <c r="BC27" s="514"/>
      <c r="BD27" s="514"/>
      <c r="BE27" s="514"/>
      <c r="BF27" s="514"/>
      <c r="BG27" s="514"/>
      <c r="BH27" s="514"/>
      <c r="BI27" s="514"/>
      <c r="BJ27" s="514"/>
      <c r="BK27" s="514"/>
      <c r="BL27" s="514"/>
      <c r="BM27" s="515"/>
      <c r="BN27" s="537" t="s">
        <v>121</v>
      </c>
      <c r="BO27" s="538"/>
      <c r="BP27" s="538"/>
      <c r="BQ27" s="538"/>
      <c r="BR27" s="538"/>
      <c r="BS27" s="538"/>
      <c r="BT27" s="538"/>
      <c r="BU27" s="539"/>
      <c r="BV27" s="537" t="s">
        <v>121</v>
      </c>
      <c r="BW27" s="538"/>
      <c r="BX27" s="538"/>
      <c r="BY27" s="538"/>
      <c r="BZ27" s="538"/>
      <c r="CA27" s="538"/>
      <c r="CB27" s="538"/>
      <c r="CC27" s="539"/>
      <c r="CD27" s="176"/>
      <c r="CE27" s="532"/>
      <c r="CF27" s="532"/>
      <c r="CG27" s="532"/>
      <c r="CH27" s="532"/>
      <c r="CI27" s="532"/>
      <c r="CJ27" s="532"/>
      <c r="CK27" s="532"/>
      <c r="CL27" s="532"/>
      <c r="CM27" s="532"/>
      <c r="CN27" s="532"/>
      <c r="CO27" s="532"/>
      <c r="CP27" s="532"/>
      <c r="CQ27" s="532"/>
      <c r="CR27" s="532"/>
      <c r="CS27" s="533"/>
      <c r="CT27" s="415"/>
      <c r="CU27" s="416"/>
      <c r="CV27" s="416"/>
      <c r="CW27" s="416"/>
      <c r="CX27" s="416"/>
      <c r="CY27" s="416"/>
      <c r="CZ27" s="416"/>
      <c r="DA27" s="417"/>
      <c r="DB27" s="415"/>
      <c r="DC27" s="416"/>
      <c r="DD27" s="416"/>
      <c r="DE27" s="416"/>
      <c r="DF27" s="416"/>
      <c r="DG27" s="416"/>
      <c r="DH27" s="416"/>
      <c r="DI27" s="417"/>
    </row>
    <row r="28" spans="1:113" ht="18.75" customHeight="1" x14ac:dyDescent="0.15">
      <c r="A28" s="161"/>
      <c r="B28" s="589"/>
      <c r="C28" s="565"/>
      <c r="D28" s="566"/>
      <c r="E28" s="468" t="s">
        <v>174</v>
      </c>
      <c r="F28" s="448"/>
      <c r="G28" s="448"/>
      <c r="H28" s="448"/>
      <c r="I28" s="448"/>
      <c r="J28" s="448"/>
      <c r="K28" s="449"/>
      <c r="L28" s="469">
        <v>1</v>
      </c>
      <c r="M28" s="470"/>
      <c r="N28" s="470"/>
      <c r="O28" s="470"/>
      <c r="P28" s="512"/>
      <c r="Q28" s="469">
        <v>4200</v>
      </c>
      <c r="R28" s="470"/>
      <c r="S28" s="470"/>
      <c r="T28" s="470"/>
      <c r="U28" s="470"/>
      <c r="V28" s="512"/>
      <c r="W28" s="564"/>
      <c r="X28" s="565"/>
      <c r="Y28" s="566"/>
      <c r="Z28" s="468" t="s">
        <v>175</v>
      </c>
      <c r="AA28" s="448"/>
      <c r="AB28" s="448"/>
      <c r="AC28" s="448"/>
      <c r="AD28" s="448"/>
      <c r="AE28" s="448"/>
      <c r="AF28" s="448"/>
      <c r="AG28" s="449"/>
      <c r="AH28" s="469" t="s">
        <v>121</v>
      </c>
      <c r="AI28" s="470"/>
      <c r="AJ28" s="470"/>
      <c r="AK28" s="470"/>
      <c r="AL28" s="512"/>
      <c r="AM28" s="469" t="s">
        <v>121</v>
      </c>
      <c r="AN28" s="470"/>
      <c r="AO28" s="470"/>
      <c r="AP28" s="470"/>
      <c r="AQ28" s="470"/>
      <c r="AR28" s="512"/>
      <c r="AS28" s="469" t="s">
        <v>121</v>
      </c>
      <c r="AT28" s="470"/>
      <c r="AU28" s="470"/>
      <c r="AV28" s="470"/>
      <c r="AW28" s="470"/>
      <c r="AX28" s="471"/>
      <c r="AY28" s="572" t="s">
        <v>176</v>
      </c>
      <c r="AZ28" s="573"/>
      <c r="BA28" s="573"/>
      <c r="BB28" s="574"/>
      <c r="BC28" s="378" t="s">
        <v>46</v>
      </c>
      <c r="BD28" s="379"/>
      <c r="BE28" s="379"/>
      <c r="BF28" s="379"/>
      <c r="BG28" s="379"/>
      <c r="BH28" s="379"/>
      <c r="BI28" s="379"/>
      <c r="BJ28" s="379"/>
      <c r="BK28" s="379"/>
      <c r="BL28" s="379"/>
      <c r="BM28" s="380"/>
      <c r="BN28" s="381">
        <v>3133608</v>
      </c>
      <c r="BO28" s="382"/>
      <c r="BP28" s="382"/>
      <c r="BQ28" s="382"/>
      <c r="BR28" s="382"/>
      <c r="BS28" s="382"/>
      <c r="BT28" s="382"/>
      <c r="BU28" s="383"/>
      <c r="BV28" s="381">
        <v>3227211</v>
      </c>
      <c r="BW28" s="382"/>
      <c r="BX28" s="382"/>
      <c r="BY28" s="382"/>
      <c r="BZ28" s="382"/>
      <c r="CA28" s="382"/>
      <c r="CB28" s="382"/>
      <c r="CC28" s="383"/>
      <c r="CD28" s="174"/>
      <c r="CE28" s="532"/>
      <c r="CF28" s="532"/>
      <c r="CG28" s="532"/>
      <c r="CH28" s="532"/>
      <c r="CI28" s="532"/>
      <c r="CJ28" s="532"/>
      <c r="CK28" s="532"/>
      <c r="CL28" s="532"/>
      <c r="CM28" s="532"/>
      <c r="CN28" s="532"/>
      <c r="CO28" s="532"/>
      <c r="CP28" s="532"/>
      <c r="CQ28" s="532"/>
      <c r="CR28" s="532"/>
      <c r="CS28" s="533"/>
      <c r="CT28" s="415"/>
      <c r="CU28" s="416"/>
      <c r="CV28" s="416"/>
      <c r="CW28" s="416"/>
      <c r="CX28" s="416"/>
      <c r="CY28" s="416"/>
      <c r="CZ28" s="416"/>
      <c r="DA28" s="417"/>
      <c r="DB28" s="415"/>
      <c r="DC28" s="416"/>
      <c r="DD28" s="416"/>
      <c r="DE28" s="416"/>
      <c r="DF28" s="416"/>
      <c r="DG28" s="416"/>
      <c r="DH28" s="416"/>
      <c r="DI28" s="417"/>
    </row>
    <row r="29" spans="1:113" ht="18.75" customHeight="1" x14ac:dyDescent="0.15">
      <c r="A29" s="161"/>
      <c r="B29" s="589"/>
      <c r="C29" s="565"/>
      <c r="D29" s="566"/>
      <c r="E29" s="468" t="s">
        <v>177</v>
      </c>
      <c r="F29" s="448"/>
      <c r="G29" s="448"/>
      <c r="H29" s="448"/>
      <c r="I29" s="448"/>
      <c r="J29" s="448"/>
      <c r="K29" s="449"/>
      <c r="L29" s="469">
        <v>13</v>
      </c>
      <c r="M29" s="470"/>
      <c r="N29" s="470"/>
      <c r="O29" s="470"/>
      <c r="P29" s="512"/>
      <c r="Q29" s="469">
        <v>4000</v>
      </c>
      <c r="R29" s="470"/>
      <c r="S29" s="470"/>
      <c r="T29" s="470"/>
      <c r="U29" s="470"/>
      <c r="V29" s="512"/>
      <c r="W29" s="567"/>
      <c r="X29" s="568"/>
      <c r="Y29" s="569"/>
      <c r="Z29" s="468" t="s">
        <v>178</v>
      </c>
      <c r="AA29" s="448"/>
      <c r="AB29" s="448"/>
      <c r="AC29" s="448"/>
      <c r="AD29" s="448"/>
      <c r="AE29" s="448"/>
      <c r="AF29" s="448"/>
      <c r="AG29" s="449"/>
      <c r="AH29" s="469">
        <v>221</v>
      </c>
      <c r="AI29" s="470"/>
      <c r="AJ29" s="470"/>
      <c r="AK29" s="470"/>
      <c r="AL29" s="512"/>
      <c r="AM29" s="469">
        <v>726530</v>
      </c>
      <c r="AN29" s="470"/>
      <c r="AO29" s="470"/>
      <c r="AP29" s="470"/>
      <c r="AQ29" s="470"/>
      <c r="AR29" s="512"/>
      <c r="AS29" s="469">
        <v>3287</v>
      </c>
      <c r="AT29" s="470"/>
      <c r="AU29" s="470"/>
      <c r="AV29" s="470"/>
      <c r="AW29" s="470"/>
      <c r="AX29" s="471"/>
      <c r="AY29" s="575"/>
      <c r="AZ29" s="576"/>
      <c r="BA29" s="576"/>
      <c r="BB29" s="577"/>
      <c r="BC29" s="452" t="s">
        <v>179</v>
      </c>
      <c r="BD29" s="453"/>
      <c r="BE29" s="453"/>
      <c r="BF29" s="453"/>
      <c r="BG29" s="453"/>
      <c r="BH29" s="453"/>
      <c r="BI29" s="453"/>
      <c r="BJ29" s="453"/>
      <c r="BK29" s="453"/>
      <c r="BL29" s="453"/>
      <c r="BM29" s="454"/>
      <c r="BN29" s="418">
        <v>265469</v>
      </c>
      <c r="BO29" s="419"/>
      <c r="BP29" s="419"/>
      <c r="BQ29" s="419"/>
      <c r="BR29" s="419"/>
      <c r="BS29" s="419"/>
      <c r="BT29" s="419"/>
      <c r="BU29" s="420"/>
      <c r="BV29" s="418">
        <v>215354</v>
      </c>
      <c r="BW29" s="419"/>
      <c r="BX29" s="419"/>
      <c r="BY29" s="419"/>
      <c r="BZ29" s="419"/>
      <c r="CA29" s="419"/>
      <c r="CB29" s="419"/>
      <c r="CC29" s="420"/>
      <c r="CD29" s="176"/>
      <c r="CE29" s="532"/>
      <c r="CF29" s="532"/>
      <c r="CG29" s="532"/>
      <c r="CH29" s="532"/>
      <c r="CI29" s="532"/>
      <c r="CJ29" s="532"/>
      <c r="CK29" s="532"/>
      <c r="CL29" s="532"/>
      <c r="CM29" s="532"/>
      <c r="CN29" s="532"/>
      <c r="CO29" s="532"/>
      <c r="CP29" s="532"/>
      <c r="CQ29" s="532"/>
      <c r="CR29" s="532"/>
      <c r="CS29" s="533"/>
      <c r="CT29" s="415"/>
      <c r="CU29" s="416"/>
      <c r="CV29" s="416"/>
      <c r="CW29" s="416"/>
      <c r="CX29" s="416"/>
      <c r="CY29" s="416"/>
      <c r="CZ29" s="416"/>
      <c r="DA29" s="417"/>
      <c r="DB29" s="415"/>
      <c r="DC29" s="416"/>
      <c r="DD29" s="416"/>
      <c r="DE29" s="416"/>
      <c r="DF29" s="416"/>
      <c r="DG29" s="416"/>
      <c r="DH29" s="416"/>
      <c r="DI29" s="417"/>
    </row>
    <row r="30" spans="1:113" ht="18.75" customHeight="1" thickBot="1" x14ac:dyDescent="0.2">
      <c r="A30" s="161"/>
      <c r="B30" s="590"/>
      <c r="C30" s="591"/>
      <c r="D30" s="592"/>
      <c r="E30" s="472"/>
      <c r="F30" s="473"/>
      <c r="G30" s="473"/>
      <c r="H30" s="473"/>
      <c r="I30" s="473"/>
      <c r="J30" s="473"/>
      <c r="K30" s="474"/>
      <c r="L30" s="582"/>
      <c r="M30" s="583"/>
      <c r="N30" s="583"/>
      <c r="O30" s="583"/>
      <c r="P30" s="584"/>
      <c r="Q30" s="582"/>
      <c r="R30" s="583"/>
      <c r="S30" s="583"/>
      <c r="T30" s="583"/>
      <c r="U30" s="583"/>
      <c r="V30" s="584"/>
      <c r="W30" s="585" t="s">
        <v>180</v>
      </c>
      <c r="X30" s="586"/>
      <c r="Y30" s="586"/>
      <c r="Z30" s="586"/>
      <c r="AA30" s="586"/>
      <c r="AB30" s="586"/>
      <c r="AC30" s="586"/>
      <c r="AD30" s="586"/>
      <c r="AE30" s="586"/>
      <c r="AF30" s="586"/>
      <c r="AG30" s="587"/>
      <c r="AH30" s="545">
        <v>99.8</v>
      </c>
      <c r="AI30" s="546"/>
      <c r="AJ30" s="546"/>
      <c r="AK30" s="546"/>
      <c r="AL30" s="546"/>
      <c r="AM30" s="546"/>
      <c r="AN30" s="546"/>
      <c r="AO30" s="546"/>
      <c r="AP30" s="546"/>
      <c r="AQ30" s="546"/>
      <c r="AR30" s="546"/>
      <c r="AS30" s="546"/>
      <c r="AT30" s="546"/>
      <c r="AU30" s="546"/>
      <c r="AV30" s="546"/>
      <c r="AW30" s="546"/>
      <c r="AX30" s="548"/>
      <c r="AY30" s="578"/>
      <c r="AZ30" s="579"/>
      <c r="BA30" s="579"/>
      <c r="BB30" s="580"/>
      <c r="BC30" s="534" t="s">
        <v>48</v>
      </c>
      <c r="BD30" s="535"/>
      <c r="BE30" s="535"/>
      <c r="BF30" s="535"/>
      <c r="BG30" s="535"/>
      <c r="BH30" s="535"/>
      <c r="BI30" s="535"/>
      <c r="BJ30" s="535"/>
      <c r="BK30" s="535"/>
      <c r="BL30" s="535"/>
      <c r="BM30" s="536"/>
      <c r="BN30" s="537">
        <v>3236312</v>
      </c>
      <c r="BO30" s="538"/>
      <c r="BP30" s="538"/>
      <c r="BQ30" s="538"/>
      <c r="BR30" s="538"/>
      <c r="BS30" s="538"/>
      <c r="BT30" s="538"/>
      <c r="BU30" s="539"/>
      <c r="BV30" s="537">
        <v>2679841</v>
      </c>
      <c r="BW30" s="538"/>
      <c r="BX30" s="538"/>
      <c r="BY30" s="538"/>
      <c r="BZ30" s="538"/>
      <c r="CA30" s="538"/>
      <c r="CB30" s="538"/>
      <c r="CC30" s="539"/>
      <c r="CD30" s="177"/>
      <c r="CE30" s="178"/>
      <c r="CF30" s="178"/>
      <c r="CG30" s="178"/>
      <c r="CH30" s="178"/>
      <c r="CI30" s="178"/>
      <c r="CJ30" s="178"/>
      <c r="CK30" s="178"/>
      <c r="CL30" s="178"/>
      <c r="CM30" s="178"/>
      <c r="CN30" s="178"/>
      <c r="CO30" s="178"/>
      <c r="CP30" s="178"/>
      <c r="CQ30" s="178"/>
      <c r="CR30" s="178"/>
      <c r="CS30" s="179"/>
      <c r="CT30" s="180"/>
      <c r="CU30" s="181"/>
      <c r="CV30" s="181"/>
      <c r="CW30" s="181"/>
      <c r="CX30" s="181"/>
      <c r="CY30" s="181"/>
      <c r="CZ30" s="181"/>
      <c r="DA30" s="182"/>
      <c r="DB30" s="180"/>
      <c r="DC30" s="181"/>
      <c r="DD30" s="181"/>
      <c r="DE30" s="181"/>
      <c r="DF30" s="181"/>
      <c r="DG30" s="181"/>
      <c r="DH30" s="181"/>
      <c r="DI30" s="182"/>
    </row>
    <row r="31" spans="1:113" ht="13.5" customHeight="1" x14ac:dyDescent="0.15">
      <c r="A31" s="161"/>
      <c r="B31" s="183"/>
      <c r="DI31" s="184"/>
    </row>
    <row r="32" spans="1:113" ht="13.5" customHeight="1" x14ac:dyDescent="0.15">
      <c r="A32" s="161"/>
      <c r="B32" s="185"/>
      <c r="C32" s="581" t="s">
        <v>181</v>
      </c>
      <c r="D32" s="581"/>
      <c r="E32" s="581"/>
      <c r="F32" s="581"/>
      <c r="G32" s="581"/>
      <c r="H32" s="581"/>
      <c r="I32" s="581"/>
      <c r="J32" s="581"/>
      <c r="K32" s="581"/>
      <c r="L32" s="581"/>
      <c r="M32" s="581"/>
      <c r="N32" s="581"/>
      <c r="O32" s="581"/>
      <c r="P32" s="581"/>
      <c r="Q32" s="581"/>
      <c r="R32" s="581"/>
      <c r="S32" s="581"/>
      <c r="U32" s="422" t="s">
        <v>182</v>
      </c>
      <c r="V32" s="422"/>
      <c r="W32" s="422"/>
      <c r="X32" s="422"/>
      <c r="Y32" s="422"/>
      <c r="Z32" s="422"/>
      <c r="AA32" s="422"/>
      <c r="AB32" s="422"/>
      <c r="AC32" s="422"/>
      <c r="AD32" s="422"/>
      <c r="AE32" s="422"/>
      <c r="AF32" s="422"/>
      <c r="AG32" s="422"/>
      <c r="AH32" s="422"/>
      <c r="AI32" s="422"/>
      <c r="AJ32" s="422"/>
      <c r="AK32" s="422"/>
      <c r="AM32" s="422" t="s">
        <v>183</v>
      </c>
      <c r="AN32" s="422"/>
      <c r="AO32" s="422"/>
      <c r="AP32" s="422"/>
      <c r="AQ32" s="422"/>
      <c r="AR32" s="422"/>
      <c r="AS32" s="422"/>
      <c r="AT32" s="422"/>
      <c r="AU32" s="422"/>
      <c r="AV32" s="422"/>
      <c r="AW32" s="422"/>
      <c r="AX32" s="422"/>
      <c r="AY32" s="422"/>
      <c r="AZ32" s="422"/>
      <c r="BA32" s="422"/>
      <c r="BB32" s="422"/>
      <c r="BC32" s="422"/>
      <c r="BE32" s="422" t="s">
        <v>184</v>
      </c>
      <c r="BF32" s="422"/>
      <c r="BG32" s="422"/>
      <c r="BH32" s="422"/>
      <c r="BI32" s="422"/>
      <c r="BJ32" s="422"/>
      <c r="BK32" s="422"/>
      <c r="BL32" s="422"/>
      <c r="BM32" s="422"/>
      <c r="BN32" s="422"/>
      <c r="BO32" s="422"/>
      <c r="BP32" s="422"/>
      <c r="BQ32" s="422"/>
      <c r="BR32" s="422"/>
      <c r="BS32" s="422"/>
      <c r="BT32" s="422"/>
      <c r="BU32" s="422"/>
      <c r="BW32" s="422" t="s">
        <v>185</v>
      </c>
      <c r="BX32" s="422"/>
      <c r="BY32" s="422"/>
      <c r="BZ32" s="422"/>
      <c r="CA32" s="422"/>
      <c r="CB32" s="422"/>
      <c r="CC32" s="422"/>
      <c r="CD32" s="422"/>
      <c r="CE32" s="422"/>
      <c r="CF32" s="422"/>
      <c r="CG32" s="422"/>
      <c r="CH32" s="422"/>
      <c r="CI32" s="422"/>
      <c r="CJ32" s="422"/>
      <c r="CK32" s="422"/>
      <c r="CL32" s="422"/>
      <c r="CM32" s="422"/>
      <c r="CO32" s="422" t="s">
        <v>186</v>
      </c>
      <c r="CP32" s="422"/>
      <c r="CQ32" s="422"/>
      <c r="CR32" s="422"/>
      <c r="CS32" s="422"/>
      <c r="CT32" s="422"/>
      <c r="CU32" s="422"/>
      <c r="CV32" s="422"/>
      <c r="CW32" s="422"/>
      <c r="CX32" s="422"/>
      <c r="CY32" s="422"/>
      <c r="CZ32" s="422"/>
      <c r="DA32" s="422"/>
      <c r="DB32" s="422"/>
      <c r="DC32" s="422"/>
      <c r="DD32" s="422"/>
      <c r="DE32" s="422"/>
      <c r="DI32" s="184"/>
    </row>
    <row r="33" spans="1:113" ht="13.5" customHeight="1" x14ac:dyDescent="0.15">
      <c r="A33" s="161"/>
      <c r="B33" s="185"/>
      <c r="C33" s="442" t="s">
        <v>187</v>
      </c>
      <c r="D33" s="442"/>
      <c r="E33" s="407" t="s">
        <v>188</v>
      </c>
      <c r="F33" s="407"/>
      <c r="G33" s="407"/>
      <c r="H33" s="407"/>
      <c r="I33" s="407"/>
      <c r="J33" s="407"/>
      <c r="K33" s="407"/>
      <c r="L33" s="407"/>
      <c r="M33" s="407"/>
      <c r="N33" s="407"/>
      <c r="O33" s="407"/>
      <c r="P33" s="407"/>
      <c r="Q33" s="407"/>
      <c r="R33" s="407"/>
      <c r="S33" s="407"/>
      <c r="T33" s="186"/>
      <c r="U33" s="442" t="s">
        <v>187</v>
      </c>
      <c r="V33" s="442"/>
      <c r="W33" s="407" t="s">
        <v>188</v>
      </c>
      <c r="X33" s="407"/>
      <c r="Y33" s="407"/>
      <c r="Z33" s="407"/>
      <c r="AA33" s="407"/>
      <c r="AB33" s="407"/>
      <c r="AC33" s="407"/>
      <c r="AD33" s="407"/>
      <c r="AE33" s="407"/>
      <c r="AF33" s="407"/>
      <c r="AG33" s="407"/>
      <c r="AH33" s="407"/>
      <c r="AI33" s="407"/>
      <c r="AJ33" s="407"/>
      <c r="AK33" s="407"/>
      <c r="AL33" s="186"/>
      <c r="AM33" s="442" t="s">
        <v>187</v>
      </c>
      <c r="AN33" s="442"/>
      <c r="AO33" s="407" t="s">
        <v>188</v>
      </c>
      <c r="AP33" s="407"/>
      <c r="AQ33" s="407"/>
      <c r="AR33" s="407"/>
      <c r="AS33" s="407"/>
      <c r="AT33" s="407"/>
      <c r="AU33" s="407"/>
      <c r="AV33" s="407"/>
      <c r="AW33" s="407"/>
      <c r="AX33" s="407"/>
      <c r="AY33" s="407"/>
      <c r="AZ33" s="407"/>
      <c r="BA33" s="407"/>
      <c r="BB33" s="407"/>
      <c r="BC33" s="407"/>
      <c r="BD33" s="187"/>
      <c r="BE33" s="407" t="s">
        <v>189</v>
      </c>
      <c r="BF33" s="407"/>
      <c r="BG33" s="407" t="s">
        <v>190</v>
      </c>
      <c r="BH33" s="407"/>
      <c r="BI33" s="407"/>
      <c r="BJ33" s="407"/>
      <c r="BK33" s="407"/>
      <c r="BL33" s="407"/>
      <c r="BM33" s="407"/>
      <c r="BN33" s="407"/>
      <c r="BO33" s="407"/>
      <c r="BP33" s="407"/>
      <c r="BQ33" s="407"/>
      <c r="BR33" s="407"/>
      <c r="BS33" s="407"/>
      <c r="BT33" s="407"/>
      <c r="BU33" s="407"/>
      <c r="BV33" s="187"/>
      <c r="BW33" s="442" t="s">
        <v>189</v>
      </c>
      <c r="BX33" s="442"/>
      <c r="BY33" s="407" t="s">
        <v>191</v>
      </c>
      <c r="BZ33" s="407"/>
      <c r="CA33" s="407"/>
      <c r="CB33" s="407"/>
      <c r="CC33" s="407"/>
      <c r="CD33" s="407"/>
      <c r="CE33" s="407"/>
      <c r="CF33" s="407"/>
      <c r="CG33" s="407"/>
      <c r="CH33" s="407"/>
      <c r="CI33" s="407"/>
      <c r="CJ33" s="407"/>
      <c r="CK33" s="407"/>
      <c r="CL33" s="407"/>
      <c r="CM33" s="407"/>
      <c r="CN33" s="186"/>
      <c r="CO33" s="442" t="s">
        <v>187</v>
      </c>
      <c r="CP33" s="442"/>
      <c r="CQ33" s="407" t="s">
        <v>192</v>
      </c>
      <c r="CR33" s="407"/>
      <c r="CS33" s="407"/>
      <c r="CT33" s="407"/>
      <c r="CU33" s="407"/>
      <c r="CV33" s="407"/>
      <c r="CW33" s="407"/>
      <c r="CX33" s="407"/>
      <c r="CY33" s="407"/>
      <c r="CZ33" s="407"/>
      <c r="DA33" s="407"/>
      <c r="DB33" s="407"/>
      <c r="DC33" s="407"/>
      <c r="DD33" s="407"/>
      <c r="DE33" s="407"/>
      <c r="DF33" s="186"/>
      <c r="DG33" s="607" t="s">
        <v>193</v>
      </c>
      <c r="DH33" s="607"/>
      <c r="DI33" s="188"/>
    </row>
    <row r="34" spans="1:113" ht="32.25" customHeight="1" x14ac:dyDescent="0.15">
      <c r="A34" s="161"/>
      <c r="B34" s="185"/>
      <c r="C34" s="608">
        <f>IF(E34="","",1)</f>
        <v>1</v>
      </c>
      <c r="D34" s="608"/>
      <c r="E34" s="609" t="str">
        <f>IF('各会計、関係団体の財政状況及び健全化判断比率'!B7="","",'各会計、関係団体の財政状況及び健全化判断比率'!B7)</f>
        <v>一般会計</v>
      </c>
      <c r="F34" s="609"/>
      <c r="G34" s="609"/>
      <c r="H34" s="609"/>
      <c r="I34" s="609"/>
      <c r="J34" s="609"/>
      <c r="K34" s="609"/>
      <c r="L34" s="609"/>
      <c r="M34" s="609"/>
      <c r="N34" s="609"/>
      <c r="O34" s="609"/>
      <c r="P34" s="609"/>
      <c r="Q34" s="609"/>
      <c r="R34" s="609"/>
      <c r="S34" s="609"/>
      <c r="T34" s="161"/>
      <c r="U34" s="608">
        <f>IF(W34="","",MAX(C34:D43)+1)</f>
        <v>2</v>
      </c>
      <c r="V34" s="608"/>
      <c r="W34" s="609" t="str">
        <f>IF('各会計、関係団体の財政状況及び健全化判断比率'!B28="","",'各会計、関係団体の財政状況及び健全化判断比率'!B28)</f>
        <v>国民健康保険事業</v>
      </c>
      <c r="X34" s="609"/>
      <c r="Y34" s="609"/>
      <c r="Z34" s="609"/>
      <c r="AA34" s="609"/>
      <c r="AB34" s="609"/>
      <c r="AC34" s="609"/>
      <c r="AD34" s="609"/>
      <c r="AE34" s="609"/>
      <c r="AF34" s="609"/>
      <c r="AG34" s="609"/>
      <c r="AH34" s="609"/>
      <c r="AI34" s="609"/>
      <c r="AJ34" s="609"/>
      <c r="AK34" s="609"/>
      <c r="AL34" s="161"/>
      <c r="AM34" s="608">
        <f>IF(AO34="","",MAX(C34:D43,U34:V43)+1)</f>
        <v>5</v>
      </c>
      <c r="AN34" s="608"/>
      <c r="AO34" s="609" t="str">
        <f>IF('各会計、関係団体の財政状況及び健全化判断比率'!B31="","",'各会計、関係団体の財政状況及び健全化判断比率'!B31)</f>
        <v>水道事業会計</v>
      </c>
      <c r="AP34" s="609"/>
      <c r="AQ34" s="609"/>
      <c r="AR34" s="609"/>
      <c r="AS34" s="609"/>
      <c r="AT34" s="609"/>
      <c r="AU34" s="609"/>
      <c r="AV34" s="609"/>
      <c r="AW34" s="609"/>
      <c r="AX34" s="609"/>
      <c r="AY34" s="609"/>
      <c r="AZ34" s="609"/>
      <c r="BA34" s="609"/>
      <c r="BB34" s="609"/>
      <c r="BC34" s="609"/>
      <c r="BD34" s="161"/>
      <c r="BE34" s="608" t="str">
        <f>IF(BG34="","",MAX(C34:D43,U34:V43,AM34:AN43)+1)</f>
        <v/>
      </c>
      <c r="BF34" s="608"/>
      <c r="BG34" s="609"/>
      <c r="BH34" s="609"/>
      <c r="BI34" s="609"/>
      <c r="BJ34" s="609"/>
      <c r="BK34" s="609"/>
      <c r="BL34" s="609"/>
      <c r="BM34" s="609"/>
      <c r="BN34" s="609"/>
      <c r="BO34" s="609"/>
      <c r="BP34" s="609"/>
      <c r="BQ34" s="609"/>
      <c r="BR34" s="609"/>
      <c r="BS34" s="609"/>
      <c r="BT34" s="609"/>
      <c r="BU34" s="609"/>
      <c r="BV34" s="161"/>
      <c r="BW34" s="608">
        <f>IF(BY34="","",MAX(C34:D43,U34:V43,AM34:AN43,BE34:BF43)+1)</f>
        <v>7</v>
      </c>
      <c r="BX34" s="608"/>
      <c r="BY34" s="609" t="str">
        <f>IF('各会計、関係団体の財政状況及び健全化判断比率'!B68="","",'各会計、関係団体の財政状況及び健全化判断比率'!B68)</f>
        <v>福岡県後期高齢者医療広域連合（一般会計）</v>
      </c>
      <c r="BZ34" s="609"/>
      <c r="CA34" s="609"/>
      <c r="CB34" s="609"/>
      <c r="CC34" s="609"/>
      <c r="CD34" s="609"/>
      <c r="CE34" s="609"/>
      <c r="CF34" s="609"/>
      <c r="CG34" s="609"/>
      <c r="CH34" s="609"/>
      <c r="CI34" s="609"/>
      <c r="CJ34" s="609"/>
      <c r="CK34" s="609"/>
      <c r="CL34" s="609"/>
      <c r="CM34" s="609"/>
      <c r="CN34" s="161"/>
      <c r="CO34" s="608">
        <f>IF(CQ34="","",MAX(C34:D43,U34:V43,AM34:AN43,BE34:BF43,BW34:BX43)+1)</f>
        <v>17</v>
      </c>
      <c r="CP34" s="608"/>
      <c r="CQ34" s="609" t="str">
        <f>IF('各会計、関係団体の財政状況及び健全化判断比率'!BS7="","",'各会計、関係団体の財政状況及び健全化判断比率'!BS7)</f>
        <v>筑後川昇開橋観光財団</v>
      </c>
      <c r="CR34" s="609"/>
      <c r="CS34" s="609"/>
      <c r="CT34" s="609"/>
      <c r="CU34" s="609"/>
      <c r="CV34" s="609"/>
      <c r="CW34" s="609"/>
      <c r="CX34" s="609"/>
      <c r="CY34" s="609"/>
      <c r="CZ34" s="609"/>
      <c r="DA34" s="609"/>
      <c r="DB34" s="609"/>
      <c r="DC34" s="609"/>
      <c r="DD34" s="609"/>
      <c r="DE34" s="609"/>
      <c r="DG34" s="610" t="str">
        <f>IF('各会計、関係団体の財政状況及び健全化判断比率'!BR7="","",'各会計、関係団体の財政状況及び健全化判断比率'!BR7)</f>
        <v/>
      </c>
      <c r="DH34" s="610"/>
      <c r="DI34" s="188"/>
    </row>
    <row r="35" spans="1:113" ht="32.25" customHeight="1" x14ac:dyDescent="0.15">
      <c r="A35" s="161"/>
      <c r="B35" s="185"/>
      <c r="C35" s="608" t="str">
        <f>IF(E35="","",C34+1)</f>
        <v/>
      </c>
      <c r="D35" s="608"/>
      <c r="E35" s="609" t="str">
        <f>IF('各会計、関係団体の財政状況及び健全化判断比率'!B8="","",'各会計、関係団体の財政状況及び健全化判断比率'!B8)</f>
        <v/>
      </c>
      <c r="F35" s="609"/>
      <c r="G35" s="609"/>
      <c r="H35" s="609"/>
      <c r="I35" s="609"/>
      <c r="J35" s="609"/>
      <c r="K35" s="609"/>
      <c r="L35" s="609"/>
      <c r="M35" s="609"/>
      <c r="N35" s="609"/>
      <c r="O35" s="609"/>
      <c r="P35" s="609"/>
      <c r="Q35" s="609"/>
      <c r="R35" s="609"/>
      <c r="S35" s="609"/>
      <c r="T35" s="161"/>
      <c r="U35" s="608">
        <f>IF(W35="","",U34+1)</f>
        <v>3</v>
      </c>
      <c r="V35" s="608"/>
      <c r="W35" s="609" t="str">
        <f>IF('各会計、関係団体の財政状況及び健全化判断比率'!B29="","",'各会計、関係団体の財政状況及び健全化判断比率'!B29)</f>
        <v>介護保険事業</v>
      </c>
      <c r="X35" s="609"/>
      <c r="Y35" s="609"/>
      <c r="Z35" s="609"/>
      <c r="AA35" s="609"/>
      <c r="AB35" s="609"/>
      <c r="AC35" s="609"/>
      <c r="AD35" s="609"/>
      <c r="AE35" s="609"/>
      <c r="AF35" s="609"/>
      <c r="AG35" s="609"/>
      <c r="AH35" s="609"/>
      <c r="AI35" s="609"/>
      <c r="AJ35" s="609"/>
      <c r="AK35" s="609"/>
      <c r="AL35" s="161"/>
      <c r="AM35" s="608">
        <f t="shared" ref="AM35:AM43" si="0">IF(AO35="","",AM34+1)</f>
        <v>6</v>
      </c>
      <c r="AN35" s="608"/>
      <c r="AO35" s="609" t="str">
        <f>IF('各会計、関係団体の財政状況及び健全化判断比率'!B32="","",'各会計、関係団体の財政状況及び健全化判断比率'!B32)</f>
        <v>下水道事業会計</v>
      </c>
      <c r="AP35" s="609"/>
      <c r="AQ35" s="609"/>
      <c r="AR35" s="609"/>
      <c r="AS35" s="609"/>
      <c r="AT35" s="609"/>
      <c r="AU35" s="609"/>
      <c r="AV35" s="609"/>
      <c r="AW35" s="609"/>
      <c r="AX35" s="609"/>
      <c r="AY35" s="609"/>
      <c r="AZ35" s="609"/>
      <c r="BA35" s="609"/>
      <c r="BB35" s="609"/>
      <c r="BC35" s="609"/>
      <c r="BD35" s="161"/>
      <c r="BE35" s="608" t="str">
        <f t="shared" ref="BE35:BE43" si="1">IF(BG35="","",BE34+1)</f>
        <v/>
      </c>
      <c r="BF35" s="608"/>
      <c r="BG35" s="609"/>
      <c r="BH35" s="609"/>
      <c r="BI35" s="609"/>
      <c r="BJ35" s="609"/>
      <c r="BK35" s="609"/>
      <c r="BL35" s="609"/>
      <c r="BM35" s="609"/>
      <c r="BN35" s="609"/>
      <c r="BO35" s="609"/>
      <c r="BP35" s="609"/>
      <c r="BQ35" s="609"/>
      <c r="BR35" s="609"/>
      <c r="BS35" s="609"/>
      <c r="BT35" s="609"/>
      <c r="BU35" s="609"/>
      <c r="BV35" s="161"/>
      <c r="BW35" s="608">
        <f t="shared" ref="BW35:BW43" si="2">IF(BY35="","",BW34+1)</f>
        <v>8</v>
      </c>
      <c r="BX35" s="608"/>
      <c r="BY35" s="609" t="str">
        <f>IF('各会計、関係団体の財政状況及び健全化判断比率'!B69="","",'各会計、関係団体の財政状況及び健全化判断比率'!B69)</f>
        <v>福岡県後期高齢者医療広域連合（後期高齢者医療特別会計）</v>
      </c>
      <c r="BZ35" s="609"/>
      <c r="CA35" s="609"/>
      <c r="CB35" s="609"/>
      <c r="CC35" s="609"/>
      <c r="CD35" s="609"/>
      <c r="CE35" s="609"/>
      <c r="CF35" s="609"/>
      <c r="CG35" s="609"/>
      <c r="CH35" s="609"/>
      <c r="CI35" s="609"/>
      <c r="CJ35" s="609"/>
      <c r="CK35" s="609"/>
      <c r="CL35" s="609"/>
      <c r="CM35" s="609"/>
      <c r="CN35" s="161"/>
      <c r="CO35" s="608">
        <f t="shared" ref="CO35:CO43" si="3">IF(CQ35="","",CO34+1)</f>
        <v>18</v>
      </c>
      <c r="CP35" s="608"/>
      <c r="CQ35" s="609" t="str">
        <f>IF('各会計、関係団体の財政状況及び健全化判断比率'!BS8="","",'各会計、関係団体の財政状況及び健全化判断比率'!BS8)</f>
        <v>大川インテリア振興センター</v>
      </c>
      <c r="CR35" s="609"/>
      <c r="CS35" s="609"/>
      <c r="CT35" s="609"/>
      <c r="CU35" s="609"/>
      <c r="CV35" s="609"/>
      <c r="CW35" s="609"/>
      <c r="CX35" s="609"/>
      <c r="CY35" s="609"/>
      <c r="CZ35" s="609"/>
      <c r="DA35" s="609"/>
      <c r="DB35" s="609"/>
      <c r="DC35" s="609"/>
      <c r="DD35" s="609"/>
      <c r="DE35" s="609"/>
      <c r="DG35" s="610" t="str">
        <f>IF('各会計、関係団体の財政状況及び健全化判断比率'!BR8="","",'各会計、関係団体の財政状況及び健全化判断比率'!BR8)</f>
        <v/>
      </c>
      <c r="DH35" s="610"/>
      <c r="DI35" s="188"/>
    </row>
    <row r="36" spans="1:113" ht="32.25" customHeight="1" x14ac:dyDescent="0.15">
      <c r="A36" s="161"/>
      <c r="B36" s="185"/>
      <c r="C36" s="608" t="str">
        <f>IF(E36="","",C35+1)</f>
        <v/>
      </c>
      <c r="D36" s="608"/>
      <c r="E36" s="609" t="str">
        <f>IF('各会計、関係団体の財政状況及び健全化判断比率'!B9="","",'各会計、関係団体の財政状況及び健全化判断比率'!B9)</f>
        <v/>
      </c>
      <c r="F36" s="609"/>
      <c r="G36" s="609"/>
      <c r="H36" s="609"/>
      <c r="I36" s="609"/>
      <c r="J36" s="609"/>
      <c r="K36" s="609"/>
      <c r="L36" s="609"/>
      <c r="M36" s="609"/>
      <c r="N36" s="609"/>
      <c r="O36" s="609"/>
      <c r="P36" s="609"/>
      <c r="Q36" s="609"/>
      <c r="R36" s="609"/>
      <c r="S36" s="609"/>
      <c r="T36" s="161"/>
      <c r="U36" s="608">
        <f t="shared" ref="U36:U43" si="4">IF(W36="","",U35+1)</f>
        <v>4</v>
      </c>
      <c r="V36" s="608"/>
      <c r="W36" s="609" t="str">
        <f>IF('各会計、関係団体の財政状況及び健全化判断比率'!B30="","",'各会計、関係団体の財政状況及び健全化判断比率'!B30)</f>
        <v>後期高齢者医療事業</v>
      </c>
      <c r="X36" s="609"/>
      <c r="Y36" s="609"/>
      <c r="Z36" s="609"/>
      <c r="AA36" s="609"/>
      <c r="AB36" s="609"/>
      <c r="AC36" s="609"/>
      <c r="AD36" s="609"/>
      <c r="AE36" s="609"/>
      <c r="AF36" s="609"/>
      <c r="AG36" s="609"/>
      <c r="AH36" s="609"/>
      <c r="AI36" s="609"/>
      <c r="AJ36" s="609"/>
      <c r="AK36" s="609"/>
      <c r="AL36" s="161"/>
      <c r="AM36" s="608" t="str">
        <f t="shared" si="0"/>
        <v/>
      </c>
      <c r="AN36" s="608"/>
      <c r="AO36" s="609"/>
      <c r="AP36" s="609"/>
      <c r="AQ36" s="609"/>
      <c r="AR36" s="609"/>
      <c r="AS36" s="609"/>
      <c r="AT36" s="609"/>
      <c r="AU36" s="609"/>
      <c r="AV36" s="609"/>
      <c r="AW36" s="609"/>
      <c r="AX36" s="609"/>
      <c r="AY36" s="609"/>
      <c r="AZ36" s="609"/>
      <c r="BA36" s="609"/>
      <c r="BB36" s="609"/>
      <c r="BC36" s="609"/>
      <c r="BD36" s="161"/>
      <c r="BE36" s="608" t="str">
        <f t="shared" si="1"/>
        <v/>
      </c>
      <c r="BF36" s="608"/>
      <c r="BG36" s="609"/>
      <c r="BH36" s="609"/>
      <c r="BI36" s="609"/>
      <c r="BJ36" s="609"/>
      <c r="BK36" s="609"/>
      <c r="BL36" s="609"/>
      <c r="BM36" s="609"/>
      <c r="BN36" s="609"/>
      <c r="BO36" s="609"/>
      <c r="BP36" s="609"/>
      <c r="BQ36" s="609"/>
      <c r="BR36" s="609"/>
      <c r="BS36" s="609"/>
      <c r="BT36" s="609"/>
      <c r="BU36" s="609"/>
      <c r="BV36" s="161"/>
      <c r="BW36" s="608">
        <f t="shared" si="2"/>
        <v>9</v>
      </c>
      <c r="BX36" s="608"/>
      <c r="BY36" s="609" t="str">
        <f>IF('各会計、関係団体の財政状況及び健全化判断比率'!B70="","",'各会計、関係団体の財政状況及び健全化判断比率'!B70)</f>
        <v>福岡県南広域水道企業団</v>
      </c>
      <c r="BZ36" s="609"/>
      <c r="CA36" s="609"/>
      <c r="CB36" s="609"/>
      <c r="CC36" s="609"/>
      <c r="CD36" s="609"/>
      <c r="CE36" s="609"/>
      <c r="CF36" s="609"/>
      <c r="CG36" s="609"/>
      <c r="CH36" s="609"/>
      <c r="CI36" s="609"/>
      <c r="CJ36" s="609"/>
      <c r="CK36" s="609"/>
      <c r="CL36" s="609"/>
      <c r="CM36" s="609"/>
      <c r="CN36" s="161"/>
      <c r="CO36" s="608" t="str">
        <f t="shared" si="3"/>
        <v/>
      </c>
      <c r="CP36" s="608"/>
      <c r="CQ36" s="609" t="str">
        <f>IF('各会計、関係団体の財政状況及び健全化判断比率'!BS9="","",'各会計、関係団体の財政状況及び健全化判断比率'!BS9)</f>
        <v/>
      </c>
      <c r="CR36" s="609"/>
      <c r="CS36" s="609"/>
      <c r="CT36" s="609"/>
      <c r="CU36" s="609"/>
      <c r="CV36" s="609"/>
      <c r="CW36" s="609"/>
      <c r="CX36" s="609"/>
      <c r="CY36" s="609"/>
      <c r="CZ36" s="609"/>
      <c r="DA36" s="609"/>
      <c r="DB36" s="609"/>
      <c r="DC36" s="609"/>
      <c r="DD36" s="609"/>
      <c r="DE36" s="609"/>
      <c r="DG36" s="610" t="str">
        <f>IF('各会計、関係団体の財政状況及び健全化判断比率'!BR9="","",'各会計、関係団体の財政状況及び健全化判断比率'!BR9)</f>
        <v/>
      </c>
      <c r="DH36" s="610"/>
      <c r="DI36" s="188"/>
    </row>
    <row r="37" spans="1:113" ht="32.25" customHeight="1" x14ac:dyDescent="0.15">
      <c r="A37" s="161"/>
      <c r="B37" s="185"/>
      <c r="C37" s="608" t="str">
        <f>IF(E37="","",C36+1)</f>
        <v/>
      </c>
      <c r="D37" s="608"/>
      <c r="E37" s="609" t="str">
        <f>IF('各会計、関係団体の財政状況及び健全化判断比率'!B10="","",'各会計、関係団体の財政状況及び健全化判断比率'!B10)</f>
        <v/>
      </c>
      <c r="F37" s="609"/>
      <c r="G37" s="609"/>
      <c r="H37" s="609"/>
      <c r="I37" s="609"/>
      <c r="J37" s="609"/>
      <c r="K37" s="609"/>
      <c r="L37" s="609"/>
      <c r="M37" s="609"/>
      <c r="N37" s="609"/>
      <c r="O37" s="609"/>
      <c r="P37" s="609"/>
      <c r="Q37" s="609"/>
      <c r="R37" s="609"/>
      <c r="S37" s="609"/>
      <c r="T37" s="161"/>
      <c r="U37" s="608" t="str">
        <f t="shared" si="4"/>
        <v/>
      </c>
      <c r="V37" s="608"/>
      <c r="W37" s="609"/>
      <c r="X37" s="609"/>
      <c r="Y37" s="609"/>
      <c r="Z37" s="609"/>
      <c r="AA37" s="609"/>
      <c r="AB37" s="609"/>
      <c r="AC37" s="609"/>
      <c r="AD37" s="609"/>
      <c r="AE37" s="609"/>
      <c r="AF37" s="609"/>
      <c r="AG37" s="609"/>
      <c r="AH37" s="609"/>
      <c r="AI37" s="609"/>
      <c r="AJ37" s="609"/>
      <c r="AK37" s="609"/>
      <c r="AL37" s="161"/>
      <c r="AM37" s="608" t="str">
        <f t="shared" si="0"/>
        <v/>
      </c>
      <c r="AN37" s="608"/>
      <c r="AO37" s="609"/>
      <c r="AP37" s="609"/>
      <c r="AQ37" s="609"/>
      <c r="AR37" s="609"/>
      <c r="AS37" s="609"/>
      <c r="AT37" s="609"/>
      <c r="AU37" s="609"/>
      <c r="AV37" s="609"/>
      <c r="AW37" s="609"/>
      <c r="AX37" s="609"/>
      <c r="AY37" s="609"/>
      <c r="AZ37" s="609"/>
      <c r="BA37" s="609"/>
      <c r="BB37" s="609"/>
      <c r="BC37" s="609"/>
      <c r="BD37" s="161"/>
      <c r="BE37" s="608" t="str">
        <f t="shared" si="1"/>
        <v/>
      </c>
      <c r="BF37" s="608"/>
      <c r="BG37" s="609"/>
      <c r="BH37" s="609"/>
      <c r="BI37" s="609"/>
      <c r="BJ37" s="609"/>
      <c r="BK37" s="609"/>
      <c r="BL37" s="609"/>
      <c r="BM37" s="609"/>
      <c r="BN37" s="609"/>
      <c r="BO37" s="609"/>
      <c r="BP37" s="609"/>
      <c r="BQ37" s="609"/>
      <c r="BR37" s="609"/>
      <c r="BS37" s="609"/>
      <c r="BT37" s="609"/>
      <c r="BU37" s="609"/>
      <c r="BV37" s="161"/>
      <c r="BW37" s="608">
        <f t="shared" si="2"/>
        <v>10</v>
      </c>
      <c r="BX37" s="608"/>
      <c r="BY37" s="609" t="str">
        <f>IF('各会計、関係団体の財政状況及び健全化判断比率'!B71="","",'各会計、関係団体の財政状況及び健全化判断比率'!B71)</f>
        <v>八女西部広域事務組合</v>
      </c>
      <c r="BZ37" s="609"/>
      <c r="CA37" s="609"/>
      <c r="CB37" s="609"/>
      <c r="CC37" s="609"/>
      <c r="CD37" s="609"/>
      <c r="CE37" s="609"/>
      <c r="CF37" s="609"/>
      <c r="CG37" s="609"/>
      <c r="CH37" s="609"/>
      <c r="CI37" s="609"/>
      <c r="CJ37" s="609"/>
      <c r="CK37" s="609"/>
      <c r="CL37" s="609"/>
      <c r="CM37" s="609"/>
      <c r="CN37" s="161"/>
      <c r="CO37" s="608" t="str">
        <f t="shared" si="3"/>
        <v/>
      </c>
      <c r="CP37" s="608"/>
      <c r="CQ37" s="609" t="str">
        <f>IF('各会計、関係団体の財政状況及び健全化判断比率'!BS10="","",'各会計、関係団体の財政状況及び健全化判断比率'!BS10)</f>
        <v/>
      </c>
      <c r="CR37" s="609"/>
      <c r="CS37" s="609"/>
      <c r="CT37" s="609"/>
      <c r="CU37" s="609"/>
      <c r="CV37" s="609"/>
      <c r="CW37" s="609"/>
      <c r="CX37" s="609"/>
      <c r="CY37" s="609"/>
      <c r="CZ37" s="609"/>
      <c r="DA37" s="609"/>
      <c r="DB37" s="609"/>
      <c r="DC37" s="609"/>
      <c r="DD37" s="609"/>
      <c r="DE37" s="609"/>
      <c r="DG37" s="610" t="str">
        <f>IF('各会計、関係団体の財政状況及び健全化判断比率'!BR10="","",'各会計、関係団体の財政状況及び健全化判断比率'!BR10)</f>
        <v/>
      </c>
      <c r="DH37" s="610"/>
      <c r="DI37" s="188"/>
    </row>
    <row r="38" spans="1:113" ht="32.25" customHeight="1" x14ac:dyDescent="0.15">
      <c r="A38" s="161"/>
      <c r="B38" s="185"/>
      <c r="C38" s="608" t="str">
        <f t="shared" ref="C38:C43" si="5">IF(E38="","",C37+1)</f>
        <v/>
      </c>
      <c r="D38" s="608"/>
      <c r="E38" s="609" t="str">
        <f>IF('各会計、関係団体の財政状況及び健全化判断比率'!B11="","",'各会計、関係団体の財政状況及び健全化判断比率'!B11)</f>
        <v/>
      </c>
      <c r="F38" s="609"/>
      <c r="G38" s="609"/>
      <c r="H38" s="609"/>
      <c r="I38" s="609"/>
      <c r="J38" s="609"/>
      <c r="K38" s="609"/>
      <c r="L38" s="609"/>
      <c r="M38" s="609"/>
      <c r="N38" s="609"/>
      <c r="O38" s="609"/>
      <c r="P38" s="609"/>
      <c r="Q38" s="609"/>
      <c r="R38" s="609"/>
      <c r="S38" s="609"/>
      <c r="T38" s="161"/>
      <c r="U38" s="608" t="str">
        <f t="shared" si="4"/>
        <v/>
      </c>
      <c r="V38" s="608"/>
      <c r="W38" s="609"/>
      <c r="X38" s="609"/>
      <c r="Y38" s="609"/>
      <c r="Z38" s="609"/>
      <c r="AA38" s="609"/>
      <c r="AB38" s="609"/>
      <c r="AC38" s="609"/>
      <c r="AD38" s="609"/>
      <c r="AE38" s="609"/>
      <c r="AF38" s="609"/>
      <c r="AG38" s="609"/>
      <c r="AH38" s="609"/>
      <c r="AI38" s="609"/>
      <c r="AJ38" s="609"/>
      <c r="AK38" s="609"/>
      <c r="AL38" s="161"/>
      <c r="AM38" s="608" t="str">
        <f t="shared" si="0"/>
        <v/>
      </c>
      <c r="AN38" s="608"/>
      <c r="AO38" s="609"/>
      <c r="AP38" s="609"/>
      <c r="AQ38" s="609"/>
      <c r="AR38" s="609"/>
      <c r="AS38" s="609"/>
      <c r="AT38" s="609"/>
      <c r="AU38" s="609"/>
      <c r="AV38" s="609"/>
      <c r="AW38" s="609"/>
      <c r="AX38" s="609"/>
      <c r="AY38" s="609"/>
      <c r="AZ38" s="609"/>
      <c r="BA38" s="609"/>
      <c r="BB38" s="609"/>
      <c r="BC38" s="609"/>
      <c r="BD38" s="161"/>
      <c r="BE38" s="608" t="str">
        <f t="shared" si="1"/>
        <v/>
      </c>
      <c r="BF38" s="608"/>
      <c r="BG38" s="609"/>
      <c r="BH38" s="609"/>
      <c r="BI38" s="609"/>
      <c r="BJ38" s="609"/>
      <c r="BK38" s="609"/>
      <c r="BL38" s="609"/>
      <c r="BM38" s="609"/>
      <c r="BN38" s="609"/>
      <c r="BO38" s="609"/>
      <c r="BP38" s="609"/>
      <c r="BQ38" s="609"/>
      <c r="BR38" s="609"/>
      <c r="BS38" s="609"/>
      <c r="BT38" s="609"/>
      <c r="BU38" s="609"/>
      <c r="BV38" s="161"/>
      <c r="BW38" s="608">
        <f t="shared" si="2"/>
        <v>11</v>
      </c>
      <c r="BX38" s="608"/>
      <c r="BY38" s="609" t="str">
        <f>IF('各会計、関係団体の財政状況及び健全化判断比率'!B72="","",'各会計、関係団体の財政状況及び健全化判断比率'!B72)</f>
        <v>大川柳川衛生組合</v>
      </c>
      <c r="BZ38" s="609"/>
      <c r="CA38" s="609"/>
      <c r="CB38" s="609"/>
      <c r="CC38" s="609"/>
      <c r="CD38" s="609"/>
      <c r="CE38" s="609"/>
      <c r="CF38" s="609"/>
      <c r="CG38" s="609"/>
      <c r="CH38" s="609"/>
      <c r="CI38" s="609"/>
      <c r="CJ38" s="609"/>
      <c r="CK38" s="609"/>
      <c r="CL38" s="609"/>
      <c r="CM38" s="609"/>
      <c r="CN38" s="161"/>
      <c r="CO38" s="608" t="str">
        <f t="shared" si="3"/>
        <v/>
      </c>
      <c r="CP38" s="608"/>
      <c r="CQ38" s="609" t="str">
        <f>IF('各会計、関係団体の財政状況及び健全化判断比率'!BS11="","",'各会計、関係団体の財政状況及び健全化判断比率'!BS11)</f>
        <v/>
      </c>
      <c r="CR38" s="609"/>
      <c r="CS38" s="609"/>
      <c r="CT38" s="609"/>
      <c r="CU38" s="609"/>
      <c r="CV38" s="609"/>
      <c r="CW38" s="609"/>
      <c r="CX38" s="609"/>
      <c r="CY38" s="609"/>
      <c r="CZ38" s="609"/>
      <c r="DA38" s="609"/>
      <c r="DB38" s="609"/>
      <c r="DC38" s="609"/>
      <c r="DD38" s="609"/>
      <c r="DE38" s="609"/>
      <c r="DG38" s="610" t="str">
        <f>IF('各会計、関係団体の財政状況及び健全化判断比率'!BR11="","",'各会計、関係団体の財政状況及び健全化判断比率'!BR11)</f>
        <v/>
      </c>
      <c r="DH38" s="610"/>
      <c r="DI38" s="188"/>
    </row>
    <row r="39" spans="1:113" ht="32.25" customHeight="1" x14ac:dyDescent="0.15">
      <c r="A39" s="161"/>
      <c r="B39" s="185"/>
      <c r="C39" s="608" t="str">
        <f t="shared" si="5"/>
        <v/>
      </c>
      <c r="D39" s="608"/>
      <c r="E39" s="609" t="str">
        <f>IF('各会計、関係団体の財政状況及び健全化判断比率'!B12="","",'各会計、関係団体の財政状況及び健全化判断比率'!B12)</f>
        <v/>
      </c>
      <c r="F39" s="609"/>
      <c r="G39" s="609"/>
      <c r="H39" s="609"/>
      <c r="I39" s="609"/>
      <c r="J39" s="609"/>
      <c r="K39" s="609"/>
      <c r="L39" s="609"/>
      <c r="M39" s="609"/>
      <c r="N39" s="609"/>
      <c r="O39" s="609"/>
      <c r="P39" s="609"/>
      <c r="Q39" s="609"/>
      <c r="R39" s="609"/>
      <c r="S39" s="609"/>
      <c r="T39" s="161"/>
      <c r="U39" s="608" t="str">
        <f t="shared" si="4"/>
        <v/>
      </c>
      <c r="V39" s="608"/>
      <c r="W39" s="609"/>
      <c r="X39" s="609"/>
      <c r="Y39" s="609"/>
      <c r="Z39" s="609"/>
      <c r="AA39" s="609"/>
      <c r="AB39" s="609"/>
      <c r="AC39" s="609"/>
      <c r="AD39" s="609"/>
      <c r="AE39" s="609"/>
      <c r="AF39" s="609"/>
      <c r="AG39" s="609"/>
      <c r="AH39" s="609"/>
      <c r="AI39" s="609"/>
      <c r="AJ39" s="609"/>
      <c r="AK39" s="609"/>
      <c r="AL39" s="161"/>
      <c r="AM39" s="608" t="str">
        <f t="shared" si="0"/>
        <v/>
      </c>
      <c r="AN39" s="608"/>
      <c r="AO39" s="609"/>
      <c r="AP39" s="609"/>
      <c r="AQ39" s="609"/>
      <c r="AR39" s="609"/>
      <c r="AS39" s="609"/>
      <c r="AT39" s="609"/>
      <c r="AU39" s="609"/>
      <c r="AV39" s="609"/>
      <c r="AW39" s="609"/>
      <c r="AX39" s="609"/>
      <c r="AY39" s="609"/>
      <c r="AZ39" s="609"/>
      <c r="BA39" s="609"/>
      <c r="BB39" s="609"/>
      <c r="BC39" s="609"/>
      <c r="BD39" s="161"/>
      <c r="BE39" s="608" t="str">
        <f t="shared" si="1"/>
        <v/>
      </c>
      <c r="BF39" s="608"/>
      <c r="BG39" s="609"/>
      <c r="BH39" s="609"/>
      <c r="BI39" s="609"/>
      <c r="BJ39" s="609"/>
      <c r="BK39" s="609"/>
      <c r="BL39" s="609"/>
      <c r="BM39" s="609"/>
      <c r="BN39" s="609"/>
      <c r="BO39" s="609"/>
      <c r="BP39" s="609"/>
      <c r="BQ39" s="609"/>
      <c r="BR39" s="609"/>
      <c r="BS39" s="609"/>
      <c r="BT39" s="609"/>
      <c r="BU39" s="609"/>
      <c r="BV39" s="161"/>
      <c r="BW39" s="608">
        <f t="shared" si="2"/>
        <v>12</v>
      </c>
      <c r="BX39" s="608"/>
      <c r="BY39" s="609" t="str">
        <f>IF('各会計、関係団体の財政状況及び健全化判断比率'!B73="","",'各会計、関係団体の財政状況及び健全化判断比率'!B73)</f>
        <v>花宗太田土木組合</v>
      </c>
      <c r="BZ39" s="609"/>
      <c r="CA39" s="609"/>
      <c r="CB39" s="609"/>
      <c r="CC39" s="609"/>
      <c r="CD39" s="609"/>
      <c r="CE39" s="609"/>
      <c r="CF39" s="609"/>
      <c r="CG39" s="609"/>
      <c r="CH39" s="609"/>
      <c r="CI39" s="609"/>
      <c r="CJ39" s="609"/>
      <c r="CK39" s="609"/>
      <c r="CL39" s="609"/>
      <c r="CM39" s="609"/>
      <c r="CN39" s="161"/>
      <c r="CO39" s="608" t="str">
        <f t="shared" si="3"/>
        <v/>
      </c>
      <c r="CP39" s="608"/>
      <c r="CQ39" s="609" t="str">
        <f>IF('各会計、関係団体の財政状況及び健全化判断比率'!BS12="","",'各会計、関係団体の財政状況及び健全化判断比率'!BS12)</f>
        <v/>
      </c>
      <c r="CR39" s="609"/>
      <c r="CS39" s="609"/>
      <c r="CT39" s="609"/>
      <c r="CU39" s="609"/>
      <c r="CV39" s="609"/>
      <c r="CW39" s="609"/>
      <c r="CX39" s="609"/>
      <c r="CY39" s="609"/>
      <c r="CZ39" s="609"/>
      <c r="DA39" s="609"/>
      <c r="DB39" s="609"/>
      <c r="DC39" s="609"/>
      <c r="DD39" s="609"/>
      <c r="DE39" s="609"/>
      <c r="DG39" s="610" t="str">
        <f>IF('各会計、関係団体の財政状況及び健全化判断比率'!BR12="","",'各会計、関係団体の財政状況及び健全化判断比率'!BR12)</f>
        <v/>
      </c>
      <c r="DH39" s="610"/>
      <c r="DI39" s="188"/>
    </row>
    <row r="40" spans="1:113" ht="32.25" customHeight="1" x14ac:dyDescent="0.15">
      <c r="A40" s="161"/>
      <c r="B40" s="185"/>
      <c r="C40" s="608" t="str">
        <f t="shared" si="5"/>
        <v/>
      </c>
      <c r="D40" s="608"/>
      <c r="E40" s="609" t="str">
        <f>IF('各会計、関係団体の財政状況及び健全化判断比率'!B13="","",'各会計、関係団体の財政状況及び健全化判断比率'!B13)</f>
        <v/>
      </c>
      <c r="F40" s="609"/>
      <c r="G40" s="609"/>
      <c r="H40" s="609"/>
      <c r="I40" s="609"/>
      <c r="J40" s="609"/>
      <c r="K40" s="609"/>
      <c r="L40" s="609"/>
      <c r="M40" s="609"/>
      <c r="N40" s="609"/>
      <c r="O40" s="609"/>
      <c r="P40" s="609"/>
      <c r="Q40" s="609"/>
      <c r="R40" s="609"/>
      <c r="S40" s="609"/>
      <c r="T40" s="161"/>
      <c r="U40" s="608" t="str">
        <f t="shared" si="4"/>
        <v/>
      </c>
      <c r="V40" s="608"/>
      <c r="W40" s="609"/>
      <c r="X40" s="609"/>
      <c r="Y40" s="609"/>
      <c r="Z40" s="609"/>
      <c r="AA40" s="609"/>
      <c r="AB40" s="609"/>
      <c r="AC40" s="609"/>
      <c r="AD40" s="609"/>
      <c r="AE40" s="609"/>
      <c r="AF40" s="609"/>
      <c r="AG40" s="609"/>
      <c r="AH40" s="609"/>
      <c r="AI40" s="609"/>
      <c r="AJ40" s="609"/>
      <c r="AK40" s="609"/>
      <c r="AL40" s="161"/>
      <c r="AM40" s="608" t="str">
        <f t="shared" si="0"/>
        <v/>
      </c>
      <c r="AN40" s="608"/>
      <c r="AO40" s="609"/>
      <c r="AP40" s="609"/>
      <c r="AQ40" s="609"/>
      <c r="AR40" s="609"/>
      <c r="AS40" s="609"/>
      <c r="AT40" s="609"/>
      <c r="AU40" s="609"/>
      <c r="AV40" s="609"/>
      <c r="AW40" s="609"/>
      <c r="AX40" s="609"/>
      <c r="AY40" s="609"/>
      <c r="AZ40" s="609"/>
      <c r="BA40" s="609"/>
      <c r="BB40" s="609"/>
      <c r="BC40" s="609"/>
      <c r="BD40" s="161"/>
      <c r="BE40" s="608" t="str">
        <f t="shared" si="1"/>
        <v/>
      </c>
      <c r="BF40" s="608"/>
      <c r="BG40" s="609"/>
      <c r="BH40" s="609"/>
      <c r="BI40" s="609"/>
      <c r="BJ40" s="609"/>
      <c r="BK40" s="609"/>
      <c r="BL40" s="609"/>
      <c r="BM40" s="609"/>
      <c r="BN40" s="609"/>
      <c r="BO40" s="609"/>
      <c r="BP40" s="609"/>
      <c r="BQ40" s="609"/>
      <c r="BR40" s="609"/>
      <c r="BS40" s="609"/>
      <c r="BT40" s="609"/>
      <c r="BU40" s="609"/>
      <c r="BV40" s="161"/>
      <c r="BW40" s="608">
        <f t="shared" si="2"/>
        <v>13</v>
      </c>
      <c r="BX40" s="608"/>
      <c r="BY40" s="609" t="str">
        <f>IF('各会計、関係団体の財政状況及び健全化判断比率'!B74="","",'各会計、関係団体の財政状況及び健全化判断比率'!B74)</f>
        <v>福岡県自治振興組合（一般会計）</v>
      </c>
      <c r="BZ40" s="609"/>
      <c r="CA40" s="609"/>
      <c r="CB40" s="609"/>
      <c r="CC40" s="609"/>
      <c r="CD40" s="609"/>
      <c r="CE40" s="609"/>
      <c r="CF40" s="609"/>
      <c r="CG40" s="609"/>
      <c r="CH40" s="609"/>
      <c r="CI40" s="609"/>
      <c r="CJ40" s="609"/>
      <c r="CK40" s="609"/>
      <c r="CL40" s="609"/>
      <c r="CM40" s="609"/>
      <c r="CN40" s="161"/>
      <c r="CO40" s="608" t="str">
        <f t="shared" si="3"/>
        <v/>
      </c>
      <c r="CP40" s="608"/>
      <c r="CQ40" s="609" t="str">
        <f>IF('各会計、関係団体の財政状況及び健全化判断比率'!BS13="","",'各会計、関係団体の財政状況及び健全化判断比率'!BS13)</f>
        <v/>
      </c>
      <c r="CR40" s="609"/>
      <c r="CS40" s="609"/>
      <c r="CT40" s="609"/>
      <c r="CU40" s="609"/>
      <c r="CV40" s="609"/>
      <c r="CW40" s="609"/>
      <c r="CX40" s="609"/>
      <c r="CY40" s="609"/>
      <c r="CZ40" s="609"/>
      <c r="DA40" s="609"/>
      <c r="DB40" s="609"/>
      <c r="DC40" s="609"/>
      <c r="DD40" s="609"/>
      <c r="DE40" s="609"/>
      <c r="DG40" s="610" t="str">
        <f>IF('各会計、関係団体の財政状況及び健全化判断比率'!BR13="","",'各会計、関係団体の財政状況及び健全化判断比率'!BR13)</f>
        <v/>
      </c>
      <c r="DH40" s="610"/>
      <c r="DI40" s="188"/>
    </row>
    <row r="41" spans="1:113" ht="32.25" customHeight="1" x14ac:dyDescent="0.15">
      <c r="A41" s="161"/>
      <c r="B41" s="185"/>
      <c r="C41" s="608" t="str">
        <f t="shared" si="5"/>
        <v/>
      </c>
      <c r="D41" s="608"/>
      <c r="E41" s="609" t="str">
        <f>IF('各会計、関係団体の財政状況及び健全化判断比率'!B14="","",'各会計、関係団体の財政状況及び健全化判断比率'!B14)</f>
        <v/>
      </c>
      <c r="F41" s="609"/>
      <c r="G41" s="609"/>
      <c r="H41" s="609"/>
      <c r="I41" s="609"/>
      <c r="J41" s="609"/>
      <c r="K41" s="609"/>
      <c r="L41" s="609"/>
      <c r="M41" s="609"/>
      <c r="N41" s="609"/>
      <c r="O41" s="609"/>
      <c r="P41" s="609"/>
      <c r="Q41" s="609"/>
      <c r="R41" s="609"/>
      <c r="S41" s="609"/>
      <c r="T41" s="161"/>
      <c r="U41" s="608" t="str">
        <f t="shared" si="4"/>
        <v/>
      </c>
      <c r="V41" s="608"/>
      <c r="W41" s="609"/>
      <c r="X41" s="609"/>
      <c r="Y41" s="609"/>
      <c r="Z41" s="609"/>
      <c r="AA41" s="609"/>
      <c r="AB41" s="609"/>
      <c r="AC41" s="609"/>
      <c r="AD41" s="609"/>
      <c r="AE41" s="609"/>
      <c r="AF41" s="609"/>
      <c r="AG41" s="609"/>
      <c r="AH41" s="609"/>
      <c r="AI41" s="609"/>
      <c r="AJ41" s="609"/>
      <c r="AK41" s="609"/>
      <c r="AL41" s="161"/>
      <c r="AM41" s="608" t="str">
        <f t="shared" si="0"/>
        <v/>
      </c>
      <c r="AN41" s="608"/>
      <c r="AO41" s="609"/>
      <c r="AP41" s="609"/>
      <c r="AQ41" s="609"/>
      <c r="AR41" s="609"/>
      <c r="AS41" s="609"/>
      <c r="AT41" s="609"/>
      <c r="AU41" s="609"/>
      <c r="AV41" s="609"/>
      <c r="AW41" s="609"/>
      <c r="AX41" s="609"/>
      <c r="AY41" s="609"/>
      <c r="AZ41" s="609"/>
      <c r="BA41" s="609"/>
      <c r="BB41" s="609"/>
      <c r="BC41" s="609"/>
      <c r="BD41" s="161"/>
      <c r="BE41" s="608" t="str">
        <f t="shared" si="1"/>
        <v/>
      </c>
      <c r="BF41" s="608"/>
      <c r="BG41" s="609"/>
      <c r="BH41" s="609"/>
      <c r="BI41" s="609"/>
      <c r="BJ41" s="609"/>
      <c r="BK41" s="609"/>
      <c r="BL41" s="609"/>
      <c r="BM41" s="609"/>
      <c r="BN41" s="609"/>
      <c r="BO41" s="609"/>
      <c r="BP41" s="609"/>
      <c r="BQ41" s="609"/>
      <c r="BR41" s="609"/>
      <c r="BS41" s="609"/>
      <c r="BT41" s="609"/>
      <c r="BU41" s="609"/>
      <c r="BV41" s="161"/>
      <c r="BW41" s="608">
        <f t="shared" si="2"/>
        <v>14</v>
      </c>
      <c r="BX41" s="608"/>
      <c r="BY41" s="609" t="str">
        <f>IF('各会計、関係団体の財政状況及び健全化判断比率'!B75="","",'各会計、関係団体の財政状況及び健全化判断比率'!B75)</f>
        <v>福岡県自治振興組合（公文書館事業特別会計）</v>
      </c>
      <c r="BZ41" s="609"/>
      <c r="CA41" s="609"/>
      <c r="CB41" s="609"/>
      <c r="CC41" s="609"/>
      <c r="CD41" s="609"/>
      <c r="CE41" s="609"/>
      <c r="CF41" s="609"/>
      <c r="CG41" s="609"/>
      <c r="CH41" s="609"/>
      <c r="CI41" s="609"/>
      <c r="CJ41" s="609"/>
      <c r="CK41" s="609"/>
      <c r="CL41" s="609"/>
      <c r="CM41" s="609"/>
      <c r="CN41" s="161"/>
      <c r="CO41" s="608" t="str">
        <f t="shared" si="3"/>
        <v/>
      </c>
      <c r="CP41" s="608"/>
      <c r="CQ41" s="609" t="str">
        <f>IF('各会計、関係団体の財政状況及び健全化判断比率'!BS14="","",'各会計、関係団体の財政状況及び健全化判断比率'!BS14)</f>
        <v/>
      </c>
      <c r="CR41" s="609"/>
      <c r="CS41" s="609"/>
      <c r="CT41" s="609"/>
      <c r="CU41" s="609"/>
      <c r="CV41" s="609"/>
      <c r="CW41" s="609"/>
      <c r="CX41" s="609"/>
      <c r="CY41" s="609"/>
      <c r="CZ41" s="609"/>
      <c r="DA41" s="609"/>
      <c r="DB41" s="609"/>
      <c r="DC41" s="609"/>
      <c r="DD41" s="609"/>
      <c r="DE41" s="609"/>
      <c r="DG41" s="610" t="str">
        <f>IF('各会計、関係団体の財政状況及び健全化判断比率'!BR14="","",'各会計、関係団体の財政状況及び健全化判断比率'!BR14)</f>
        <v/>
      </c>
      <c r="DH41" s="610"/>
      <c r="DI41" s="188"/>
    </row>
    <row r="42" spans="1:113" ht="32.25" customHeight="1" x14ac:dyDescent="0.15">
      <c r="B42" s="185"/>
      <c r="C42" s="608" t="str">
        <f t="shared" si="5"/>
        <v/>
      </c>
      <c r="D42" s="608"/>
      <c r="E42" s="609" t="str">
        <f>IF('各会計、関係団体の財政状況及び健全化判断比率'!B15="","",'各会計、関係団体の財政状況及び健全化判断比率'!B15)</f>
        <v/>
      </c>
      <c r="F42" s="609"/>
      <c r="G42" s="609"/>
      <c r="H42" s="609"/>
      <c r="I42" s="609"/>
      <c r="J42" s="609"/>
      <c r="K42" s="609"/>
      <c r="L42" s="609"/>
      <c r="M42" s="609"/>
      <c r="N42" s="609"/>
      <c r="O42" s="609"/>
      <c r="P42" s="609"/>
      <c r="Q42" s="609"/>
      <c r="R42" s="609"/>
      <c r="S42" s="609"/>
      <c r="T42" s="161"/>
      <c r="U42" s="608" t="str">
        <f t="shared" si="4"/>
        <v/>
      </c>
      <c r="V42" s="608"/>
      <c r="W42" s="609"/>
      <c r="X42" s="609"/>
      <c r="Y42" s="609"/>
      <c r="Z42" s="609"/>
      <c r="AA42" s="609"/>
      <c r="AB42" s="609"/>
      <c r="AC42" s="609"/>
      <c r="AD42" s="609"/>
      <c r="AE42" s="609"/>
      <c r="AF42" s="609"/>
      <c r="AG42" s="609"/>
      <c r="AH42" s="609"/>
      <c r="AI42" s="609"/>
      <c r="AJ42" s="609"/>
      <c r="AK42" s="609"/>
      <c r="AL42" s="161"/>
      <c r="AM42" s="608" t="str">
        <f t="shared" si="0"/>
        <v/>
      </c>
      <c r="AN42" s="608"/>
      <c r="AO42" s="609"/>
      <c r="AP42" s="609"/>
      <c r="AQ42" s="609"/>
      <c r="AR42" s="609"/>
      <c r="AS42" s="609"/>
      <c r="AT42" s="609"/>
      <c r="AU42" s="609"/>
      <c r="AV42" s="609"/>
      <c r="AW42" s="609"/>
      <c r="AX42" s="609"/>
      <c r="AY42" s="609"/>
      <c r="AZ42" s="609"/>
      <c r="BA42" s="609"/>
      <c r="BB42" s="609"/>
      <c r="BC42" s="609"/>
      <c r="BD42" s="161"/>
      <c r="BE42" s="608" t="str">
        <f t="shared" si="1"/>
        <v/>
      </c>
      <c r="BF42" s="608"/>
      <c r="BG42" s="609"/>
      <c r="BH42" s="609"/>
      <c r="BI42" s="609"/>
      <c r="BJ42" s="609"/>
      <c r="BK42" s="609"/>
      <c r="BL42" s="609"/>
      <c r="BM42" s="609"/>
      <c r="BN42" s="609"/>
      <c r="BO42" s="609"/>
      <c r="BP42" s="609"/>
      <c r="BQ42" s="609"/>
      <c r="BR42" s="609"/>
      <c r="BS42" s="609"/>
      <c r="BT42" s="609"/>
      <c r="BU42" s="609"/>
      <c r="BV42" s="161"/>
      <c r="BW42" s="608">
        <f t="shared" si="2"/>
        <v>15</v>
      </c>
      <c r="BX42" s="608"/>
      <c r="BY42" s="609" t="str">
        <f>IF('各会計、関係団体の財政状況及び健全化判断比率'!B76="","",'各会計、関係団体の財政状況及び健全化判断比率'!B76)</f>
        <v>福岡県市町村消防団員等公務災害補償組合</v>
      </c>
      <c r="BZ42" s="609"/>
      <c r="CA42" s="609"/>
      <c r="CB42" s="609"/>
      <c r="CC42" s="609"/>
      <c r="CD42" s="609"/>
      <c r="CE42" s="609"/>
      <c r="CF42" s="609"/>
      <c r="CG42" s="609"/>
      <c r="CH42" s="609"/>
      <c r="CI42" s="609"/>
      <c r="CJ42" s="609"/>
      <c r="CK42" s="609"/>
      <c r="CL42" s="609"/>
      <c r="CM42" s="609"/>
      <c r="CN42" s="161"/>
      <c r="CO42" s="608" t="str">
        <f t="shared" si="3"/>
        <v/>
      </c>
      <c r="CP42" s="608"/>
      <c r="CQ42" s="609" t="str">
        <f>IF('各会計、関係団体の財政状況及び健全化判断比率'!BS15="","",'各会計、関係団体の財政状況及び健全化判断比率'!BS15)</f>
        <v/>
      </c>
      <c r="CR42" s="609"/>
      <c r="CS42" s="609"/>
      <c r="CT42" s="609"/>
      <c r="CU42" s="609"/>
      <c r="CV42" s="609"/>
      <c r="CW42" s="609"/>
      <c r="CX42" s="609"/>
      <c r="CY42" s="609"/>
      <c r="CZ42" s="609"/>
      <c r="DA42" s="609"/>
      <c r="DB42" s="609"/>
      <c r="DC42" s="609"/>
      <c r="DD42" s="609"/>
      <c r="DE42" s="609"/>
      <c r="DG42" s="610" t="str">
        <f>IF('各会計、関係団体の財政状況及び健全化判断比率'!BR15="","",'各会計、関係団体の財政状況及び健全化判断比率'!BR15)</f>
        <v/>
      </c>
      <c r="DH42" s="610"/>
      <c r="DI42" s="188"/>
    </row>
    <row r="43" spans="1:113" ht="32.25" customHeight="1" x14ac:dyDescent="0.15">
      <c r="B43" s="185"/>
      <c r="C43" s="608" t="str">
        <f t="shared" si="5"/>
        <v/>
      </c>
      <c r="D43" s="608"/>
      <c r="E43" s="609" t="str">
        <f>IF('各会計、関係団体の財政状況及び健全化判断比率'!B16="","",'各会計、関係団体の財政状況及び健全化判断比率'!B16)</f>
        <v/>
      </c>
      <c r="F43" s="609"/>
      <c r="G43" s="609"/>
      <c r="H43" s="609"/>
      <c r="I43" s="609"/>
      <c r="J43" s="609"/>
      <c r="K43" s="609"/>
      <c r="L43" s="609"/>
      <c r="M43" s="609"/>
      <c r="N43" s="609"/>
      <c r="O43" s="609"/>
      <c r="P43" s="609"/>
      <c r="Q43" s="609"/>
      <c r="R43" s="609"/>
      <c r="S43" s="609"/>
      <c r="T43" s="161"/>
      <c r="U43" s="608" t="str">
        <f t="shared" si="4"/>
        <v/>
      </c>
      <c r="V43" s="608"/>
      <c r="W43" s="609"/>
      <c r="X43" s="609"/>
      <c r="Y43" s="609"/>
      <c r="Z43" s="609"/>
      <c r="AA43" s="609"/>
      <c r="AB43" s="609"/>
      <c r="AC43" s="609"/>
      <c r="AD43" s="609"/>
      <c r="AE43" s="609"/>
      <c r="AF43" s="609"/>
      <c r="AG43" s="609"/>
      <c r="AH43" s="609"/>
      <c r="AI43" s="609"/>
      <c r="AJ43" s="609"/>
      <c r="AK43" s="609"/>
      <c r="AL43" s="161"/>
      <c r="AM43" s="608" t="str">
        <f t="shared" si="0"/>
        <v/>
      </c>
      <c r="AN43" s="608"/>
      <c r="AO43" s="609"/>
      <c r="AP43" s="609"/>
      <c r="AQ43" s="609"/>
      <c r="AR43" s="609"/>
      <c r="AS43" s="609"/>
      <c r="AT43" s="609"/>
      <c r="AU43" s="609"/>
      <c r="AV43" s="609"/>
      <c r="AW43" s="609"/>
      <c r="AX43" s="609"/>
      <c r="AY43" s="609"/>
      <c r="AZ43" s="609"/>
      <c r="BA43" s="609"/>
      <c r="BB43" s="609"/>
      <c r="BC43" s="609"/>
      <c r="BD43" s="161"/>
      <c r="BE43" s="608" t="str">
        <f t="shared" si="1"/>
        <v/>
      </c>
      <c r="BF43" s="608"/>
      <c r="BG43" s="609"/>
      <c r="BH43" s="609"/>
      <c r="BI43" s="609"/>
      <c r="BJ43" s="609"/>
      <c r="BK43" s="609"/>
      <c r="BL43" s="609"/>
      <c r="BM43" s="609"/>
      <c r="BN43" s="609"/>
      <c r="BO43" s="609"/>
      <c r="BP43" s="609"/>
      <c r="BQ43" s="609"/>
      <c r="BR43" s="609"/>
      <c r="BS43" s="609"/>
      <c r="BT43" s="609"/>
      <c r="BU43" s="609"/>
      <c r="BV43" s="161"/>
      <c r="BW43" s="608">
        <f t="shared" si="2"/>
        <v>16</v>
      </c>
      <c r="BX43" s="608"/>
      <c r="BY43" s="609" t="str">
        <f>IF('各会計、関係団体の財政状況及び健全化判断比率'!B77="","",'各会計、関係団体の財政状況及び健全化判断比率'!B77)</f>
        <v>久留米広域市町村圏事務組合（一般会計）</v>
      </c>
      <c r="BZ43" s="609"/>
      <c r="CA43" s="609"/>
      <c r="CB43" s="609"/>
      <c r="CC43" s="609"/>
      <c r="CD43" s="609"/>
      <c r="CE43" s="609"/>
      <c r="CF43" s="609"/>
      <c r="CG43" s="609"/>
      <c r="CH43" s="609"/>
      <c r="CI43" s="609"/>
      <c r="CJ43" s="609"/>
      <c r="CK43" s="609"/>
      <c r="CL43" s="609"/>
      <c r="CM43" s="609"/>
      <c r="CN43" s="161"/>
      <c r="CO43" s="608" t="str">
        <f t="shared" si="3"/>
        <v/>
      </c>
      <c r="CP43" s="608"/>
      <c r="CQ43" s="609" t="str">
        <f>IF('各会計、関係団体の財政状況及び健全化判断比率'!BS16="","",'各会計、関係団体の財政状況及び健全化判断比率'!BS16)</f>
        <v/>
      </c>
      <c r="CR43" s="609"/>
      <c r="CS43" s="609"/>
      <c r="CT43" s="609"/>
      <c r="CU43" s="609"/>
      <c r="CV43" s="609"/>
      <c r="CW43" s="609"/>
      <c r="CX43" s="609"/>
      <c r="CY43" s="609"/>
      <c r="CZ43" s="609"/>
      <c r="DA43" s="609"/>
      <c r="DB43" s="609"/>
      <c r="DC43" s="609"/>
      <c r="DD43" s="609"/>
      <c r="DE43" s="609"/>
      <c r="DG43" s="610" t="str">
        <f>IF('各会計、関係団体の財政状況及び健全化判断比率'!BR16="","",'各会計、関係団体の財政状況及び健全化判断比率'!BR16)</f>
        <v/>
      </c>
      <c r="DH43" s="610"/>
      <c r="DI43" s="188"/>
    </row>
    <row r="44" spans="1:113" ht="13.5" customHeight="1" thickBot="1" x14ac:dyDescent="0.2">
      <c r="B44" s="189"/>
      <c r="C44" s="190"/>
      <c r="D44" s="190"/>
      <c r="E44" s="190"/>
      <c r="F44" s="190"/>
      <c r="G44" s="190"/>
      <c r="H44" s="190"/>
      <c r="I44" s="190"/>
      <c r="J44" s="190"/>
      <c r="K44" s="190"/>
      <c r="L44" s="190"/>
      <c r="M44" s="190"/>
      <c r="N44" s="190"/>
      <c r="O44" s="190"/>
      <c r="P44" s="190"/>
      <c r="Q44" s="190"/>
      <c r="R44" s="190"/>
      <c r="S44" s="190"/>
      <c r="T44" s="190"/>
      <c r="U44" s="190"/>
      <c r="V44" s="190"/>
      <c r="W44" s="190"/>
      <c r="X44" s="190"/>
      <c r="Y44" s="190"/>
      <c r="Z44" s="190"/>
      <c r="AA44" s="190"/>
      <c r="AB44" s="190"/>
      <c r="AC44" s="190"/>
      <c r="AD44" s="190"/>
      <c r="AE44" s="190"/>
      <c r="AF44" s="190"/>
      <c r="AG44" s="190"/>
      <c r="AH44" s="190"/>
      <c r="AI44" s="190"/>
      <c r="AJ44" s="190"/>
      <c r="AK44" s="190"/>
      <c r="AL44" s="190"/>
      <c r="AM44" s="190"/>
      <c r="AN44" s="190"/>
      <c r="AO44" s="190"/>
      <c r="AP44" s="190"/>
      <c r="AQ44" s="190"/>
      <c r="AR44" s="190"/>
      <c r="AS44" s="190"/>
      <c r="AT44" s="190"/>
      <c r="AU44" s="190"/>
      <c r="AV44" s="190"/>
      <c r="AW44" s="190"/>
      <c r="AX44" s="190"/>
      <c r="AY44" s="190"/>
      <c r="AZ44" s="190"/>
      <c r="BA44" s="190"/>
      <c r="BB44" s="190"/>
      <c r="BC44" s="190"/>
      <c r="BD44" s="190"/>
      <c r="BE44" s="190"/>
      <c r="BF44" s="190"/>
      <c r="BG44" s="190"/>
      <c r="BH44" s="190"/>
      <c r="BI44" s="190"/>
      <c r="BJ44" s="190"/>
      <c r="BK44" s="190"/>
      <c r="BL44" s="190"/>
      <c r="BM44" s="190"/>
      <c r="BN44" s="190"/>
      <c r="BO44" s="190"/>
      <c r="BP44" s="190"/>
      <c r="BQ44" s="190"/>
      <c r="BR44" s="190"/>
      <c r="BS44" s="190"/>
      <c r="BT44" s="190"/>
      <c r="BU44" s="190"/>
      <c r="BV44" s="190"/>
      <c r="BW44" s="190"/>
      <c r="BX44" s="190"/>
      <c r="BY44" s="190"/>
      <c r="BZ44" s="190"/>
      <c r="CA44" s="190"/>
      <c r="CB44" s="190"/>
      <c r="CC44" s="190"/>
      <c r="CD44" s="190"/>
      <c r="CE44" s="190"/>
      <c r="CF44" s="190"/>
      <c r="CG44" s="190"/>
      <c r="CH44" s="190"/>
      <c r="CI44" s="190"/>
      <c r="CJ44" s="190"/>
      <c r="CK44" s="190"/>
      <c r="CL44" s="190"/>
      <c r="CM44" s="190"/>
      <c r="CN44" s="190"/>
      <c r="CO44" s="190"/>
      <c r="CP44" s="190"/>
      <c r="CQ44" s="190"/>
      <c r="CR44" s="190"/>
      <c r="CS44" s="190"/>
      <c r="CT44" s="190"/>
      <c r="CU44" s="190"/>
      <c r="CV44" s="190"/>
      <c r="CW44" s="190"/>
      <c r="CX44" s="190"/>
      <c r="CY44" s="190"/>
      <c r="CZ44" s="190"/>
      <c r="DA44" s="190"/>
      <c r="DB44" s="190"/>
      <c r="DC44" s="190"/>
      <c r="DD44" s="190"/>
      <c r="DE44" s="190"/>
      <c r="DF44" s="190"/>
      <c r="DG44" s="190"/>
      <c r="DH44" s="190"/>
      <c r="DI44" s="191"/>
    </row>
    <row r="45" spans="1:113" x14ac:dyDescent="0.15"/>
    <row r="46" spans="1:113" x14ac:dyDescent="0.15">
      <c r="B46" s="160" t="s">
        <v>194</v>
      </c>
      <c r="E46" s="611" t="s">
        <v>195</v>
      </c>
      <c r="F46" s="611"/>
      <c r="G46" s="611"/>
      <c r="H46" s="611"/>
      <c r="I46" s="611"/>
      <c r="J46" s="611"/>
      <c r="K46" s="611"/>
      <c r="L46" s="611"/>
      <c r="M46" s="611"/>
      <c r="N46" s="611"/>
      <c r="O46" s="611"/>
      <c r="P46" s="611"/>
      <c r="Q46" s="611"/>
      <c r="R46" s="611"/>
      <c r="S46" s="611"/>
      <c r="T46" s="611"/>
      <c r="U46" s="611"/>
      <c r="V46" s="611"/>
      <c r="W46" s="611"/>
      <c r="X46" s="611"/>
      <c r="Y46" s="611"/>
      <c r="Z46" s="611"/>
      <c r="AA46" s="611"/>
      <c r="AB46" s="611"/>
      <c r="AC46" s="611"/>
      <c r="AD46" s="611"/>
      <c r="AE46" s="611"/>
      <c r="AF46" s="611"/>
      <c r="AG46" s="611"/>
      <c r="AH46" s="611"/>
      <c r="AI46" s="611"/>
      <c r="AJ46" s="611"/>
      <c r="AK46" s="611"/>
      <c r="AL46" s="611"/>
      <c r="AM46" s="611"/>
      <c r="AN46" s="611"/>
      <c r="AO46" s="611"/>
      <c r="AP46" s="611"/>
      <c r="AQ46" s="611"/>
      <c r="AR46" s="611"/>
      <c r="AS46" s="611"/>
      <c r="AT46" s="611"/>
      <c r="AU46" s="611"/>
      <c r="AV46" s="611"/>
      <c r="AW46" s="611"/>
      <c r="AX46" s="611"/>
      <c r="AY46" s="611"/>
      <c r="AZ46" s="611"/>
      <c r="BA46" s="611"/>
      <c r="BB46" s="611"/>
      <c r="BC46" s="611"/>
      <c r="BD46" s="611"/>
      <c r="BE46" s="611"/>
      <c r="BF46" s="611"/>
      <c r="BG46" s="611"/>
      <c r="BH46" s="611"/>
      <c r="BI46" s="611"/>
      <c r="BJ46" s="611"/>
      <c r="BK46" s="611"/>
      <c r="BL46" s="611"/>
      <c r="BM46" s="611"/>
      <c r="BN46" s="611"/>
      <c r="BO46" s="611"/>
      <c r="BP46" s="611"/>
      <c r="BQ46" s="611"/>
      <c r="BR46" s="611"/>
      <c r="BS46" s="611"/>
      <c r="BT46" s="611"/>
      <c r="BU46" s="611"/>
      <c r="BV46" s="611"/>
      <c r="BW46" s="611"/>
      <c r="BX46" s="611"/>
      <c r="BY46" s="611"/>
      <c r="BZ46" s="611"/>
      <c r="CA46" s="611"/>
      <c r="CB46" s="611"/>
      <c r="CC46" s="611"/>
      <c r="CD46" s="611"/>
      <c r="CE46" s="611"/>
      <c r="CF46" s="611"/>
      <c r="CG46" s="611"/>
      <c r="CH46" s="611"/>
      <c r="CI46" s="611"/>
      <c r="CJ46" s="611"/>
      <c r="CK46" s="611"/>
      <c r="CL46" s="611"/>
      <c r="CM46" s="611"/>
      <c r="CN46" s="611"/>
      <c r="CO46" s="611"/>
      <c r="CP46" s="611"/>
      <c r="CQ46" s="611"/>
      <c r="CR46" s="611"/>
      <c r="CS46" s="611"/>
      <c r="CT46" s="611"/>
      <c r="CU46" s="611"/>
      <c r="CV46" s="611"/>
      <c r="CW46" s="611"/>
      <c r="CX46" s="611"/>
      <c r="CY46" s="611"/>
      <c r="CZ46" s="611"/>
      <c r="DA46" s="611"/>
      <c r="DB46" s="611"/>
      <c r="DC46" s="611"/>
      <c r="DD46" s="611"/>
      <c r="DE46" s="611"/>
      <c r="DF46" s="611"/>
      <c r="DG46" s="611"/>
      <c r="DH46" s="611"/>
      <c r="DI46" s="611"/>
    </row>
    <row r="47" spans="1:113" x14ac:dyDescent="0.15">
      <c r="E47" s="611" t="s">
        <v>196</v>
      </c>
      <c r="F47" s="611"/>
      <c r="G47" s="611"/>
      <c r="H47" s="611"/>
      <c r="I47" s="611"/>
      <c r="J47" s="611"/>
      <c r="K47" s="611"/>
      <c r="L47" s="611"/>
      <c r="M47" s="611"/>
      <c r="N47" s="611"/>
      <c r="O47" s="611"/>
      <c r="P47" s="611"/>
      <c r="Q47" s="611"/>
      <c r="R47" s="611"/>
      <c r="S47" s="611"/>
      <c r="T47" s="611"/>
      <c r="U47" s="611"/>
      <c r="V47" s="611"/>
      <c r="W47" s="611"/>
      <c r="X47" s="611"/>
      <c r="Y47" s="611"/>
      <c r="Z47" s="611"/>
      <c r="AA47" s="611"/>
      <c r="AB47" s="611"/>
      <c r="AC47" s="611"/>
      <c r="AD47" s="611"/>
      <c r="AE47" s="611"/>
      <c r="AF47" s="611"/>
      <c r="AG47" s="611"/>
      <c r="AH47" s="611"/>
      <c r="AI47" s="611"/>
      <c r="AJ47" s="611"/>
      <c r="AK47" s="611"/>
      <c r="AL47" s="611"/>
      <c r="AM47" s="611"/>
      <c r="AN47" s="611"/>
      <c r="AO47" s="611"/>
      <c r="AP47" s="611"/>
      <c r="AQ47" s="611"/>
      <c r="AR47" s="611"/>
      <c r="AS47" s="611"/>
      <c r="AT47" s="611"/>
      <c r="AU47" s="611"/>
      <c r="AV47" s="611"/>
      <c r="AW47" s="611"/>
      <c r="AX47" s="611"/>
      <c r="AY47" s="611"/>
      <c r="AZ47" s="611"/>
      <c r="BA47" s="611"/>
      <c r="BB47" s="611"/>
      <c r="BC47" s="611"/>
      <c r="BD47" s="611"/>
      <c r="BE47" s="611"/>
      <c r="BF47" s="611"/>
      <c r="BG47" s="611"/>
      <c r="BH47" s="611"/>
      <c r="BI47" s="611"/>
      <c r="BJ47" s="611"/>
      <c r="BK47" s="611"/>
      <c r="BL47" s="611"/>
      <c r="BM47" s="611"/>
      <c r="BN47" s="611"/>
      <c r="BO47" s="611"/>
      <c r="BP47" s="611"/>
      <c r="BQ47" s="611"/>
      <c r="BR47" s="611"/>
      <c r="BS47" s="611"/>
      <c r="BT47" s="611"/>
      <c r="BU47" s="611"/>
      <c r="BV47" s="611"/>
      <c r="BW47" s="611"/>
      <c r="BX47" s="611"/>
      <c r="BY47" s="611"/>
      <c r="BZ47" s="611"/>
      <c r="CA47" s="611"/>
      <c r="CB47" s="611"/>
      <c r="CC47" s="611"/>
      <c r="CD47" s="611"/>
      <c r="CE47" s="611"/>
      <c r="CF47" s="611"/>
      <c r="CG47" s="611"/>
      <c r="CH47" s="611"/>
      <c r="CI47" s="611"/>
      <c r="CJ47" s="611"/>
      <c r="CK47" s="611"/>
      <c r="CL47" s="611"/>
      <c r="CM47" s="611"/>
      <c r="CN47" s="611"/>
      <c r="CO47" s="611"/>
      <c r="CP47" s="611"/>
      <c r="CQ47" s="611"/>
      <c r="CR47" s="611"/>
      <c r="CS47" s="611"/>
      <c r="CT47" s="611"/>
      <c r="CU47" s="611"/>
      <c r="CV47" s="611"/>
      <c r="CW47" s="611"/>
      <c r="CX47" s="611"/>
      <c r="CY47" s="611"/>
      <c r="CZ47" s="611"/>
      <c r="DA47" s="611"/>
      <c r="DB47" s="611"/>
      <c r="DC47" s="611"/>
      <c r="DD47" s="611"/>
      <c r="DE47" s="611"/>
      <c r="DF47" s="611"/>
      <c r="DG47" s="611"/>
      <c r="DH47" s="611"/>
      <c r="DI47" s="611"/>
    </row>
    <row r="48" spans="1:113" x14ac:dyDescent="0.15">
      <c r="E48" s="611" t="s">
        <v>197</v>
      </c>
      <c r="F48" s="611"/>
      <c r="G48" s="611"/>
      <c r="H48" s="611"/>
      <c r="I48" s="611"/>
      <c r="J48" s="611"/>
      <c r="K48" s="611"/>
      <c r="L48" s="611"/>
      <c r="M48" s="611"/>
      <c r="N48" s="611"/>
      <c r="O48" s="611"/>
      <c r="P48" s="611"/>
      <c r="Q48" s="611"/>
      <c r="R48" s="611"/>
      <c r="S48" s="611"/>
      <c r="T48" s="611"/>
      <c r="U48" s="611"/>
      <c r="V48" s="611"/>
      <c r="W48" s="611"/>
      <c r="X48" s="611"/>
      <c r="Y48" s="611"/>
      <c r="Z48" s="611"/>
      <c r="AA48" s="611"/>
      <c r="AB48" s="611"/>
      <c r="AC48" s="611"/>
      <c r="AD48" s="611"/>
      <c r="AE48" s="611"/>
      <c r="AF48" s="611"/>
      <c r="AG48" s="611"/>
      <c r="AH48" s="611"/>
      <c r="AI48" s="611"/>
      <c r="AJ48" s="611"/>
      <c r="AK48" s="611"/>
      <c r="AL48" s="611"/>
      <c r="AM48" s="611"/>
      <c r="AN48" s="611"/>
      <c r="AO48" s="611"/>
      <c r="AP48" s="611"/>
      <c r="AQ48" s="611"/>
      <c r="AR48" s="611"/>
      <c r="AS48" s="611"/>
      <c r="AT48" s="611"/>
      <c r="AU48" s="611"/>
      <c r="AV48" s="611"/>
      <c r="AW48" s="611"/>
      <c r="AX48" s="611"/>
      <c r="AY48" s="611"/>
      <c r="AZ48" s="611"/>
      <c r="BA48" s="611"/>
      <c r="BB48" s="611"/>
      <c r="BC48" s="611"/>
      <c r="BD48" s="611"/>
      <c r="BE48" s="611"/>
      <c r="BF48" s="611"/>
      <c r="BG48" s="611"/>
      <c r="BH48" s="611"/>
      <c r="BI48" s="611"/>
      <c r="BJ48" s="611"/>
      <c r="BK48" s="611"/>
      <c r="BL48" s="611"/>
      <c r="BM48" s="611"/>
      <c r="BN48" s="611"/>
      <c r="BO48" s="611"/>
      <c r="BP48" s="611"/>
      <c r="BQ48" s="611"/>
      <c r="BR48" s="611"/>
      <c r="BS48" s="611"/>
      <c r="BT48" s="611"/>
      <c r="BU48" s="611"/>
      <c r="BV48" s="611"/>
      <c r="BW48" s="611"/>
      <c r="BX48" s="611"/>
      <c r="BY48" s="611"/>
      <c r="BZ48" s="611"/>
      <c r="CA48" s="611"/>
      <c r="CB48" s="611"/>
      <c r="CC48" s="611"/>
      <c r="CD48" s="611"/>
      <c r="CE48" s="611"/>
      <c r="CF48" s="611"/>
      <c r="CG48" s="611"/>
      <c r="CH48" s="611"/>
      <c r="CI48" s="611"/>
      <c r="CJ48" s="611"/>
      <c r="CK48" s="611"/>
      <c r="CL48" s="611"/>
      <c r="CM48" s="611"/>
      <c r="CN48" s="611"/>
      <c r="CO48" s="611"/>
      <c r="CP48" s="611"/>
      <c r="CQ48" s="611"/>
      <c r="CR48" s="611"/>
      <c r="CS48" s="611"/>
      <c r="CT48" s="611"/>
      <c r="CU48" s="611"/>
      <c r="CV48" s="611"/>
      <c r="CW48" s="611"/>
      <c r="CX48" s="611"/>
      <c r="CY48" s="611"/>
      <c r="CZ48" s="611"/>
      <c r="DA48" s="611"/>
      <c r="DB48" s="611"/>
      <c r="DC48" s="611"/>
      <c r="DD48" s="611"/>
      <c r="DE48" s="611"/>
      <c r="DF48" s="611"/>
      <c r="DG48" s="611"/>
      <c r="DH48" s="611"/>
      <c r="DI48" s="611"/>
    </row>
    <row r="49" spans="5:113" x14ac:dyDescent="0.15">
      <c r="E49" s="612" t="s">
        <v>198</v>
      </c>
      <c r="F49" s="612"/>
      <c r="G49" s="612"/>
      <c r="H49" s="612"/>
      <c r="I49" s="612"/>
      <c r="J49" s="612"/>
      <c r="K49" s="612"/>
      <c r="L49" s="612"/>
      <c r="M49" s="612"/>
      <c r="N49" s="612"/>
      <c r="O49" s="612"/>
      <c r="P49" s="612"/>
      <c r="Q49" s="612"/>
      <c r="R49" s="612"/>
      <c r="S49" s="612"/>
      <c r="T49" s="612"/>
      <c r="U49" s="612"/>
      <c r="V49" s="612"/>
      <c r="W49" s="612"/>
      <c r="X49" s="612"/>
      <c r="Y49" s="612"/>
      <c r="Z49" s="612"/>
      <c r="AA49" s="612"/>
      <c r="AB49" s="612"/>
      <c r="AC49" s="612"/>
      <c r="AD49" s="612"/>
      <c r="AE49" s="612"/>
      <c r="AF49" s="612"/>
      <c r="AG49" s="612"/>
      <c r="AH49" s="612"/>
      <c r="AI49" s="612"/>
      <c r="AJ49" s="612"/>
      <c r="AK49" s="612"/>
      <c r="AL49" s="612"/>
      <c r="AM49" s="612"/>
      <c r="AN49" s="612"/>
      <c r="AO49" s="612"/>
      <c r="AP49" s="612"/>
      <c r="AQ49" s="612"/>
      <c r="AR49" s="612"/>
      <c r="AS49" s="612"/>
      <c r="AT49" s="612"/>
      <c r="AU49" s="612"/>
      <c r="AV49" s="612"/>
      <c r="AW49" s="612"/>
      <c r="AX49" s="612"/>
      <c r="AY49" s="612"/>
      <c r="AZ49" s="612"/>
      <c r="BA49" s="612"/>
      <c r="BB49" s="612"/>
      <c r="BC49" s="612"/>
      <c r="BD49" s="612"/>
      <c r="BE49" s="612"/>
      <c r="BF49" s="612"/>
      <c r="BG49" s="612"/>
      <c r="BH49" s="612"/>
      <c r="BI49" s="612"/>
      <c r="BJ49" s="612"/>
      <c r="BK49" s="612"/>
      <c r="BL49" s="612"/>
      <c r="BM49" s="612"/>
      <c r="BN49" s="612"/>
      <c r="BO49" s="612"/>
      <c r="BP49" s="612"/>
      <c r="BQ49" s="612"/>
      <c r="BR49" s="612"/>
      <c r="BS49" s="612"/>
      <c r="BT49" s="612"/>
      <c r="BU49" s="612"/>
      <c r="BV49" s="612"/>
      <c r="BW49" s="612"/>
      <c r="BX49" s="612"/>
      <c r="BY49" s="612"/>
      <c r="BZ49" s="612"/>
      <c r="CA49" s="612"/>
      <c r="CB49" s="612"/>
      <c r="CC49" s="612"/>
      <c r="CD49" s="612"/>
      <c r="CE49" s="612"/>
      <c r="CF49" s="612"/>
      <c r="CG49" s="612"/>
      <c r="CH49" s="612"/>
      <c r="CI49" s="612"/>
      <c r="CJ49" s="612"/>
      <c r="CK49" s="612"/>
      <c r="CL49" s="612"/>
      <c r="CM49" s="612"/>
      <c r="CN49" s="612"/>
      <c r="CO49" s="612"/>
      <c r="CP49" s="612"/>
      <c r="CQ49" s="612"/>
      <c r="CR49" s="612"/>
      <c r="CS49" s="612"/>
      <c r="CT49" s="612"/>
      <c r="CU49" s="612"/>
      <c r="CV49" s="612"/>
      <c r="CW49" s="612"/>
      <c r="CX49" s="612"/>
      <c r="CY49" s="612"/>
      <c r="CZ49" s="612"/>
      <c r="DA49" s="612"/>
      <c r="DB49" s="612"/>
      <c r="DC49" s="612"/>
      <c r="DD49" s="612"/>
      <c r="DE49" s="612"/>
      <c r="DF49" s="612"/>
      <c r="DG49" s="612"/>
      <c r="DH49" s="612"/>
      <c r="DI49" s="612"/>
    </row>
    <row r="50" spans="5:113" x14ac:dyDescent="0.15">
      <c r="E50" s="611" t="s">
        <v>199</v>
      </c>
      <c r="F50" s="611"/>
      <c r="G50" s="611"/>
      <c r="H50" s="611"/>
      <c r="I50" s="611"/>
      <c r="J50" s="611"/>
      <c r="K50" s="611"/>
      <c r="L50" s="611"/>
      <c r="M50" s="611"/>
      <c r="N50" s="611"/>
      <c r="O50" s="611"/>
      <c r="P50" s="611"/>
      <c r="Q50" s="611"/>
      <c r="R50" s="611"/>
      <c r="S50" s="611"/>
      <c r="T50" s="611"/>
      <c r="U50" s="611"/>
      <c r="V50" s="611"/>
      <c r="W50" s="611"/>
      <c r="X50" s="611"/>
      <c r="Y50" s="611"/>
      <c r="Z50" s="611"/>
      <c r="AA50" s="611"/>
      <c r="AB50" s="611"/>
      <c r="AC50" s="611"/>
      <c r="AD50" s="611"/>
      <c r="AE50" s="611"/>
      <c r="AF50" s="611"/>
      <c r="AG50" s="611"/>
      <c r="AH50" s="611"/>
      <c r="AI50" s="611"/>
      <c r="AJ50" s="611"/>
      <c r="AK50" s="611"/>
      <c r="AL50" s="611"/>
      <c r="AM50" s="611"/>
      <c r="AN50" s="611"/>
      <c r="AO50" s="611"/>
      <c r="AP50" s="611"/>
      <c r="AQ50" s="611"/>
      <c r="AR50" s="611"/>
      <c r="AS50" s="611"/>
      <c r="AT50" s="611"/>
      <c r="AU50" s="611"/>
      <c r="AV50" s="611"/>
      <c r="AW50" s="611"/>
      <c r="AX50" s="611"/>
      <c r="AY50" s="611"/>
      <c r="AZ50" s="611"/>
      <c r="BA50" s="611"/>
      <c r="BB50" s="611"/>
      <c r="BC50" s="611"/>
      <c r="BD50" s="611"/>
      <c r="BE50" s="611"/>
      <c r="BF50" s="611"/>
      <c r="BG50" s="611"/>
      <c r="BH50" s="611"/>
      <c r="BI50" s="611"/>
      <c r="BJ50" s="611"/>
      <c r="BK50" s="611"/>
      <c r="BL50" s="611"/>
      <c r="BM50" s="611"/>
      <c r="BN50" s="611"/>
      <c r="BO50" s="611"/>
      <c r="BP50" s="611"/>
      <c r="BQ50" s="611"/>
      <c r="BR50" s="611"/>
      <c r="BS50" s="611"/>
      <c r="BT50" s="611"/>
      <c r="BU50" s="611"/>
      <c r="BV50" s="611"/>
      <c r="BW50" s="611"/>
      <c r="BX50" s="611"/>
      <c r="BY50" s="611"/>
      <c r="BZ50" s="611"/>
      <c r="CA50" s="611"/>
      <c r="CB50" s="611"/>
      <c r="CC50" s="611"/>
      <c r="CD50" s="611"/>
      <c r="CE50" s="611"/>
      <c r="CF50" s="611"/>
      <c r="CG50" s="611"/>
      <c r="CH50" s="611"/>
      <c r="CI50" s="611"/>
      <c r="CJ50" s="611"/>
      <c r="CK50" s="611"/>
      <c r="CL50" s="611"/>
      <c r="CM50" s="611"/>
      <c r="CN50" s="611"/>
      <c r="CO50" s="611"/>
      <c r="CP50" s="611"/>
      <c r="CQ50" s="611"/>
      <c r="CR50" s="611"/>
      <c r="CS50" s="611"/>
      <c r="CT50" s="611"/>
      <c r="CU50" s="611"/>
      <c r="CV50" s="611"/>
      <c r="CW50" s="611"/>
      <c r="CX50" s="611"/>
      <c r="CY50" s="611"/>
      <c r="CZ50" s="611"/>
      <c r="DA50" s="611"/>
      <c r="DB50" s="611"/>
      <c r="DC50" s="611"/>
      <c r="DD50" s="611"/>
      <c r="DE50" s="611"/>
      <c r="DF50" s="611"/>
      <c r="DG50" s="611"/>
      <c r="DH50" s="611"/>
      <c r="DI50" s="611"/>
    </row>
    <row r="51" spans="5:113" x14ac:dyDescent="0.15">
      <c r="E51" s="611" t="s">
        <v>200</v>
      </c>
      <c r="F51" s="611"/>
      <c r="G51" s="611"/>
      <c r="H51" s="611"/>
      <c r="I51" s="611"/>
      <c r="J51" s="611"/>
      <c r="K51" s="611"/>
      <c r="L51" s="611"/>
      <c r="M51" s="611"/>
      <c r="N51" s="611"/>
      <c r="O51" s="611"/>
      <c r="P51" s="611"/>
      <c r="Q51" s="611"/>
      <c r="R51" s="611"/>
      <c r="S51" s="611"/>
      <c r="T51" s="611"/>
      <c r="U51" s="611"/>
      <c r="V51" s="611"/>
      <c r="W51" s="611"/>
      <c r="X51" s="611"/>
      <c r="Y51" s="611"/>
      <c r="Z51" s="611"/>
      <c r="AA51" s="611"/>
      <c r="AB51" s="611"/>
      <c r="AC51" s="611"/>
      <c r="AD51" s="611"/>
      <c r="AE51" s="611"/>
      <c r="AF51" s="611"/>
      <c r="AG51" s="611"/>
      <c r="AH51" s="611"/>
      <c r="AI51" s="611"/>
      <c r="AJ51" s="611"/>
      <c r="AK51" s="611"/>
      <c r="AL51" s="611"/>
      <c r="AM51" s="611"/>
      <c r="AN51" s="611"/>
      <c r="AO51" s="611"/>
      <c r="AP51" s="611"/>
      <c r="AQ51" s="611"/>
      <c r="AR51" s="611"/>
      <c r="AS51" s="611"/>
      <c r="AT51" s="611"/>
      <c r="AU51" s="611"/>
      <c r="AV51" s="611"/>
      <c r="AW51" s="611"/>
      <c r="AX51" s="611"/>
      <c r="AY51" s="611"/>
      <c r="AZ51" s="611"/>
      <c r="BA51" s="611"/>
      <c r="BB51" s="611"/>
      <c r="BC51" s="611"/>
      <c r="BD51" s="611"/>
      <c r="BE51" s="611"/>
      <c r="BF51" s="611"/>
      <c r="BG51" s="611"/>
      <c r="BH51" s="611"/>
      <c r="BI51" s="611"/>
      <c r="BJ51" s="611"/>
      <c r="BK51" s="611"/>
      <c r="BL51" s="611"/>
      <c r="BM51" s="611"/>
      <c r="BN51" s="611"/>
      <c r="BO51" s="611"/>
      <c r="BP51" s="611"/>
      <c r="BQ51" s="611"/>
      <c r="BR51" s="611"/>
      <c r="BS51" s="611"/>
      <c r="BT51" s="611"/>
      <c r="BU51" s="611"/>
      <c r="BV51" s="611"/>
      <c r="BW51" s="611"/>
      <c r="BX51" s="611"/>
      <c r="BY51" s="611"/>
      <c r="BZ51" s="611"/>
      <c r="CA51" s="611"/>
      <c r="CB51" s="611"/>
      <c r="CC51" s="611"/>
      <c r="CD51" s="611"/>
      <c r="CE51" s="611"/>
      <c r="CF51" s="611"/>
      <c r="CG51" s="611"/>
      <c r="CH51" s="611"/>
      <c r="CI51" s="611"/>
      <c r="CJ51" s="611"/>
      <c r="CK51" s="611"/>
      <c r="CL51" s="611"/>
      <c r="CM51" s="611"/>
      <c r="CN51" s="611"/>
      <c r="CO51" s="611"/>
      <c r="CP51" s="611"/>
      <c r="CQ51" s="611"/>
      <c r="CR51" s="611"/>
      <c r="CS51" s="611"/>
      <c r="CT51" s="611"/>
      <c r="CU51" s="611"/>
      <c r="CV51" s="611"/>
      <c r="CW51" s="611"/>
      <c r="CX51" s="611"/>
      <c r="CY51" s="611"/>
      <c r="CZ51" s="611"/>
      <c r="DA51" s="611"/>
      <c r="DB51" s="611"/>
      <c r="DC51" s="611"/>
      <c r="DD51" s="611"/>
      <c r="DE51" s="611"/>
      <c r="DF51" s="611"/>
      <c r="DG51" s="611"/>
      <c r="DH51" s="611"/>
      <c r="DI51" s="611"/>
    </row>
    <row r="52" spans="5:113" x14ac:dyDescent="0.15">
      <c r="E52" s="611" t="s">
        <v>201</v>
      </c>
      <c r="F52" s="611"/>
      <c r="G52" s="611"/>
      <c r="H52" s="611"/>
      <c r="I52" s="611"/>
      <c r="J52" s="611"/>
      <c r="K52" s="611"/>
      <c r="L52" s="611"/>
      <c r="M52" s="611"/>
      <c r="N52" s="611"/>
      <c r="O52" s="611"/>
      <c r="P52" s="611"/>
      <c r="Q52" s="611"/>
      <c r="R52" s="611"/>
      <c r="S52" s="611"/>
      <c r="T52" s="611"/>
      <c r="U52" s="611"/>
      <c r="V52" s="611"/>
      <c r="W52" s="611"/>
      <c r="X52" s="611"/>
      <c r="Y52" s="611"/>
      <c r="Z52" s="611"/>
      <c r="AA52" s="611"/>
      <c r="AB52" s="611"/>
      <c r="AC52" s="611"/>
      <c r="AD52" s="611"/>
      <c r="AE52" s="611"/>
      <c r="AF52" s="611"/>
      <c r="AG52" s="611"/>
      <c r="AH52" s="611"/>
      <c r="AI52" s="611"/>
      <c r="AJ52" s="611"/>
      <c r="AK52" s="611"/>
      <c r="AL52" s="611"/>
      <c r="AM52" s="611"/>
      <c r="AN52" s="611"/>
      <c r="AO52" s="611"/>
      <c r="AP52" s="611"/>
      <c r="AQ52" s="611"/>
      <c r="AR52" s="611"/>
      <c r="AS52" s="611"/>
      <c r="AT52" s="611"/>
      <c r="AU52" s="611"/>
      <c r="AV52" s="611"/>
      <c r="AW52" s="611"/>
      <c r="AX52" s="611"/>
      <c r="AY52" s="611"/>
      <c r="AZ52" s="611"/>
      <c r="BA52" s="611"/>
      <c r="BB52" s="611"/>
      <c r="BC52" s="611"/>
      <c r="BD52" s="611"/>
      <c r="BE52" s="611"/>
      <c r="BF52" s="611"/>
      <c r="BG52" s="611"/>
      <c r="BH52" s="611"/>
      <c r="BI52" s="611"/>
      <c r="BJ52" s="611"/>
      <c r="BK52" s="611"/>
      <c r="BL52" s="611"/>
      <c r="BM52" s="611"/>
      <c r="BN52" s="611"/>
      <c r="BO52" s="611"/>
      <c r="BP52" s="611"/>
      <c r="BQ52" s="611"/>
      <c r="BR52" s="611"/>
      <c r="BS52" s="611"/>
      <c r="BT52" s="611"/>
      <c r="BU52" s="611"/>
      <c r="BV52" s="611"/>
      <c r="BW52" s="611"/>
      <c r="BX52" s="611"/>
      <c r="BY52" s="611"/>
      <c r="BZ52" s="611"/>
      <c r="CA52" s="611"/>
      <c r="CB52" s="611"/>
      <c r="CC52" s="611"/>
      <c r="CD52" s="611"/>
      <c r="CE52" s="611"/>
      <c r="CF52" s="611"/>
      <c r="CG52" s="611"/>
      <c r="CH52" s="611"/>
      <c r="CI52" s="611"/>
      <c r="CJ52" s="611"/>
      <c r="CK52" s="611"/>
      <c r="CL52" s="611"/>
      <c r="CM52" s="611"/>
      <c r="CN52" s="611"/>
      <c r="CO52" s="611"/>
      <c r="CP52" s="611"/>
      <c r="CQ52" s="611"/>
      <c r="CR52" s="611"/>
      <c r="CS52" s="611"/>
      <c r="CT52" s="611"/>
      <c r="CU52" s="611"/>
      <c r="CV52" s="611"/>
      <c r="CW52" s="611"/>
      <c r="CX52" s="611"/>
      <c r="CY52" s="611"/>
      <c r="CZ52" s="611"/>
      <c r="DA52" s="611"/>
      <c r="DB52" s="611"/>
      <c r="DC52" s="611"/>
      <c r="DD52" s="611"/>
      <c r="DE52" s="611"/>
      <c r="DF52" s="611"/>
      <c r="DG52" s="611"/>
      <c r="DH52" s="611"/>
      <c r="DI52" s="611"/>
    </row>
    <row r="53" spans="5:113" x14ac:dyDescent="0.15">
      <c r="E53" s="611" t="s">
        <v>202</v>
      </c>
      <c r="F53" s="611"/>
      <c r="G53" s="611"/>
      <c r="H53" s="611"/>
      <c r="I53" s="611"/>
      <c r="J53" s="611"/>
      <c r="K53" s="611"/>
      <c r="L53" s="611"/>
      <c r="M53" s="611"/>
      <c r="N53" s="611"/>
      <c r="O53" s="611"/>
      <c r="P53" s="611"/>
      <c r="Q53" s="611"/>
      <c r="R53" s="611"/>
      <c r="S53" s="611"/>
      <c r="T53" s="611"/>
      <c r="U53" s="611"/>
      <c r="V53" s="611"/>
      <c r="W53" s="611"/>
      <c r="X53" s="611"/>
      <c r="Y53" s="611"/>
      <c r="Z53" s="611"/>
      <c r="AA53" s="611"/>
      <c r="AB53" s="611"/>
      <c r="AC53" s="611"/>
      <c r="AD53" s="611"/>
      <c r="AE53" s="611"/>
      <c r="AF53" s="611"/>
      <c r="AG53" s="611"/>
      <c r="AH53" s="611"/>
      <c r="AI53" s="611"/>
      <c r="AJ53" s="611"/>
      <c r="AK53" s="611"/>
      <c r="AL53" s="611"/>
      <c r="AM53" s="611"/>
      <c r="AN53" s="611"/>
      <c r="AO53" s="611"/>
      <c r="AP53" s="611"/>
      <c r="AQ53" s="611"/>
      <c r="AR53" s="611"/>
      <c r="AS53" s="611"/>
      <c r="AT53" s="611"/>
      <c r="AU53" s="611"/>
      <c r="AV53" s="611"/>
      <c r="AW53" s="611"/>
      <c r="AX53" s="611"/>
      <c r="AY53" s="611"/>
      <c r="AZ53" s="611"/>
      <c r="BA53" s="611"/>
      <c r="BB53" s="611"/>
      <c r="BC53" s="611"/>
      <c r="BD53" s="611"/>
      <c r="BE53" s="611"/>
      <c r="BF53" s="611"/>
      <c r="BG53" s="611"/>
      <c r="BH53" s="611"/>
      <c r="BI53" s="611"/>
      <c r="BJ53" s="611"/>
      <c r="BK53" s="611"/>
      <c r="BL53" s="611"/>
      <c r="BM53" s="611"/>
      <c r="BN53" s="611"/>
      <c r="BO53" s="611"/>
      <c r="BP53" s="611"/>
      <c r="BQ53" s="611"/>
      <c r="BR53" s="611"/>
      <c r="BS53" s="611"/>
      <c r="BT53" s="611"/>
      <c r="BU53" s="611"/>
      <c r="BV53" s="611"/>
      <c r="BW53" s="611"/>
      <c r="BX53" s="611"/>
      <c r="BY53" s="611"/>
      <c r="BZ53" s="611"/>
      <c r="CA53" s="611"/>
      <c r="CB53" s="611"/>
      <c r="CC53" s="611"/>
      <c r="CD53" s="611"/>
      <c r="CE53" s="611"/>
      <c r="CF53" s="611"/>
      <c r="CG53" s="611"/>
      <c r="CH53" s="611"/>
      <c r="CI53" s="611"/>
      <c r="CJ53" s="611"/>
      <c r="CK53" s="611"/>
      <c r="CL53" s="611"/>
      <c r="CM53" s="611"/>
      <c r="CN53" s="611"/>
      <c r="CO53" s="611"/>
      <c r="CP53" s="611"/>
      <c r="CQ53" s="611"/>
      <c r="CR53" s="611"/>
      <c r="CS53" s="611"/>
      <c r="CT53" s="611"/>
      <c r="CU53" s="611"/>
      <c r="CV53" s="611"/>
      <c r="CW53" s="611"/>
      <c r="CX53" s="611"/>
      <c r="CY53" s="611"/>
      <c r="CZ53" s="611"/>
      <c r="DA53" s="611"/>
      <c r="DB53" s="611"/>
      <c r="DC53" s="611"/>
      <c r="DD53" s="611"/>
      <c r="DE53" s="611"/>
      <c r="DF53" s="611"/>
      <c r="DG53" s="611"/>
      <c r="DH53" s="611"/>
      <c r="DI53" s="611"/>
    </row>
    <row r="54" spans="5:113" x14ac:dyDescent="0.15"/>
    <row r="55" spans="5:113" x14ac:dyDescent="0.15"/>
    <row r="56" spans="5:113" x14ac:dyDescent="0.15"/>
  </sheetData>
  <sheetProtection algorithmName="SHA-512" hashValue="L9ZpWmdHA5sI2bRGQefF/kogMBWrq6F4IJRcUgZrDcYCndh8HoUPIe54hMMs1Hg/GdsRMWeABXSWbGMDZKB0pQ==" saltValue="UuW5OwnhLKQrCBLBBqxgVw=="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6" orientation="landscape"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15"/>
  <cols>
    <col min="1" max="1" width="1.625" style="194" customWidth="1"/>
    <col min="2" max="2" width="2.375" style="194" customWidth="1"/>
    <col min="3" max="16" width="2.625" style="194" customWidth="1"/>
    <col min="17" max="17" width="2.375" style="194" customWidth="1"/>
    <col min="18" max="95" width="1.625" style="194" customWidth="1"/>
    <col min="96" max="133" width="1.625" style="206" customWidth="1"/>
    <col min="134" max="143" width="1.625" style="194" customWidth="1"/>
    <col min="144" max="16384" width="0" style="194" hidden="1"/>
  </cols>
  <sheetData>
    <row r="1" spans="2:143" ht="22.5" customHeight="1" thickBot="1" x14ac:dyDescent="0.2">
      <c r="B1" s="192"/>
      <c r="C1" s="193"/>
      <c r="D1" s="193"/>
      <c r="E1" s="193"/>
      <c r="F1" s="193"/>
      <c r="G1" s="193"/>
      <c r="H1" s="193"/>
      <c r="I1" s="193"/>
      <c r="J1" s="193"/>
      <c r="K1" s="193"/>
      <c r="L1" s="193"/>
      <c r="M1" s="193"/>
      <c r="N1" s="193"/>
      <c r="O1" s="193"/>
      <c r="P1" s="193"/>
      <c r="Q1" s="193"/>
      <c r="R1" s="193"/>
      <c r="S1" s="193"/>
      <c r="T1" s="193"/>
      <c r="U1" s="193"/>
      <c r="V1" s="193"/>
      <c r="W1" s="193"/>
      <c r="X1" s="193"/>
      <c r="Y1" s="193"/>
      <c r="Z1" s="193"/>
      <c r="AA1" s="193"/>
      <c r="AB1" s="193"/>
      <c r="AC1" s="193"/>
      <c r="AD1" s="193"/>
      <c r="AE1" s="193"/>
      <c r="AF1" s="193"/>
      <c r="AG1" s="193"/>
      <c r="AH1" s="193"/>
      <c r="AI1" s="193"/>
      <c r="AJ1" s="193"/>
      <c r="AK1" s="193"/>
      <c r="AL1" s="193"/>
      <c r="AM1" s="193"/>
      <c r="AN1" s="193"/>
      <c r="AO1" s="193"/>
      <c r="AP1" s="193"/>
      <c r="AQ1" s="193"/>
      <c r="AR1" s="193"/>
      <c r="AS1" s="193"/>
      <c r="AT1" s="193"/>
      <c r="AU1" s="193"/>
      <c r="AV1" s="193"/>
      <c r="AW1" s="193"/>
      <c r="AX1" s="193"/>
      <c r="AY1" s="193"/>
      <c r="AZ1" s="193"/>
      <c r="BA1" s="193"/>
      <c r="BB1" s="193"/>
      <c r="BC1" s="193"/>
      <c r="BD1" s="193"/>
      <c r="BE1" s="193"/>
      <c r="BF1" s="193"/>
      <c r="BG1" s="193"/>
      <c r="BH1" s="193"/>
      <c r="BI1" s="193"/>
      <c r="BJ1" s="193"/>
      <c r="BK1" s="193"/>
      <c r="BL1" s="193"/>
      <c r="BM1" s="193"/>
      <c r="BN1" s="193"/>
      <c r="BO1" s="193"/>
      <c r="BP1" s="193"/>
      <c r="BQ1" s="193"/>
      <c r="BR1" s="193"/>
      <c r="BS1" s="193"/>
      <c r="BT1" s="193"/>
      <c r="BU1" s="193"/>
      <c r="BV1" s="193"/>
      <c r="BW1" s="193"/>
      <c r="BX1" s="193"/>
      <c r="BY1" s="193"/>
      <c r="BZ1" s="193"/>
      <c r="CA1" s="193"/>
      <c r="CB1" s="193"/>
      <c r="CC1" s="193"/>
      <c r="CD1" s="193"/>
      <c r="CE1" s="193"/>
      <c r="CF1" s="193"/>
      <c r="CG1" s="193"/>
      <c r="CH1" s="193"/>
      <c r="CI1" s="193"/>
      <c r="CJ1" s="193"/>
      <c r="CK1" s="193"/>
      <c r="CL1" s="193"/>
      <c r="CM1" s="193"/>
      <c r="CN1" s="193"/>
      <c r="CO1" s="193"/>
      <c r="CP1" s="193"/>
      <c r="CQ1" s="193"/>
      <c r="CR1" s="193"/>
      <c r="CS1" s="193"/>
      <c r="CT1" s="193"/>
      <c r="CU1" s="193"/>
      <c r="CV1" s="193"/>
      <c r="CW1" s="193"/>
      <c r="CX1" s="193"/>
      <c r="CY1" s="193"/>
      <c r="CZ1" s="193"/>
      <c r="DA1" s="193"/>
      <c r="DB1" s="193"/>
      <c r="DC1" s="193"/>
      <c r="DD1" s="193"/>
      <c r="DE1" s="193"/>
      <c r="DF1" s="193"/>
      <c r="DG1" s="193"/>
      <c r="DH1" s="613" t="s">
        <v>203</v>
      </c>
      <c r="DI1" s="614"/>
      <c r="DJ1" s="614"/>
      <c r="DK1" s="614"/>
      <c r="DL1" s="614"/>
      <c r="DM1" s="614"/>
      <c r="DN1" s="615"/>
      <c r="DO1" s="194"/>
      <c r="DP1" s="613" t="s">
        <v>204</v>
      </c>
      <c r="DQ1" s="614"/>
      <c r="DR1" s="614"/>
      <c r="DS1" s="614"/>
      <c r="DT1" s="614"/>
      <c r="DU1" s="614"/>
      <c r="DV1" s="614"/>
      <c r="DW1" s="614"/>
      <c r="DX1" s="614"/>
      <c r="DY1" s="614"/>
      <c r="DZ1" s="614"/>
      <c r="EA1" s="614"/>
      <c r="EB1" s="614"/>
      <c r="EC1" s="615"/>
      <c r="ED1" s="193"/>
      <c r="EE1" s="193"/>
      <c r="EF1" s="193"/>
      <c r="EG1" s="193"/>
      <c r="EH1" s="193"/>
      <c r="EI1" s="193"/>
      <c r="EJ1" s="193"/>
      <c r="EK1" s="193"/>
      <c r="EL1" s="193"/>
      <c r="EM1" s="193"/>
    </row>
    <row r="2" spans="2:143" ht="22.5" customHeight="1" x14ac:dyDescent="0.15">
      <c r="B2" s="195" t="s">
        <v>205</v>
      </c>
      <c r="R2" s="196"/>
      <c r="S2" s="196"/>
      <c r="T2" s="196"/>
      <c r="U2" s="196"/>
      <c r="V2" s="196"/>
      <c r="W2" s="196"/>
      <c r="X2" s="196"/>
      <c r="Y2" s="196"/>
      <c r="Z2" s="196"/>
      <c r="AA2" s="196"/>
      <c r="AB2" s="196"/>
      <c r="AC2" s="196"/>
      <c r="AE2" s="197"/>
      <c r="AF2" s="197"/>
      <c r="AG2" s="197"/>
      <c r="AH2" s="197"/>
      <c r="AI2" s="197"/>
      <c r="AJ2" s="196"/>
      <c r="AK2" s="196"/>
      <c r="AL2" s="196"/>
      <c r="AM2" s="196"/>
      <c r="AN2" s="196"/>
      <c r="AO2" s="196"/>
      <c r="AP2" s="196"/>
      <c r="CD2" s="193"/>
      <c r="CE2" s="193"/>
      <c r="CF2" s="193"/>
      <c r="CG2" s="193"/>
      <c r="CH2" s="193"/>
      <c r="CI2" s="193"/>
      <c r="CJ2" s="193"/>
      <c r="CK2" s="193"/>
      <c r="CL2" s="193"/>
      <c r="CM2" s="193"/>
      <c r="CN2" s="193"/>
      <c r="CO2" s="193"/>
      <c r="CP2" s="193"/>
      <c r="CQ2" s="193"/>
      <c r="CR2" s="193"/>
      <c r="CS2" s="193"/>
      <c r="CT2" s="193"/>
      <c r="CU2" s="193"/>
      <c r="CV2" s="193"/>
      <c r="CW2" s="193"/>
      <c r="CX2" s="193"/>
      <c r="CY2" s="193"/>
      <c r="CZ2" s="193"/>
      <c r="DA2" s="193"/>
      <c r="DB2" s="193"/>
      <c r="DC2" s="193"/>
      <c r="DD2" s="193"/>
      <c r="DE2" s="193"/>
      <c r="DF2" s="193"/>
      <c r="DG2" s="193"/>
      <c r="DH2" s="193"/>
      <c r="DI2" s="193"/>
      <c r="DJ2" s="193"/>
      <c r="DK2" s="193"/>
      <c r="DL2" s="193"/>
      <c r="DM2" s="193"/>
      <c r="DN2" s="193"/>
      <c r="DO2" s="193"/>
      <c r="DP2" s="193"/>
      <c r="DQ2" s="193"/>
      <c r="DR2" s="193"/>
      <c r="DS2" s="193"/>
      <c r="DT2" s="193"/>
      <c r="DU2" s="193"/>
      <c r="DV2" s="193"/>
      <c r="DW2" s="193"/>
      <c r="DX2" s="193"/>
      <c r="DY2" s="193"/>
      <c r="DZ2" s="193"/>
      <c r="EA2" s="193"/>
      <c r="EB2" s="193"/>
      <c r="EC2" s="193"/>
    </row>
    <row r="3" spans="2:143" ht="11.25" customHeight="1" x14ac:dyDescent="0.15">
      <c r="B3" s="616" t="s">
        <v>206</v>
      </c>
      <c r="C3" s="617"/>
      <c r="D3" s="617"/>
      <c r="E3" s="617"/>
      <c r="F3" s="617"/>
      <c r="G3" s="617"/>
      <c r="H3" s="617"/>
      <c r="I3" s="617"/>
      <c r="J3" s="617"/>
      <c r="K3" s="617"/>
      <c r="L3" s="617"/>
      <c r="M3" s="617"/>
      <c r="N3" s="617"/>
      <c r="O3" s="617"/>
      <c r="P3" s="617"/>
      <c r="Q3" s="617"/>
      <c r="R3" s="617"/>
      <c r="S3" s="617"/>
      <c r="T3" s="617"/>
      <c r="U3" s="617"/>
      <c r="V3" s="617"/>
      <c r="W3" s="617"/>
      <c r="X3" s="617"/>
      <c r="Y3" s="617"/>
      <c r="Z3" s="617"/>
      <c r="AA3" s="617"/>
      <c r="AB3" s="617"/>
      <c r="AC3" s="617"/>
      <c r="AD3" s="617"/>
      <c r="AE3" s="617"/>
      <c r="AF3" s="617"/>
      <c r="AG3" s="617"/>
      <c r="AH3" s="617"/>
      <c r="AI3" s="617"/>
      <c r="AJ3" s="617"/>
      <c r="AK3" s="617"/>
      <c r="AL3" s="617"/>
      <c r="AM3" s="617"/>
      <c r="AN3" s="617"/>
      <c r="AO3" s="617"/>
      <c r="AP3" s="616" t="s">
        <v>207</v>
      </c>
      <c r="AQ3" s="617"/>
      <c r="AR3" s="617"/>
      <c r="AS3" s="617"/>
      <c r="AT3" s="617"/>
      <c r="AU3" s="617"/>
      <c r="AV3" s="617"/>
      <c r="AW3" s="617"/>
      <c r="AX3" s="617"/>
      <c r="AY3" s="617"/>
      <c r="AZ3" s="617"/>
      <c r="BA3" s="617"/>
      <c r="BB3" s="617"/>
      <c r="BC3" s="617"/>
      <c r="BD3" s="617"/>
      <c r="BE3" s="617"/>
      <c r="BF3" s="617"/>
      <c r="BG3" s="617"/>
      <c r="BH3" s="617"/>
      <c r="BI3" s="617"/>
      <c r="BJ3" s="617"/>
      <c r="BK3" s="617"/>
      <c r="BL3" s="617"/>
      <c r="BM3" s="617"/>
      <c r="BN3" s="617"/>
      <c r="BO3" s="617"/>
      <c r="BP3" s="617"/>
      <c r="BQ3" s="617"/>
      <c r="BR3" s="617"/>
      <c r="BS3" s="617"/>
      <c r="BT3" s="617"/>
      <c r="BU3" s="617"/>
      <c r="BV3" s="617"/>
      <c r="BW3" s="617"/>
      <c r="BX3" s="617"/>
      <c r="BY3" s="617"/>
      <c r="BZ3" s="617"/>
      <c r="CA3" s="617"/>
      <c r="CB3" s="618"/>
      <c r="CD3" s="616" t="s">
        <v>208</v>
      </c>
      <c r="CE3" s="617"/>
      <c r="CF3" s="617"/>
      <c r="CG3" s="617"/>
      <c r="CH3" s="617"/>
      <c r="CI3" s="617"/>
      <c r="CJ3" s="617"/>
      <c r="CK3" s="617"/>
      <c r="CL3" s="617"/>
      <c r="CM3" s="617"/>
      <c r="CN3" s="617"/>
      <c r="CO3" s="617"/>
      <c r="CP3" s="617"/>
      <c r="CQ3" s="617"/>
      <c r="CR3" s="617"/>
      <c r="CS3" s="617"/>
      <c r="CT3" s="617"/>
      <c r="CU3" s="617"/>
      <c r="CV3" s="617"/>
      <c r="CW3" s="617"/>
      <c r="CX3" s="617"/>
      <c r="CY3" s="617"/>
      <c r="CZ3" s="617"/>
      <c r="DA3" s="617"/>
      <c r="DB3" s="617"/>
      <c r="DC3" s="617"/>
      <c r="DD3" s="617"/>
      <c r="DE3" s="617"/>
      <c r="DF3" s="617"/>
      <c r="DG3" s="617"/>
      <c r="DH3" s="617"/>
      <c r="DI3" s="617"/>
      <c r="DJ3" s="617"/>
      <c r="DK3" s="617"/>
      <c r="DL3" s="617"/>
      <c r="DM3" s="617"/>
      <c r="DN3" s="617"/>
      <c r="DO3" s="617"/>
      <c r="DP3" s="617"/>
      <c r="DQ3" s="617"/>
      <c r="DR3" s="617"/>
      <c r="DS3" s="617"/>
      <c r="DT3" s="617"/>
      <c r="DU3" s="617"/>
      <c r="DV3" s="617"/>
      <c r="DW3" s="617"/>
      <c r="DX3" s="617"/>
      <c r="DY3" s="617"/>
      <c r="DZ3" s="617"/>
      <c r="EA3" s="617"/>
      <c r="EB3" s="617"/>
      <c r="EC3" s="618"/>
    </row>
    <row r="4" spans="2:143" ht="11.25" customHeight="1" x14ac:dyDescent="0.15">
      <c r="B4" s="616" t="s">
        <v>1</v>
      </c>
      <c r="C4" s="617"/>
      <c r="D4" s="617"/>
      <c r="E4" s="617"/>
      <c r="F4" s="617"/>
      <c r="G4" s="617"/>
      <c r="H4" s="617"/>
      <c r="I4" s="617"/>
      <c r="J4" s="617"/>
      <c r="K4" s="617"/>
      <c r="L4" s="617"/>
      <c r="M4" s="617"/>
      <c r="N4" s="617"/>
      <c r="O4" s="617"/>
      <c r="P4" s="617"/>
      <c r="Q4" s="618"/>
      <c r="R4" s="616" t="s">
        <v>209</v>
      </c>
      <c r="S4" s="617"/>
      <c r="T4" s="617"/>
      <c r="U4" s="617"/>
      <c r="V4" s="617"/>
      <c r="W4" s="617"/>
      <c r="X4" s="617"/>
      <c r="Y4" s="618"/>
      <c r="Z4" s="616" t="s">
        <v>210</v>
      </c>
      <c r="AA4" s="617"/>
      <c r="AB4" s="617"/>
      <c r="AC4" s="618"/>
      <c r="AD4" s="616" t="s">
        <v>211</v>
      </c>
      <c r="AE4" s="617"/>
      <c r="AF4" s="617"/>
      <c r="AG4" s="617"/>
      <c r="AH4" s="617"/>
      <c r="AI4" s="617"/>
      <c r="AJ4" s="617"/>
      <c r="AK4" s="618"/>
      <c r="AL4" s="616" t="s">
        <v>210</v>
      </c>
      <c r="AM4" s="617"/>
      <c r="AN4" s="617"/>
      <c r="AO4" s="618"/>
      <c r="AP4" s="619" t="s">
        <v>212</v>
      </c>
      <c r="AQ4" s="619"/>
      <c r="AR4" s="619"/>
      <c r="AS4" s="619"/>
      <c r="AT4" s="619"/>
      <c r="AU4" s="619"/>
      <c r="AV4" s="619"/>
      <c r="AW4" s="619"/>
      <c r="AX4" s="619"/>
      <c r="AY4" s="619"/>
      <c r="AZ4" s="619"/>
      <c r="BA4" s="619"/>
      <c r="BB4" s="619"/>
      <c r="BC4" s="619"/>
      <c r="BD4" s="619"/>
      <c r="BE4" s="619"/>
      <c r="BF4" s="619"/>
      <c r="BG4" s="619" t="s">
        <v>213</v>
      </c>
      <c r="BH4" s="619"/>
      <c r="BI4" s="619"/>
      <c r="BJ4" s="619"/>
      <c r="BK4" s="619"/>
      <c r="BL4" s="619"/>
      <c r="BM4" s="619"/>
      <c r="BN4" s="619"/>
      <c r="BO4" s="619" t="s">
        <v>210</v>
      </c>
      <c r="BP4" s="619"/>
      <c r="BQ4" s="619"/>
      <c r="BR4" s="619"/>
      <c r="BS4" s="619" t="s">
        <v>214</v>
      </c>
      <c r="BT4" s="619"/>
      <c r="BU4" s="619"/>
      <c r="BV4" s="619"/>
      <c r="BW4" s="619"/>
      <c r="BX4" s="619"/>
      <c r="BY4" s="619"/>
      <c r="BZ4" s="619"/>
      <c r="CA4" s="619"/>
      <c r="CB4" s="619"/>
      <c r="CD4" s="616" t="s">
        <v>215</v>
      </c>
      <c r="CE4" s="617"/>
      <c r="CF4" s="617"/>
      <c r="CG4" s="617"/>
      <c r="CH4" s="617"/>
      <c r="CI4" s="617"/>
      <c r="CJ4" s="617"/>
      <c r="CK4" s="617"/>
      <c r="CL4" s="617"/>
      <c r="CM4" s="617"/>
      <c r="CN4" s="617"/>
      <c r="CO4" s="617"/>
      <c r="CP4" s="617"/>
      <c r="CQ4" s="617"/>
      <c r="CR4" s="617"/>
      <c r="CS4" s="617"/>
      <c r="CT4" s="617"/>
      <c r="CU4" s="617"/>
      <c r="CV4" s="617"/>
      <c r="CW4" s="617"/>
      <c r="CX4" s="617"/>
      <c r="CY4" s="617"/>
      <c r="CZ4" s="617"/>
      <c r="DA4" s="617"/>
      <c r="DB4" s="617"/>
      <c r="DC4" s="617"/>
      <c r="DD4" s="617"/>
      <c r="DE4" s="617"/>
      <c r="DF4" s="617"/>
      <c r="DG4" s="617"/>
      <c r="DH4" s="617"/>
      <c r="DI4" s="617"/>
      <c r="DJ4" s="617"/>
      <c r="DK4" s="617"/>
      <c r="DL4" s="617"/>
      <c r="DM4" s="617"/>
      <c r="DN4" s="617"/>
      <c r="DO4" s="617"/>
      <c r="DP4" s="617"/>
      <c r="DQ4" s="617"/>
      <c r="DR4" s="617"/>
      <c r="DS4" s="617"/>
      <c r="DT4" s="617"/>
      <c r="DU4" s="617"/>
      <c r="DV4" s="617"/>
      <c r="DW4" s="617"/>
      <c r="DX4" s="617"/>
      <c r="DY4" s="617"/>
      <c r="DZ4" s="617"/>
      <c r="EA4" s="617"/>
      <c r="EB4" s="617"/>
      <c r="EC4" s="618"/>
    </row>
    <row r="5" spans="2:143" ht="11.25" customHeight="1" x14ac:dyDescent="0.15">
      <c r="B5" s="620" t="s">
        <v>216</v>
      </c>
      <c r="C5" s="621"/>
      <c r="D5" s="621"/>
      <c r="E5" s="621"/>
      <c r="F5" s="621"/>
      <c r="G5" s="621"/>
      <c r="H5" s="621"/>
      <c r="I5" s="621"/>
      <c r="J5" s="621"/>
      <c r="K5" s="621"/>
      <c r="L5" s="621"/>
      <c r="M5" s="621"/>
      <c r="N5" s="621"/>
      <c r="O5" s="621"/>
      <c r="P5" s="621"/>
      <c r="Q5" s="622"/>
      <c r="R5" s="623">
        <v>3734375</v>
      </c>
      <c r="S5" s="624"/>
      <c r="T5" s="624"/>
      <c r="U5" s="624"/>
      <c r="V5" s="624"/>
      <c r="W5" s="624"/>
      <c r="X5" s="624"/>
      <c r="Y5" s="625"/>
      <c r="Z5" s="626">
        <v>18.600000000000001</v>
      </c>
      <c r="AA5" s="626"/>
      <c r="AB5" s="626"/>
      <c r="AC5" s="626"/>
      <c r="AD5" s="627">
        <v>3734375</v>
      </c>
      <c r="AE5" s="627"/>
      <c r="AF5" s="627"/>
      <c r="AG5" s="627"/>
      <c r="AH5" s="627"/>
      <c r="AI5" s="627"/>
      <c r="AJ5" s="627"/>
      <c r="AK5" s="627"/>
      <c r="AL5" s="628">
        <v>41.3</v>
      </c>
      <c r="AM5" s="629"/>
      <c r="AN5" s="629"/>
      <c r="AO5" s="630"/>
      <c r="AP5" s="620" t="s">
        <v>217</v>
      </c>
      <c r="AQ5" s="621"/>
      <c r="AR5" s="621"/>
      <c r="AS5" s="621"/>
      <c r="AT5" s="621"/>
      <c r="AU5" s="621"/>
      <c r="AV5" s="621"/>
      <c r="AW5" s="621"/>
      <c r="AX5" s="621"/>
      <c r="AY5" s="621"/>
      <c r="AZ5" s="621"/>
      <c r="BA5" s="621"/>
      <c r="BB5" s="621"/>
      <c r="BC5" s="621"/>
      <c r="BD5" s="621"/>
      <c r="BE5" s="621"/>
      <c r="BF5" s="622"/>
      <c r="BG5" s="634">
        <v>3734375</v>
      </c>
      <c r="BH5" s="635"/>
      <c r="BI5" s="635"/>
      <c r="BJ5" s="635"/>
      <c r="BK5" s="635"/>
      <c r="BL5" s="635"/>
      <c r="BM5" s="635"/>
      <c r="BN5" s="636"/>
      <c r="BO5" s="637">
        <v>100</v>
      </c>
      <c r="BP5" s="637"/>
      <c r="BQ5" s="637"/>
      <c r="BR5" s="637"/>
      <c r="BS5" s="638">
        <v>155192</v>
      </c>
      <c r="BT5" s="638"/>
      <c r="BU5" s="638"/>
      <c r="BV5" s="638"/>
      <c r="BW5" s="638"/>
      <c r="BX5" s="638"/>
      <c r="BY5" s="638"/>
      <c r="BZ5" s="638"/>
      <c r="CA5" s="638"/>
      <c r="CB5" s="642"/>
      <c r="CD5" s="616" t="s">
        <v>212</v>
      </c>
      <c r="CE5" s="617"/>
      <c r="CF5" s="617"/>
      <c r="CG5" s="617"/>
      <c r="CH5" s="617"/>
      <c r="CI5" s="617"/>
      <c r="CJ5" s="617"/>
      <c r="CK5" s="617"/>
      <c r="CL5" s="617"/>
      <c r="CM5" s="617"/>
      <c r="CN5" s="617"/>
      <c r="CO5" s="617"/>
      <c r="CP5" s="617"/>
      <c r="CQ5" s="618"/>
      <c r="CR5" s="616" t="s">
        <v>218</v>
      </c>
      <c r="CS5" s="617"/>
      <c r="CT5" s="617"/>
      <c r="CU5" s="617"/>
      <c r="CV5" s="617"/>
      <c r="CW5" s="617"/>
      <c r="CX5" s="617"/>
      <c r="CY5" s="618"/>
      <c r="CZ5" s="616" t="s">
        <v>210</v>
      </c>
      <c r="DA5" s="617"/>
      <c r="DB5" s="617"/>
      <c r="DC5" s="618"/>
      <c r="DD5" s="616" t="s">
        <v>219</v>
      </c>
      <c r="DE5" s="617"/>
      <c r="DF5" s="617"/>
      <c r="DG5" s="617"/>
      <c r="DH5" s="617"/>
      <c r="DI5" s="617"/>
      <c r="DJ5" s="617"/>
      <c r="DK5" s="617"/>
      <c r="DL5" s="617"/>
      <c r="DM5" s="617"/>
      <c r="DN5" s="617"/>
      <c r="DO5" s="617"/>
      <c r="DP5" s="618"/>
      <c r="DQ5" s="616" t="s">
        <v>220</v>
      </c>
      <c r="DR5" s="617"/>
      <c r="DS5" s="617"/>
      <c r="DT5" s="617"/>
      <c r="DU5" s="617"/>
      <c r="DV5" s="617"/>
      <c r="DW5" s="617"/>
      <c r="DX5" s="617"/>
      <c r="DY5" s="617"/>
      <c r="DZ5" s="617"/>
      <c r="EA5" s="617"/>
      <c r="EB5" s="617"/>
      <c r="EC5" s="618"/>
    </row>
    <row r="6" spans="2:143" ht="11.25" customHeight="1" x14ac:dyDescent="0.15">
      <c r="B6" s="631" t="s">
        <v>221</v>
      </c>
      <c r="C6" s="632"/>
      <c r="D6" s="632"/>
      <c r="E6" s="632"/>
      <c r="F6" s="632"/>
      <c r="G6" s="632"/>
      <c r="H6" s="632"/>
      <c r="I6" s="632"/>
      <c r="J6" s="632"/>
      <c r="K6" s="632"/>
      <c r="L6" s="632"/>
      <c r="M6" s="632"/>
      <c r="N6" s="632"/>
      <c r="O6" s="632"/>
      <c r="P6" s="632"/>
      <c r="Q6" s="633"/>
      <c r="R6" s="634">
        <v>117677</v>
      </c>
      <c r="S6" s="635"/>
      <c r="T6" s="635"/>
      <c r="U6" s="635"/>
      <c r="V6" s="635"/>
      <c r="W6" s="635"/>
      <c r="X6" s="635"/>
      <c r="Y6" s="636"/>
      <c r="Z6" s="637">
        <v>0.6</v>
      </c>
      <c r="AA6" s="637"/>
      <c r="AB6" s="637"/>
      <c r="AC6" s="637"/>
      <c r="AD6" s="638">
        <v>117677</v>
      </c>
      <c r="AE6" s="638"/>
      <c r="AF6" s="638"/>
      <c r="AG6" s="638"/>
      <c r="AH6" s="638"/>
      <c r="AI6" s="638"/>
      <c r="AJ6" s="638"/>
      <c r="AK6" s="638"/>
      <c r="AL6" s="639">
        <v>1.3</v>
      </c>
      <c r="AM6" s="640"/>
      <c r="AN6" s="640"/>
      <c r="AO6" s="641"/>
      <c r="AP6" s="631" t="s">
        <v>222</v>
      </c>
      <c r="AQ6" s="632"/>
      <c r="AR6" s="632"/>
      <c r="AS6" s="632"/>
      <c r="AT6" s="632"/>
      <c r="AU6" s="632"/>
      <c r="AV6" s="632"/>
      <c r="AW6" s="632"/>
      <c r="AX6" s="632"/>
      <c r="AY6" s="632"/>
      <c r="AZ6" s="632"/>
      <c r="BA6" s="632"/>
      <c r="BB6" s="632"/>
      <c r="BC6" s="632"/>
      <c r="BD6" s="632"/>
      <c r="BE6" s="632"/>
      <c r="BF6" s="633"/>
      <c r="BG6" s="634">
        <v>3734375</v>
      </c>
      <c r="BH6" s="635"/>
      <c r="BI6" s="635"/>
      <c r="BJ6" s="635"/>
      <c r="BK6" s="635"/>
      <c r="BL6" s="635"/>
      <c r="BM6" s="635"/>
      <c r="BN6" s="636"/>
      <c r="BO6" s="637">
        <v>100</v>
      </c>
      <c r="BP6" s="637"/>
      <c r="BQ6" s="637"/>
      <c r="BR6" s="637"/>
      <c r="BS6" s="638">
        <v>155192</v>
      </c>
      <c r="BT6" s="638"/>
      <c r="BU6" s="638"/>
      <c r="BV6" s="638"/>
      <c r="BW6" s="638"/>
      <c r="BX6" s="638"/>
      <c r="BY6" s="638"/>
      <c r="BZ6" s="638"/>
      <c r="CA6" s="638"/>
      <c r="CB6" s="642"/>
      <c r="CD6" s="620" t="s">
        <v>223</v>
      </c>
      <c r="CE6" s="621"/>
      <c r="CF6" s="621"/>
      <c r="CG6" s="621"/>
      <c r="CH6" s="621"/>
      <c r="CI6" s="621"/>
      <c r="CJ6" s="621"/>
      <c r="CK6" s="621"/>
      <c r="CL6" s="621"/>
      <c r="CM6" s="621"/>
      <c r="CN6" s="621"/>
      <c r="CO6" s="621"/>
      <c r="CP6" s="621"/>
      <c r="CQ6" s="622"/>
      <c r="CR6" s="634">
        <v>147993</v>
      </c>
      <c r="CS6" s="635"/>
      <c r="CT6" s="635"/>
      <c r="CU6" s="635"/>
      <c r="CV6" s="635"/>
      <c r="CW6" s="635"/>
      <c r="CX6" s="635"/>
      <c r="CY6" s="636"/>
      <c r="CZ6" s="628">
        <v>0.8</v>
      </c>
      <c r="DA6" s="629"/>
      <c r="DB6" s="629"/>
      <c r="DC6" s="645"/>
      <c r="DD6" s="643" t="s">
        <v>121</v>
      </c>
      <c r="DE6" s="635"/>
      <c r="DF6" s="635"/>
      <c r="DG6" s="635"/>
      <c r="DH6" s="635"/>
      <c r="DI6" s="635"/>
      <c r="DJ6" s="635"/>
      <c r="DK6" s="635"/>
      <c r="DL6" s="635"/>
      <c r="DM6" s="635"/>
      <c r="DN6" s="635"/>
      <c r="DO6" s="635"/>
      <c r="DP6" s="636"/>
      <c r="DQ6" s="643">
        <v>147993</v>
      </c>
      <c r="DR6" s="635"/>
      <c r="DS6" s="635"/>
      <c r="DT6" s="635"/>
      <c r="DU6" s="635"/>
      <c r="DV6" s="635"/>
      <c r="DW6" s="635"/>
      <c r="DX6" s="635"/>
      <c r="DY6" s="635"/>
      <c r="DZ6" s="635"/>
      <c r="EA6" s="635"/>
      <c r="EB6" s="635"/>
      <c r="EC6" s="644"/>
    </row>
    <row r="7" spans="2:143" ht="11.25" customHeight="1" x14ac:dyDescent="0.15">
      <c r="B7" s="631" t="s">
        <v>224</v>
      </c>
      <c r="C7" s="632"/>
      <c r="D7" s="632"/>
      <c r="E7" s="632"/>
      <c r="F7" s="632"/>
      <c r="G7" s="632"/>
      <c r="H7" s="632"/>
      <c r="I7" s="632"/>
      <c r="J7" s="632"/>
      <c r="K7" s="632"/>
      <c r="L7" s="632"/>
      <c r="M7" s="632"/>
      <c r="N7" s="632"/>
      <c r="O7" s="632"/>
      <c r="P7" s="632"/>
      <c r="Q7" s="633"/>
      <c r="R7" s="634">
        <v>1219</v>
      </c>
      <c r="S7" s="635"/>
      <c r="T7" s="635"/>
      <c r="U7" s="635"/>
      <c r="V7" s="635"/>
      <c r="W7" s="635"/>
      <c r="X7" s="635"/>
      <c r="Y7" s="636"/>
      <c r="Z7" s="637">
        <v>0</v>
      </c>
      <c r="AA7" s="637"/>
      <c r="AB7" s="637"/>
      <c r="AC7" s="637"/>
      <c r="AD7" s="638">
        <v>1219</v>
      </c>
      <c r="AE7" s="638"/>
      <c r="AF7" s="638"/>
      <c r="AG7" s="638"/>
      <c r="AH7" s="638"/>
      <c r="AI7" s="638"/>
      <c r="AJ7" s="638"/>
      <c r="AK7" s="638"/>
      <c r="AL7" s="639">
        <v>0</v>
      </c>
      <c r="AM7" s="640"/>
      <c r="AN7" s="640"/>
      <c r="AO7" s="641"/>
      <c r="AP7" s="631" t="s">
        <v>225</v>
      </c>
      <c r="AQ7" s="632"/>
      <c r="AR7" s="632"/>
      <c r="AS7" s="632"/>
      <c r="AT7" s="632"/>
      <c r="AU7" s="632"/>
      <c r="AV7" s="632"/>
      <c r="AW7" s="632"/>
      <c r="AX7" s="632"/>
      <c r="AY7" s="632"/>
      <c r="AZ7" s="632"/>
      <c r="BA7" s="632"/>
      <c r="BB7" s="632"/>
      <c r="BC7" s="632"/>
      <c r="BD7" s="632"/>
      <c r="BE7" s="632"/>
      <c r="BF7" s="633"/>
      <c r="BG7" s="634">
        <v>1457400</v>
      </c>
      <c r="BH7" s="635"/>
      <c r="BI7" s="635"/>
      <c r="BJ7" s="635"/>
      <c r="BK7" s="635"/>
      <c r="BL7" s="635"/>
      <c r="BM7" s="635"/>
      <c r="BN7" s="636"/>
      <c r="BO7" s="637">
        <v>39</v>
      </c>
      <c r="BP7" s="637"/>
      <c r="BQ7" s="637"/>
      <c r="BR7" s="637"/>
      <c r="BS7" s="638">
        <v>34367</v>
      </c>
      <c r="BT7" s="638"/>
      <c r="BU7" s="638"/>
      <c r="BV7" s="638"/>
      <c r="BW7" s="638"/>
      <c r="BX7" s="638"/>
      <c r="BY7" s="638"/>
      <c r="BZ7" s="638"/>
      <c r="CA7" s="638"/>
      <c r="CB7" s="642"/>
      <c r="CD7" s="631" t="s">
        <v>226</v>
      </c>
      <c r="CE7" s="632"/>
      <c r="CF7" s="632"/>
      <c r="CG7" s="632"/>
      <c r="CH7" s="632"/>
      <c r="CI7" s="632"/>
      <c r="CJ7" s="632"/>
      <c r="CK7" s="632"/>
      <c r="CL7" s="632"/>
      <c r="CM7" s="632"/>
      <c r="CN7" s="632"/>
      <c r="CO7" s="632"/>
      <c r="CP7" s="632"/>
      <c r="CQ7" s="633"/>
      <c r="CR7" s="634">
        <v>4979587</v>
      </c>
      <c r="CS7" s="635"/>
      <c r="CT7" s="635"/>
      <c r="CU7" s="635"/>
      <c r="CV7" s="635"/>
      <c r="CW7" s="635"/>
      <c r="CX7" s="635"/>
      <c r="CY7" s="636"/>
      <c r="CZ7" s="637">
        <v>25.4</v>
      </c>
      <c r="DA7" s="637"/>
      <c r="DB7" s="637"/>
      <c r="DC7" s="637"/>
      <c r="DD7" s="643">
        <v>572227</v>
      </c>
      <c r="DE7" s="635"/>
      <c r="DF7" s="635"/>
      <c r="DG7" s="635"/>
      <c r="DH7" s="635"/>
      <c r="DI7" s="635"/>
      <c r="DJ7" s="635"/>
      <c r="DK7" s="635"/>
      <c r="DL7" s="635"/>
      <c r="DM7" s="635"/>
      <c r="DN7" s="635"/>
      <c r="DO7" s="635"/>
      <c r="DP7" s="636"/>
      <c r="DQ7" s="643">
        <v>3174638</v>
      </c>
      <c r="DR7" s="635"/>
      <c r="DS7" s="635"/>
      <c r="DT7" s="635"/>
      <c r="DU7" s="635"/>
      <c r="DV7" s="635"/>
      <c r="DW7" s="635"/>
      <c r="DX7" s="635"/>
      <c r="DY7" s="635"/>
      <c r="DZ7" s="635"/>
      <c r="EA7" s="635"/>
      <c r="EB7" s="635"/>
      <c r="EC7" s="644"/>
    </row>
    <row r="8" spans="2:143" ht="11.25" customHeight="1" x14ac:dyDescent="0.15">
      <c r="B8" s="631" t="s">
        <v>227</v>
      </c>
      <c r="C8" s="632"/>
      <c r="D8" s="632"/>
      <c r="E8" s="632"/>
      <c r="F8" s="632"/>
      <c r="G8" s="632"/>
      <c r="H8" s="632"/>
      <c r="I8" s="632"/>
      <c r="J8" s="632"/>
      <c r="K8" s="632"/>
      <c r="L8" s="632"/>
      <c r="M8" s="632"/>
      <c r="N8" s="632"/>
      <c r="O8" s="632"/>
      <c r="P8" s="632"/>
      <c r="Q8" s="633"/>
      <c r="R8" s="634">
        <v>25084</v>
      </c>
      <c r="S8" s="635"/>
      <c r="T8" s="635"/>
      <c r="U8" s="635"/>
      <c r="V8" s="635"/>
      <c r="W8" s="635"/>
      <c r="X8" s="635"/>
      <c r="Y8" s="636"/>
      <c r="Z8" s="637">
        <v>0.1</v>
      </c>
      <c r="AA8" s="637"/>
      <c r="AB8" s="637"/>
      <c r="AC8" s="637"/>
      <c r="AD8" s="638">
        <v>25084</v>
      </c>
      <c r="AE8" s="638"/>
      <c r="AF8" s="638"/>
      <c r="AG8" s="638"/>
      <c r="AH8" s="638"/>
      <c r="AI8" s="638"/>
      <c r="AJ8" s="638"/>
      <c r="AK8" s="638"/>
      <c r="AL8" s="639">
        <v>0.3</v>
      </c>
      <c r="AM8" s="640"/>
      <c r="AN8" s="640"/>
      <c r="AO8" s="641"/>
      <c r="AP8" s="631" t="s">
        <v>228</v>
      </c>
      <c r="AQ8" s="632"/>
      <c r="AR8" s="632"/>
      <c r="AS8" s="632"/>
      <c r="AT8" s="632"/>
      <c r="AU8" s="632"/>
      <c r="AV8" s="632"/>
      <c r="AW8" s="632"/>
      <c r="AX8" s="632"/>
      <c r="AY8" s="632"/>
      <c r="AZ8" s="632"/>
      <c r="BA8" s="632"/>
      <c r="BB8" s="632"/>
      <c r="BC8" s="632"/>
      <c r="BD8" s="632"/>
      <c r="BE8" s="632"/>
      <c r="BF8" s="633"/>
      <c r="BG8" s="634">
        <v>46872</v>
      </c>
      <c r="BH8" s="635"/>
      <c r="BI8" s="635"/>
      <c r="BJ8" s="635"/>
      <c r="BK8" s="635"/>
      <c r="BL8" s="635"/>
      <c r="BM8" s="635"/>
      <c r="BN8" s="636"/>
      <c r="BO8" s="637">
        <v>1.3</v>
      </c>
      <c r="BP8" s="637"/>
      <c r="BQ8" s="637"/>
      <c r="BR8" s="637"/>
      <c r="BS8" s="638" t="s">
        <v>121</v>
      </c>
      <c r="BT8" s="638"/>
      <c r="BU8" s="638"/>
      <c r="BV8" s="638"/>
      <c r="BW8" s="638"/>
      <c r="BX8" s="638"/>
      <c r="BY8" s="638"/>
      <c r="BZ8" s="638"/>
      <c r="CA8" s="638"/>
      <c r="CB8" s="642"/>
      <c r="CD8" s="631" t="s">
        <v>229</v>
      </c>
      <c r="CE8" s="632"/>
      <c r="CF8" s="632"/>
      <c r="CG8" s="632"/>
      <c r="CH8" s="632"/>
      <c r="CI8" s="632"/>
      <c r="CJ8" s="632"/>
      <c r="CK8" s="632"/>
      <c r="CL8" s="632"/>
      <c r="CM8" s="632"/>
      <c r="CN8" s="632"/>
      <c r="CO8" s="632"/>
      <c r="CP8" s="632"/>
      <c r="CQ8" s="633"/>
      <c r="CR8" s="634">
        <v>7061511</v>
      </c>
      <c r="CS8" s="635"/>
      <c r="CT8" s="635"/>
      <c r="CU8" s="635"/>
      <c r="CV8" s="635"/>
      <c r="CW8" s="635"/>
      <c r="CX8" s="635"/>
      <c r="CY8" s="636"/>
      <c r="CZ8" s="637">
        <v>36</v>
      </c>
      <c r="DA8" s="637"/>
      <c r="DB8" s="637"/>
      <c r="DC8" s="637"/>
      <c r="DD8" s="643">
        <v>19953</v>
      </c>
      <c r="DE8" s="635"/>
      <c r="DF8" s="635"/>
      <c r="DG8" s="635"/>
      <c r="DH8" s="635"/>
      <c r="DI8" s="635"/>
      <c r="DJ8" s="635"/>
      <c r="DK8" s="635"/>
      <c r="DL8" s="635"/>
      <c r="DM8" s="635"/>
      <c r="DN8" s="635"/>
      <c r="DO8" s="635"/>
      <c r="DP8" s="636"/>
      <c r="DQ8" s="643">
        <v>3195844</v>
      </c>
      <c r="DR8" s="635"/>
      <c r="DS8" s="635"/>
      <c r="DT8" s="635"/>
      <c r="DU8" s="635"/>
      <c r="DV8" s="635"/>
      <c r="DW8" s="635"/>
      <c r="DX8" s="635"/>
      <c r="DY8" s="635"/>
      <c r="DZ8" s="635"/>
      <c r="EA8" s="635"/>
      <c r="EB8" s="635"/>
      <c r="EC8" s="644"/>
    </row>
    <row r="9" spans="2:143" ht="11.25" customHeight="1" x14ac:dyDescent="0.15">
      <c r="B9" s="631" t="s">
        <v>230</v>
      </c>
      <c r="C9" s="632"/>
      <c r="D9" s="632"/>
      <c r="E9" s="632"/>
      <c r="F9" s="632"/>
      <c r="G9" s="632"/>
      <c r="H9" s="632"/>
      <c r="I9" s="632"/>
      <c r="J9" s="632"/>
      <c r="K9" s="632"/>
      <c r="L9" s="632"/>
      <c r="M9" s="632"/>
      <c r="N9" s="632"/>
      <c r="O9" s="632"/>
      <c r="P9" s="632"/>
      <c r="Q9" s="633"/>
      <c r="R9" s="634">
        <v>35144</v>
      </c>
      <c r="S9" s="635"/>
      <c r="T9" s="635"/>
      <c r="U9" s="635"/>
      <c r="V9" s="635"/>
      <c r="W9" s="635"/>
      <c r="X9" s="635"/>
      <c r="Y9" s="636"/>
      <c r="Z9" s="637">
        <v>0.2</v>
      </c>
      <c r="AA9" s="637"/>
      <c r="AB9" s="637"/>
      <c r="AC9" s="637"/>
      <c r="AD9" s="638">
        <v>35144</v>
      </c>
      <c r="AE9" s="638"/>
      <c r="AF9" s="638"/>
      <c r="AG9" s="638"/>
      <c r="AH9" s="638"/>
      <c r="AI9" s="638"/>
      <c r="AJ9" s="638"/>
      <c r="AK9" s="638"/>
      <c r="AL9" s="639">
        <v>0.4</v>
      </c>
      <c r="AM9" s="640"/>
      <c r="AN9" s="640"/>
      <c r="AO9" s="641"/>
      <c r="AP9" s="631" t="s">
        <v>231</v>
      </c>
      <c r="AQ9" s="632"/>
      <c r="AR9" s="632"/>
      <c r="AS9" s="632"/>
      <c r="AT9" s="632"/>
      <c r="AU9" s="632"/>
      <c r="AV9" s="632"/>
      <c r="AW9" s="632"/>
      <c r="AX9" s="632"/>
      <c r="AY9" s="632"/>
      <c r="AZ9" s="632"/>
      <c r="BA9" s="632"/>
      <c r="BB9" s="632"/>
      <c r="BC9" s="632"/>
      <c r="BD9" s="632"/>
      <c r="BE9" s="632"/>
      <c r="BF9" s="633"/>
      <c r="BG9" s="634">
        <v>1161586</v>
      </c>
      <c r="BH9" s="635"/>
      <c r="BI9" s="635"/>
      <c r="BJ9" s="635"/>
      <c r="BK9" s="635"/>
      <c r="BL9" s="635"/>
      <c r="BM9" s="635"/>
      <c r="BN9" s="636"/>
      <c r="BO9" s="637">
        <v>31.1</v>
      </c>
      <c r="BP9" s="637"/>
      <c r="BQ9" s="637"/>
      <c r="BR9" s="637"/>
      <c r="BS9" s="638" t="s">
        <v>121</v>
      </c>
      <c r="BT9" s="638"/>
      <c r="BU9" s="638"/>
      <c r="BV9" s="638"/>
      <c r="BW9" s="638"/>
      <c r="BX9" s="638"/>
      <c r="BY9" s="638"/>
      <c r="BZ9" s="638"/>
      <c r="CA9" s="638"/>
      <c r="CB9" s="642"/>
      <c r="CD9" s="631" t="s">
        <v>232</v>
      </c>
      <c r="CE9" s="632"/>
      <c r="CF9" s="632"/>
      <c r="CG9" s="632"/>
      <c r="CH9" s="632"/>
      <c r="CI9" s="632"/>
      <c r="CJ9" s="632"/>
      <c r="CK9" s="632"/>
      <c r="CL9" s="632"/>
      <c r="CM9" s="632"/>
      <c r="CN9" s="632"/>
      <c r="CO9" s="632"/>
      <c r="CP9" s="632"/>
      <c r="CQ9" s="633"/>
      <c r="CR9" s="634">
        <v>1303620</v>
      </c>
      <c r="CS9" s="635"/>
      <c r="CT9" s="635"/>
      <c r="CU9" s="635"/>
      <c r="CV9" s="635"/>
      <c r="CW9" s="635"/>
      <c r="CX9" s="635"/>
      <c r="CY9" s="636"/>
      <c r="CZ9" s="637">
        <v>6.6</v>
      </c>
      <c r="DA9" s="637"/>
      <c r="DB9" s="637"/>
      <c r="DC9" s="637"/>
      <c r="DD9" s="643">
        <v>235263</v>
      </c>
      <c r="DE9" s="635"/>
      <c r="DF9" s="635"/>
      <c r="DG9" s="635"/>
      <c r="DH9" s="635"/>
      <c r="DI9" s="635"/>
      <c r="DJ9" s="635"/>
      <c r="DK9" s="635"/>
      <c r="DL9" s="635"/>
      <c r="DM9" s="635"/>
      <c r="DN9" s="635"/>
      <c r="DO9" s="635"/>
      <c r="DP9" s="636"/>
      <c r="DQ9" s="643">
        <v>846417</v>
      </c>
      <c r="DR9" s="635"/>
      <c r="DS9" s="635"/>
      <c r="DT9" s="635"/>
      <c r="DU9" s="635"/>
      <c r="DV9" s="635"/>
      <c r="DW9" s="635"/>
      <c r="DX9" s="635"/>
      <c r="DY9" s="635"/>
      <c r="DZ9" s="635"/>
      <c r="EA9" s="635"/>
      <c r="EB9" s="635"/>
      <c r="EC9" s="644"/>
    </row>
    <row r="10" spans="2:143" ht="11.25" customHeight="1" x14ac:dyDescent="0.15">
      <c r="B10" s="631" t="s">
        <v>233</v>
      </c>
      <c r="C10" s="632"/>
      <c r="D10" s="632"/>
      <c r="E10" s="632"/>
      <c r="F10" s="632"/>
      <c r="G10" s="632"/>
      <c r="H10" s="632"/>
      <c r="I10" s="632"/>
      <c r="J10" s="632"/>
      <c r="K10" s="632"/>
      <c r="L10" s="632"/>
      <c r="M10" s="632"/>
      <c r="N10" s="632"/>
      <c r="O10" s="632"/>
      <c r="P10" s="632"/>
      <c r="Q10" s="633"/>
      <c r="R10" s="634" t="s">
        <v>121</v>
      </c>
      <c r="S10" s="635"/>
      <c r="T10" s="635"/>
      <c r="U10" s="635"/>
      <c r="V10" s="635"/>
      <c r="W10" s="635"/>
      <c r="X10" s="635"/>
      <c r="Y10" s="636"/>
      <c r="Z10" s="637" t="s">
        <v>121</v>
      </c>
      <c r="AA10" s="637"/>
      <c r="AB10" s="637"/>
      <c r="AC10" s="637"/>
      <c r="AD10" s="638" t="s">
        <v>121</v>
      </c>
      <c r="AE10" s="638"/>
      <c r="AF10" s="638"/>
      <c r="AG10" s="638"/>
      <c r="AH10" s="638"/>
      <c r="AI10" s="638"/>
      <c r="AJ10" s="638"/>
      <c r="AK10" s="638"/>
      <c r="AL10" s="639" t="s">
        <v>121</v>
      </c>
      <c r="AM10" s="640"/>
      <c r="AN10" s="640"/>
      <c r="AO10" s="641"/>
      <c r="AP10" s="631" t="s">
        <v>234</v>
      </c>
      <c r="AQ10" s="632"/>
      <c r="AR10" s="632"/>
      <c r="AS10" s="632"/>
      <c r="AT10" s="632"/>
      <c r="AU10" s="632"/>
      <c r="AV10" s="632"/>
      <c r="AW10" s="632"/>
      <c r="AX10" s="632"/>
      <c r="AY10" s="632"/>
      <c r="AZ10" s="632"/>
      <c r="BA10" s="632"/>
      <c r="BB10" s="632"/>
      <c r="BC10" s="632"/>
      <c r="BD10" s="632"/>
      <c r="BE10" s="632"/>
      <c r="BF10" s="633"/>
      <c r="BG10" s="634">
        <v>93282</v>
      </c>
      <c r="BH10" s="635"/>
      <c r="BI10" s="635"/>
      <c r="BJ10" s="635"/>
      <c r="BK10" s="635"/>
      <c r="BL10" s="635"/>
      <c r="BM10" s="635"/>
      <c r="BN10" s="636"/>
      <c r="BO10" s="637">
        <v>2.5</v>
      </c>
      <c r="BP10" s="637"/>
      <c r="BQ10" s="637"/>
      <c r="BR10" s="637"/>
      <c r="BS10" s="638" t="s">
        <v>121</v>
      </c>
      <c r="BT10" s="638"/>
      <c r="BU10" s="638"/>
      <c r="BV10" s="638"/>
      <c r="BW10" s="638"/>
      <c r="BX10" s="638"/>
      <c r="BY10" s="638"/>
      <c r="BZ10" s="638"/>
      <c r="CA10" s="638"/>
      <c r="CB10" s="642"/>
      <c r="CD10" s="631" t="s">
        <v>235</v>
      </c>
      <c r="CE10" s="632"/>
      <c r="CF10" s="632"/>
      <c r="CG10" s="632"/>
      <c r="CH10" s="632"/>
      <c r="CI10" s="632"/>
      <c r="CJ10" s="632"/>
      <c r="CK10" s="632"/>
      <c r="CL10" s="632"/>
      <c r="CM10" s="632"/>
      <c r="CN10" s="632"/>
      <c r="CO10" s="632"/>
      <c r="CP10" s="632"/>
      <c r="CQ10" s="633"/>
      <c r="CR10" s="634">
        <v>46702</v>
      </c>
      <c r="CS10" s="635"/>
      <c r="CT10" s="635"/>
      <c r="CU10" s="635"/>
      <c r="CV10" s="635"/>
      <c r="CW10" s="635"/>
      <c r="CX10" s="635"/>
      <c r="CY10" s="636"/>
      <c r="CZ10" s="637">
        <v>0.2</v>
      </c>
      <c r="DA10" s="637"/>
      <c r="DB10" s="637"/>
      <c r="DC10" s="637"/>
      <c r="DD10" s="643">
        <v>3285</v>
      </c>
      <c r="DE10" s="635"/>
      <c r="DF10" s="635"/>
      <c r="DG10" s="635"/>
      <c r="DH10" s="635"/>
      <c r="DI10" s="635"/>
      <c r="DJ10" s="635"/>
      <c r="DK10" s="635"/>
      <c r="DL10" s="635"/>
      <c r="DM10" s="635"/>
      <c r="DN10" s="635"/>
      <c r="DO10" s="635"/>
      <c r="DP10" s="636"/>
      <c r="DQ10" s="643">
        <v>41385</v>
      </c>
      <c r="DR10" s="635"/>
      <c r="DS10" s="635"/>
      <c r="DT10" s="635"/>
      <c r="DU10" s="635"/>
      <c r="DV10" s="635"/>
      <c r="DW10" s="635"/>
      <c r="DX10" s="635"/>
      <c r="DY10" s="635"/>
      <c r="DZ10" s="635"/>
      <c r="EA10" s="635"/>
      <c r="EB10" s="635"/>
      <c r="EC10" s="644"/>
    </row>
    <row r="11" spans="2:143" ht="11.25" customHeight="1" x14ac:dyDescent="0.15">
      <c r="B11" s="631" t="s">
        <v>236</v>
      </c>
      <c r="C11" s="632"/>
      <c r="D11" s="632"/>
      <c r="E11" s="632"/>
      <c r="F11" s="632"/>
      <c r="G11" s="632"/>
      <c r="H11" s="632"/>
      <c r="I11" s="632"/>
      <c r="J11" s="632"/>
      <c r="K11" s="632"/>
      <c r="L11" s="632"/>
      <c r="M11" s="632"/>
      <c r="N11" s="632"/>
      <c r="O11" s="632"/>
      <c r="P11" s="632"/>
      <c r="Q11" s="633"/>
      <c r="R11" s="634">
        <v>869360</v>
      </c>
      <c r="S11" s="635"/>
      <c r="T11" s="635"/>
      <c r="U11" s="635"/>
      <c r="V11" s="635"/>
      <c r="W11" s="635"/>
      <c r="X11" s="635"/>
      <c r="Y11" s="636"/>
      <c r="Z11" s="639">
        <v>4.3</v>
      </c>
      <c r="AA11" s="640"/>
      <c r="AB11" s="640"/>
      <c r="AC11" s="646"/>
      <c r="AD11" s="643">
        <v>869360</v>
      </c>
      <c r="AE11" s="635"/>
      <c r="AF11" s="635"/>
      <c r="AG11" s="635"/>
      <c r="AH11" s="635"/>
      <c r="AI11" s="635"/>
      <c r="AJ11" s="635"/>
      <c r="AK11" s="636"/>
      <c r="AL11" s="639">
        <v>9.6</v>
      </c>
      <c r="AM11" s="640"/>
      <c r="AN11" s="640"/>
      <c r="AO11" s="641"/>
      <c r="AP11" s="631" t="s">
        <v>237</v>
      </c>
      <c r="AQ11" s="632"/>
      <c r="AR11" s="632"/>
      <c r="AS11" s="632"/>
      <c r="AT11" s="632"/>
      <c r="AU11" s="632"/>
      <c r="AV11" s="632"/>
      <c r="AW11" s="632"/>
      <c r="AX11" s="632"/>
      <c r="AY11" s="632"/>
      <c r="AZ11" s="632"/>
      <c r="BA11" s="632"/>
      <c r="BB11" s="632"/>
      <c r="BC11" s="632"/>
      <c r="BD11" s="632"/>
      <c r="BE11" s="632"/>
      <c r="BF11" s="633"/>
      <c r="BG11" s="634">
        <v>155660</v>
      </c>
      <c r="BH11" s="635"/>
      <c r="BI11" s="635"/>
      <c r="BJ11" s="635"/>
      <c r="BK11" s="635"/>
      <c r="BL11" s="635"/>
      <c r="BM11" s="635"/>
      <c r="BN11" s="636"/>
      <c r="BO11" s="637">
        <v>4.2</v>
      </c>
      <c r="BP11" s="637"/>
      <c r="BQ11" s="637"/>
      <c r="BR11" s="637"/>
      <c r="BS11" s="638">
        <v>34367</v>
      </c>
      <c r="BT11" s="638"/>
      <c r="BU11" s="638"/>
      <c r="BV11" s="638"/>
      <c r="BW11" s="638"/>
      <c r="BX11" s="638"/>
      <c r="BY11" s="638"/>
      <c r="BZ11" s="638"/>
      <c r="CA11" s="638"/>
      <c r="CB11" s="642"/>
      <c r="CD11" s="631" t="s">
        <v>238</v>
      </c>
      <c r="CE11" s="632"/>
      <c r="CF11" s="632"/>
      <c r="CG11" s="632"/>
      <c r="CH11" s="632"/>
      <c r="CI11" s="632"/>
      <c r="CJ11" s="632"/>
      <c r="CK11" s="632"/>
      <c r="CL11" s="632"/>
      <c r="CM11" s="632"/>
      <c r="CN11" s="632"/>
      <c r="CO11" s="632"/>
      <c r="CP11" s="632"/>
      <c r="CQ11" s="633"/>
      <c r="CR11" s="634">
        <v>910545</v>
      </c>
      <c r="CS11" s="635"/>
      <c r="CT11" s="635"/>
      <c r="CU11" s="635"/>
      <c r="CV11" s="635"/>
      <c r="CW11" s="635"/>
      <c r="CX11" s="635"/>
      <c r="CY11" s="636"/>
      <c r="CZ11" s="637">
        <v>4.5999999999999996</v>
      </c>
      <c r="DA11" s="637"/>
      <c r="DB11" s="637"/>
      <c r="DC11" s="637"/>
      <c r="DD11" s="643">
        <v>498723</v>
      </c>
      <c r="DE11" s="635"/>
      <c r="DF11" s="635"/>
      <c r="DG11" s="635"/>
      <c r="DH11" s="635"/>
      <c r="DI11" s="635"/>
      <c r="DJ11" s="635"/>
      <c r="DK11" s="635"/>
      <c r="DL11" s="635"/>
      <c r="DM11" s="635"/>
      <c r="DN11" s="635"/>
      <c r="DO11" s="635"/>
      <c r="DP11" s="636"/>
      <c r="DQ11" s="643">
        <v>386452</v>
      </c>
      <c r="DR11" s="635"/>
      <c r="DS11" s="635"/>
      <c r="DT11" s="635"/>
      <c r="DU11" s="635"/>
      <c r="DV11" s="635"/>
      <c r="DW11" s="635"/>
      <c r="DX11" s="635"/>
      <c r="DY11" s="635"/>
      <c r="DZ11" s="635"/>
      <c r="EA11" s="635"/>
      <c r="EB11" s="635"/>
      <c r="EC11" s="644"/>
    </row>
    <row r="12" spans="2:143" ht="11.25" customHeight="1" x14ac:dyDescent="0.15">
      <c r="B12" s="631" t="s">
        <v>239</v>
      </c>
      <c r="C12" s="632"/>
      <c r="D12" s="632"/>
      <c r="E12" s="632"/>
      <c r="F12" s="632"/>
      <c r="G12" s="632"/>
      <c r="H12" s="632"/>
      <c r="I12" s="632"/>
      <c r="J12" s="632"/>
      <c r="K12" s="632"/>
      <c r="L12" s="632"/>
      <c r="M12" s="632"/>
      <c r="N12" s="632"/>
      <c r="O12" s="632"/>
      <c r="P12" s="632"/>
      <c r="Q12" s="633"/>
      <c r="R12" s="634" t="s">
        <v>121</v>
      </c>
      <c r="S12" s="635"/>
      <c r="T12" s="635"/>
      <c r="U12" s="635"/>
      <c r="V12" s="635"/>
      <c r="W12" s="635"/>
      <c r="X12" s="635"/>
      <c r="Y12" s="636"/>
      <c r="Z12" s="637" t="s">
        <v>121</v>
      </c>
      <c r="AA12" s="637"/>
      <c r="AB12" s="637"/>
      <c r="AC12" s="637"/>
      <c r="AD12" s="638" t="s">
        <v>121</v>
      </c>
      <c r="AE12" s="638"/>
      <c r="AF12" s="638"/>
      <c r="AG12" s="638"/>
      <c r="AH12" s="638"/>
      <c r="AI12" s="638"/>
      <c r="AJ12" s="638"/>
      <c r="AK12" s="638"/>
      <c r="AL12" s="639" t="s">
        <v>121</v>
      </c>
      <c r="AM12" s="640"/>
      <c r="AN12" s="640"/>
      <c r="AO12" s="641"/>
      <c r="AP12" s="631" t="s">
        <v>240</v>
      </c>
      <c r="AQ12" s="632"/>
      <c r="AR12" s="632"/>
      <c r="AS12" s="632"/>
      <c r="AT12" s="632"/>
      <c r="AU12" s="632"/>
      <c r="AV12" s="632"/>
      <c r="AW12" s="632"/>
      <c r="AX12" s="632"/>
      <c r="AY12" s="632"/>
      <c r="AZ12" s="632"/>
      <c r="BA12" s="632"/>
      <c r="BB12" s="632"/>
      <c r="BC12" s="632"/>
      <c r="BD12" s="632"/>
      <c r="BE12" s="632"/>
      <c r="BF12" s="633"/>
      <c r="BG12" s="634">
        <v>1836201</v>
      </c>
      <c r="BH12" s="635"/>
      <c r="BI12" s="635"/>
      <c r="BJ12" s="635"/>
      <c r="BK12" s="635"/>
      <c r="BL12" s="635"/>
      <c r="BM12" s="635"/>
      <c r="BN12" s="636"/>
      <c r="BO12" s="637">
        <v>49.2</v>
      </c>
      <c r="BP12" s="637"/>
      <c r="BQ12" s="637"/>
      <c r="BR12" s="637"/>
      <c r="BS12" s="638">
        <v>120825</v>
      </c>
      <c r="BT12" s="638"/>
      <c r="BU12" s="638"/>
      <c r="BV12" s="638"/>
      <c r="BW12" s="638"/>
      <c r="BX12" s="638"/>
      <c r="BY12" s="638"/>
      <c r="BZ12" s="638"/>
      <c r="CA12" s="638"/>
      <c r="CB12" s="642"/>
      <c r="CD12" s="631" t="s">
        <v>241</v>
      </c>
      <c r="CE12" s="632"/>
      <c r="CF12" s="632"/>
      <c r="CG12" s="632"/>
      <c r="CH12" s="632"/>
      <c r="CI12" s="632"/>
      <c r="CJ12" s="632"/>
      <c r="CK12" s="632"/>
      <c r="CL12" s="632"/>
      <c r="CM12" s="632"/>
      <c r="CN12" s="632"/>
      <c r="CO12" s="632"/>
      <c r="CP12" s="632"/>
      <c r="CQ12" s="633"/>
      <c r="CR12" s="634">
        <v>709227</v>
      </c>
      <c r="CS12" s="635"/>
      <c r="CT12" s="635"/>
      <c r="CU12" s="635"/>
      <c r="CV12" s="635"/>
      <c r="CW12" s="635"/>
      <c r="CX12" s="635"/>
      <c r="CY12" s="636"/>
      <c r="CZ12" s="637">
        <v>3.6</v>
      </c>
      <c r="DA12" s="637"/>
      <c r="DB12" s="637"/>
      <c r="DC12" s="637"/>
      <c r="DD12" s="643">
        <v>993</v>
      </c>
      <c r="DE12" s="635"/>
      <c r="DF12" s="635"/>
      <c r="DG12" s="635"/>
      <c r="DH12" s="635"/>
      <c r="DI12" s="635"/>
      <c r="DJ12" s="635"/>
      <c r="DK12" s="635"/>
      <c r="DL12" s="635"/>
      <c r="DM12" s="635"/>
      <c r="DN12" s="635"/>
      <c r="DO12" s="635"/>
      <c r="DP12" s="636"/>
      <c r="DQ12" s="643">
        <v>193814</v>
      </c>
      <c r="DR12" s="635"/>
      <c r="DS12" s="635"/>
      <c r="DT12" s="635"/>
      <c r="DU12" s="635"/>
      <c r="DV12" s="635"/>
      <c r="DW12" s="635"/>
      <c r="DX12" s="635"/>
      <c r="DY12" s="635"/>
      <c r="DZ12" s="635"/>
      <c r="EA12" s="635"/>
      <c r="EB12" s="635"/>
      <c r="EC12" s="644"/>
    </row>
    <row r="13" spans="2:143" ht="11.25" customHeight="1" x14ac:dyDescent="0.15">
      <c r="B13" s="631" t="s">
        <v>242</v>
      </c>
      <c r="C13" s="632"/>
      <c r="D13" s="632"/>
      <c r="E13" s="632"/>
      <c r="F13" s="632"/>
      <c r="G13" s="632"/>
      <c r="H13" s="632"/>
      <c r="I13" s="632"/>
      <c r="J13" s="632"/>
      <c r="K13" s="632"/>
      <c r="L13" s="632"/>
      <c r="M13" s="632"/>
      <c r="N13" s="632"/>
      <c r="O13" s="632"/>
      <c r="P13" s="632"/>
      <c r="Q13" s="633"/>
      <c r="R13" s="634" t="s">
        <v>121</v>
      </c>
      <c r="S13" s="635"/>
      <c r="T13" s="635"/>
      <c r="U13" s="635"/>
      <c r="V13" s="635"/>
      <c r="W13" s="635"/>
      <c r="X13" s="635"/>
      <c r="Y13" s="636"/>
      <c r="Z13" s="637" t="s">
        <v>121</v>
      </c>
      <c r="AA13" s="637"/>
      <c r="AB13" s="637"/>
      <c r="AC13" s="637"/>
      <c r="AD13" s="638" t="s">
        <v>121</v>
      </c>
      <c r="AE13" s="638"/>
      <c r="AF13" s="638"/>
      <c r="AG13" s="638"/>
      <c r="AH13" s="638"/>
      <c r="AI13" s="638"/>
      <c r="AJ13" s="638"/>
      <c r="AK13" s="638"/>
      <c r="AL13" s="639" t="s">
        <v>121</v>
      </c>
      <c r="AM13" s="640"/>
      <c r="AN13" s="640"/>
      <c r="AO13" s="641"/>
      <c r="AP13" s="631" t="s">
        <v>243</v>
      </c>
      <c r="AQ13" s="632"/>
      <c r="AR13" s="632"/>
      <c r="AS13" s="632"/>
      <c r="AT13" s="632"/>
      <c r="AU13" s="632"/>
      <c r="AV13" s="632"/>
      <c r="AW13" s="632"/>
      <c r="AX13" s="632"/>
      <c r="AY13" s="632"/>
      <c r="AZ13" s="632"/>
      <c r="BA13" s="632"/>
      <c r="BB13" s="632"/>
      <c r="BC13" s="632"/>
      <c r="BD13" s="632"/>
      <c r="BE13" s="632"/>
      <c r="BF13" s="633"/>
      <c r="BG13" s="634">
        <v>1833420</v>
      </c>
      <c r="BH13" s="635"/>
      <c r="BI13" s="635"/>
      <c r="BJ13" s="635"/>
      <c r="BK13" s="635"/>
      <c r="BL13" s="635"/>
      <c r="BM13" s="635"/>
      <c r="BN13" s="636"/>
      <c r="BO13" s="637">
        <v>49.1</v>
      </c>
      <c r="BP13" s="637"/>
      <c r="BQ13" s="637"/>
      <c r="BR13" s="637"/>
      <c r="BS13" s="638">
        <v>120825</v>
      </c>
      <c r="BT13" s="638"/>
      <c r="BU13" s="638"/>
      <c r="BV13" s="638"/>
      <c r="BW13" s="638"/>
      <c r="BX13" s="638"/>
      <c r="BY13" s="638"/>
      <c r="BZ13" s="638"/>
      <c r="CA13" s="638"/>
      <c r="CB13" s="642"/>
      <c r="CD13" s="631" t="s">
        <v>244</v>
      </c>
      <c r="CE13" s="632"/>
      <c r="CF13" s="632"/>
      <c r="CG13" s="632"/>
      <c r="CH13" s="632"/>
      <c r="CI13" s="632"/>
      <c r="CJ13" s="632"/>
      <c r="CK13" s="632"/>
      <c r="CL13" s="632"/>
      <c r="CM13" s="632"/>
      <c r="CN13" s="632"/>
      <c r="CO13" s="632"/>
      <c r="CP13" s="632"/>
      <c r="CQ13" s="633"/>
      <c r="CR13" s="634">
        <v>1199377</v>
      </c>
      <c r="CS13" s="635"/>
      <c r="CT13" s="635"/>
      <c r="CU13" s="635"/>
      <c r="CV13" s="635"/>
      <c r="CW13" s="635"/>
      <c r="CX13" s="635"/>
      <c r="CY13" s="636"/>
      <c r="CZ13" s="637">
        <v>6.1</v>
      </c>
      <c r="DA13" s="637"/>
      <c r="DB13" s="637"/>
      <c r="DC13" s="637"/>
      <c r="DD13" s="643">
        <v>486958</v>
      </c>
      <c r="DE13" s="635"/>
      <c r="DF13" s="635"/>
      <c r="DG13" s="635"/>
      <c r="DH13" s="635"/>
      <c r="DI13" s="635"/>
      <c r="DJ13" s="635"/>
      <c r="DK13" s="635"/>
      <c r="DL13" s="635"/>
      <c r="DM13" s="635"/>
      <c r="DN13" s="635"/>
      <c r="DO13" s="635"/>
      <c r="DP13" s="636"/>
      <c r="DQ13" s="643">
        <v>808574</v>
      </c>
      <c r="DR13" s="635"/>
      <c r="DS13" s="635"/>
      <c r="DT13" s="635"/>
      <c r="DU13" s="635"/>
      <c r="DV13" s="635"/>
      <c r="DW13" s="635"/>
      <c r="DX13" s="635"/>
      <c r="DY13" s="635"/>
      <c r="DZ13" s="635"/>
      <c r="EA13" s="635"/>
      <c r="EB13" s="635"/>
      <c r="EC13" s="644"/>
    </row>
    <row r="14" spans="2:143" ht="11.25" customHeight="1" x14ac:dyDescent="0.15">
      <c r="B14" s="631" t="s">
        <v>245</v>
      </c>
      <c r="C14" s="632"/>
      <c r="D14" s="632"/>
      <c r="E14" s="632"/>
      <c r="F14" s="632"/>
      <c r="G14" s="632"/>
      <c r="H14" s="632"/>
      <c r="I14" s="632"/>
      <c r="J14" s="632"/>
      <c r="K14" s="632"/>
      <c r="L14" s="632"/>
      <c r="M14" s="632"/>
      <c r="N14" s="632"/>
      <c r="O14" s="632"/>
      <c r="P14" s="632"/>
      <c r="Q14" s="633"/>
      <c r="R14" s="634" t="s">
        <v>121</v>
      </c>
      <c r="S14" s="635"/>
      <c r="T14" s="635"/>
      <c r="U14" s="635"/>
      <c r="V14" s="635"/>
      <c r="W14" s="635"/>
      <c r="X14" s="635"/>
      <c r="Y14" s="636"/>
      <c r="Z14" s="637" t="s">
        <v>121</v>
      </c>
      <c r="AA14" s="637"/>
      <c r="AB14" s="637"/>
      <c r="AC14" s="637"/>
      <c r="AD14" s="638" t="s">
        <v>121</v>
      </c>
      <c r="AE14" s="638"/>
      <c r="AF14" s="638"/>
      <c r="AG14" s="638"/>
      <c r="AH14" s="638"/>
      <c r="AI14" s="638"/>
      <c r="AJ14" s="638"/>
      <c r="AK14" s="638"/>
      <c r="AL14" s="639" t="s">
        <v>121</v>
      </c>
      <c r="AM14" s="640"/>
      <c r="AN14" s="640"/>
      <c r="AO14" s="641"/>
      <c r="AP14" s="631" t="s">
        <v>246</v>
      </c>
      <c r="AQ14" s="632"/>
      <c r="AR14" s="632"/>
      <c r="AS14" s="632"/>
      <c r="AT14" s="632"/>
      <c r="AU14" s="632"/>
      <c r="AV14" s="632"/>
      <c r="AW14" s="632"/>
      <c r="AX14" s="632"/>
      <c r="AY14" s="632"/>
      <c r="AZ14" s="632"/>
      <c r="BA14" s="632"/>
      <c r="BB14" s="632"/>
      <c r="BC14" s="632"/>
      <c r="BD14" s="632"/>
      <c r="BE14" s="632"/>
      <c r="BF14" s="633"/>
      <c r="BG14" s="634">
        <v>136090</v>
      </c>
      <c r="BH14" s="635"/>
      <c r="BI14" s="635"/>
      <c r="BJ14" s="635"/>
      <c r="BK14" s="635"/>
      <c r="BL14" s="635"/>
      <c r="BM14" s="635"/>
      <c r="BN14" s="636"/>
      <c r="BO14" s="637">
        <v>3.6</v>
      </c>
      <c r="BP14" s="637"/>
      <c r="BQ14" s="637"/>
      <c r="BR14" s="637"/>
      <c r="BS14" s="638" t="s">
        <v>121</v>
      </c>
      <c r="BT14" s="638"/>
      <c r="BU14" s="638"/>
      <c r="BV14" s="638"/>
      <c r="BW14" s="638"/>
      <c r="BX14" s="638"/>
      <c r="BY14" s="638"/>
      <c r="BZ14" s="638"/>
      <c r="CA14" s="638"/>
      <c r="CB14" s="642"/>
      <c r="CD14" s="631" t="s">
        <v>247</v>
      </c>
      <c r="CE14" s="632"/>
      <c r="CF14" s="632"/>
      <c r="CG14" s="632"/>
      <c r="CH14" s="632"/>
      <c r="CI14" s="632"/>
      <c r="CJ14" s="632"/>
      <c r="CK14" s="632"/>
      <c r="CL14" s="632"/>
      <c r="CM14" s="632"/>
      <c r="CN14" s="632"/>
      <c r="CO14" s="632"/>
      <c r="CP14" s="632"/>
      <c r="CQ14" s="633"/>
      <c r="CR14" s="634">
        <v>434068</v>
      </c>
      <c r="CS14" s="635"/>
      <c r="CT14" s="635"/>
      <c r="CU14" s="635"/>
      <c r="CV14" s="635"/>
      <c r="CW14" s="635"/>
      <c r="CX14" s="635"/>
      <c r="CY14" s="636"/>
      <c r="CZ14" s="637">
        <v>2.2000000000000002</v>
      </c>
      <c r="DA14" s="637"/>
      <c r="DB14" s="637"/>
      <c r="DC14" s="637"/>
      <c r="DD14" s="643">
        <v>23268</v>
      </c>
      <c r="DE14" s="635"/>
      <c r="DF14" s="635"/>
      <c r="DG14" s="635"/>
      <c r="DH14" s="635"/>
      <c r="DI14" s="635"/>
      <c r="DJ14" s="635"/>
      <c r="DK14" s="635"/>
      <c r="DL14" s="635"/>
      <c r="DM14" s="635"/>
      <c r="DN14" s="635"/>
      <c r="DO14" s="635"/>
      <c r="DP14" s="636"/>
      <c r="DQ14" s="643">
        <v>410009</v>
      </c>
      <c r="DR14" s="635"/>
      <c r="DS14" s="635"/>
      <c r="DT14" s="635"/>
      <c r="DU14" s="635"/>
      <c r="DV14" s="635"/>
      <c r="DW14" s="635"/>
      <c r="DX14" s="635"/>
      <c r="DY14" s="635"/>
      <c r="DZ14" s="635"/>
      <c r="EA14" s="635"/>
      <c r="EB14" s="635"/>
      <c r="EC14" s="644"/>
    </row>
    <row r="15" spans="2:143" ht="11.25" customHeight="1" x14ac:dyDescent="0.15">
      <c r="B15" s="631" t="s">
        <v>248</v>
      </c>
      <c r="C15" s="632"/>
      <c r="D15" s="632"/>
      <c r="E15" s="632"/>
      <c r="F15" s="632"/>
      <c r="G15" s="632"/>
      <c r="H15" s="632"/>
      <c r="I15" s="632"/>
      <c r="J15" s="632"/>
      <c r="K15" s="632"/>
      <c r="L15" s="632"/>
      <c r="M15" s="632"/>
      <c r="N15" s="632"/>
      <c r="O15" s="632"/>
      <c r="P15" s="632"/>
      <c r="Q15" s="633"/>
      <c r="R15" s="634">
        <v>22497</v>
      </c>
      <c r="S15" s="635"/>
      <c r="T15" s="635"/>
      <c r="U15" s="635"/>
      <c r="V15" s="635"/>
      <c r="W15" s="635"/>
      <c r="X15" s="635"/>
      <c r="Y15" s="636"/>
      <c r="Z15" s="637">
        <v>0.1</v>
      </c>
      <c r="AA15" s="637"/>
      <c r="AB15" s="637"/>
      <c r="AC15" s="637"/>
      <c r="AD15" s="638">
        <v>22497</v>
      </c>
      <c r="AE15" s="638"/>
      <c r="AF15" s="638"/>
      <c r="AG15" s="638"/>
      <c r="AH15" s="638"/>
      <c r="AI15" s="638"/>
      <c r="AJ15" s="638"/>
      <c r="AK15" s="638"/>
      <c r="AL15" s="639">
        <v>0.2</v>
      </c>
      <c r="AM15" s="640"/>
      <c r="AN15" s="640"/>
      <c r="AO15" s="641"/>
      <c r="AP15" s="631" t="s">
        <v>249</v>
      </c>
      <c r="AQ15" s="632"/>
      <c r="AR15" s="632"/>
      <c r="AS15" s="632"/>
      <c r="AT15" s="632"/>
      <c r="AU15" s="632"/>
      <c r="AV15" s="632"/>
      <c r="AW15" s="632"/>
      <c r="AX15" s="632"/>
      <c r="AY15" s="632"/>
      <c r="AZ15" s="632"/>
      <c r="BA15" s="632"/>
      <c r="BB15" s="632"/>
      <c r="BC15" s="632"/>
      <c r="BD15" s="632"/>
      <c r="BE15" s="632"/>
      <c r="BF15" s="633"/>
      <c r="BG15" s="634">
        <v>304684</v>
      </c>
      <c r="BH15" s="635"/>
      <c r="BI15" s="635"/>
      <c r="BJ15" s="635"/>
      <c r="BK15" s="635"/>
      <c r="BL15" s="635"/>
      <c r="BM15" s="635"/>
      <c r="BN15" s="636"/>
      <c r="BO15" s="637">
        <v>8.1999999999999993</v>
      </c>
      <c r="BP15" s="637"/>
      <c r="BQ15" s="637"/>
      <c r="BR15" s="637"/>
      <c r="BS15" s="638" t="s">
        <v>121</v>
      </c>
      <c r="BT15" s="638"/>
      <c r="BU15" s="638"/>
      <c r="BV15" s="638"/>
      <c r="BW15" s="638"/>
      <c r="BX15" s="638"/>
      <c r="BY15" s="638"/>
      <c r="BZ15" s="638"/>
      <c r="CA15" s="638"/>
      <c r="CB15" s="642"/>
      <c r="CD15" s="631" t="s">
        <v>250</v>
      </c>
      <c r="CE15" s="632"/>
      <c r="CF15" s="632"/>
      <c r="CG15" s="632"/>
      <c r="CH15" s="632"/>
      <c r="CI15" s="632"/>
      <c r="CJ15" s="632"/>
      <c r="CK15" s="632"/>
      <c r="CL15" s="632"/>
      <c r="CM15" s="632"/>
      <c r="CN15" s="632"/>
      <c r="CO15" s="632"/>
      <c r="CP15" s="632"/>
      <c r="CQ15" s="633"/>
      <c r="CR15" s="634">
        <v>1306069</v>
      </c>
      <c r="CS15" s="635"/>
      <c r="CT15" s="635"/>
      <c r="CU15" s="635"/>
      <c r="CV15" s="635"/>
      <c r="CW15" s="635"/>
      <c r="CX15" s="635"/>
      <c r="CY15" s="636"/>
      <c r="CZ15" s="637">
        <v>6.7</v>
      </c>
      <c r="DA15" s="637"/>
      <c r="DB15" s="637"/>
      <c r="DC15" s="637"/>
      <c r="DD15" s="643">
        <v>226106</v>
      </c>
      <c r="DE15" s="635"/>
      <c r="DF15" s="635"/>
      <c r="DG15" s="635"/>
      <c r="DH15" s="635"/>
      <c r="DI15" s="635"/>
      <c r="DJ15" s="635"/>
      <c r="DK15" s="635"/>
      <c r="DL15" s="635"/>
      <c r="DM15" s="635"/>
      <c r="DN15" s="635"/>
      <c r="DO15" s="635"/>
      <c r="DP15" s="636"/>
      <c r="DQ15" s="643">
        <v>856075</v>
      </c>
      <c r="DR15" s="635"/>
      <c r="DS15" s="635"/>
      <c r="DT15" s="635"/>
      <c r="DU15" s="635"/>
      <c r="DV15" s="635"/>
      <c r="DW15" s="635"/>
      <c r="DX15" s="635"/>
      <c r="DY15" s="635"/>
      <c r="DZ15" s="635"/>
      <c r="EA15" s="635"/>
      <c r="EB15" s="635"/>
      <c r="EC15" s="644"/>
    </row>
    <row r="16" spans="2:143" ht="11.25" customHeight="1" x14ac:dyDescent="0.15">
      <c r="B16" s="631" t="s">
        <v>251</v>
      </c>
      <c r="C16" s="632"/>
      <c r="D16" s="632"/>
      <c r="E16" s="632"/>
      <c r="F16" s="632"/>
      <c r="G16" s="632"/>
      <c r="H16" s="632"/>
      <c r="I16" s="632"/>
      <c r="J16" s="632"/>
      <c r="K16" s="632"/>
      <c r="L16" s="632"/>
      <c r="M16" s="632"/>
      <c r="N16" s="632"/>
      <c r="O16" s="632"/>
      <c r="P16" s="632"/>
      <c r="Q16" s="633"/>
      <c r="R16" s="634">
        <v>105106</v>
      </c>
      <c r="S16" s="635"/>
      <c r="T16" s="635"/>
      <c r="U16" s="635"/>
      <c r="V16" s="635"/>
      <c r="W16" s="635"/>
      <c r="X16" s="635"/>
      <c r="Y16" s="636"/>
      <c r="Z16" s="637">
        <v>0.5</v>
      </c>
      <c r="AA16" s="637"/>
      <c r="AB16" s="637"/>
      <c r="AC16" s="637"/>
      <c r="AD16" s="638">
        <v>105106</v>
      </c>
      <c r="AE16" s="638"/>
      <c r="AF16" s="638"/>
      <c r="AG16" s="638"/>
      <c r="AH16" s="638"/>
      <c r="AI16" s="638"/>
      <c r="AJ16" s="638"/>
      <c r="AK16" s="638"/>
      <c r="AL16" s="639">
        <v>1.2</v>
      </c>
      <c r="AM16" s="640"/>
      <c r="AN16" s="640"/>
      <c r="AO16" s="641"/>
      <c r="AP16" s="631" t="s">
        <v>252</v>
      </c>
      <c r="AQ16" s="632"/>
      <c r="AR16" s="632"/>
      <c r="AS16" s="632"/>
      <c r="AT16" s="632"/>
      <c r="AU16" s="632"/>
      <c r="AV16" s="632"/>
      <c r="AW16" s="632"/>
      <c r="AX16" s="632"/>
      <c r="AY16" s="632"/>
      <c r="AZ16" s="632"/>
      <c r="BA16" s="632"/>
      <c r="BB16" s="632"/>
      <c r="BC16" s="632"/>
      <c r="BD16" s="632"/>
      <c r="BE16" s="632"/>
      <c r="BF16" s="633"/>
      <c r="BG16" s="634" t="s">
        <v>121</v>
      </c>
      <c r="BH16" s="635"/>
      <c r="BI16" s="635"/>
      <c r="BJ16" s="635"/>
      <c r="BK16" s="635"/>
      <c r="BL16" s="635"/>
      <c r="BM16" s="635"/>
      <c r="BN16" s="636"/>
      <c r="BO16" s="637" t="s">
        <v>121</v>
      </c>
      <c r="BP16" s="637"/>
      <c r="BQ16" s="637"/>
      <c r="BR16" s="637"/>
      <c r="BS16" s="638" t="s">
        <v>121</v>
      </c>
      <c r="BT16" s="638"/>
      <c r="BU16" s="638"/>
      <c r="BV16" s="638"/>
      <c r="BW16" s="638"/>
      <c r="BX16" s="638"/>
      <c r="BY16" s="638"/>
      <c r="BZ16" s="638"/>
      <c r="CA16" s="638"/>
      <c r="CB16" s="642"/>
      <c r="CD16" s="631" t="s">
        <v>253</v>
      </c>
      <c r="CE16" s="632"/>
      <c r="CF16" s="632"/>
      <c r="CG16" s="632"/>
      <c r="CH16" s="632"/>
      <c r="CI16" s="632"/>
      <c r="CJ16" s="632"/>
      <c r="CK16" s="632"/>
      <c r="CL16" s="632"/>
      <c r="CM16" s="632"/>
      <c r="CN16" s="632"/>
      <c r="CO16" s="632"/>
      <c r="CP16" s="632"/>
      <c r="CQ16" s="633"/>
      <c r="CR16" s="634" t="s">
        <v>121</v>
      </c>
      <c r="CS16" s="635"/>
      <c r="CT16" s="635"/>
      <c r="CU16" s="635"/>
      <c r="CV16" s="635"/>
      <c r="CW16" s="635"/>
      <c r="CX16" s="635"/>
      <c r="CY16" s="636"/>
      <c r="CZ16" s="637" t="s">
        <v>121</v>
      </c>
      <c r="DA16" s="637"/>
      <c r="DB16" s="637"/>
      <c r="DC16" s="637"/>
      <c r="DD16" s="643" t="s">
        <v>121</v>
      </c>
      <c r="DE16" s="635"/>
      <c r="DF16" s="635"/>
      <c r="DG16" s="635"/>
      <c r="DH16" s="635"/>
      <c r="DI16" s="635"/>
      <c r="DJ16" s="635"/>
      <c r="DK16" s="635"/>
      <c r="DL16" s="635"/>
      <c r="DM16" s="635"/>
      <c r="DN16" s="635"/>
      <c r="DO16" s="635"/>
      <c r="DP16" s="636"/>
      <c r="DQ16" s="643" t="s">
        <v>121</v>
      </c>
      <c r="DR16" s="635"/>
      <c r="DS16" s="635"/>
      <c r="DT16" s="635"/>
      <c r="DU16" s="635"/>
      <c r="DV16" s="635"/>
      <c r="DW16" s="635"/>
      <c r="DX16" s="635"/>
      <c r="DY16" s="635"/>
      <c r="DZ16" s="635"/>
      <c r="EA16" s="635"/>
      <c r="EB16" s="635"/>
      <c r="EC16" s="644"/>
    </row>
    <row r="17" spans="2:133" ht="11.25" customHeight="1" x14ac:dyDescent="0.15">
      <c r="B17" s="631" t="s">
        <v>254</v>
      </c>
      <c r="C17" s="632"/>
      <c r="D17" s="632"/>
      <c r="E17" s="632"/>
      <c r="F17" s="632"/>
      <c r="G17" s="632"/>
      <c r="H17" s="632"/>
      <c r="I17" s="632"/>
      <c r="J17" s="632"/>
      <c r="K17" s="632"/>
      <c r="L17" s="632"/>
      <c r="M17" s="632"/>
      <c r="N17" s="632"/>
      <c r="O17" s="632"/>
      <c r="P17" s="632"/>
      <c r="Q17" s="633"/>
      <c r="R17" s="634">
        <v>145182</v>
      </c>
      <c r="S17" s="635"/>
      <c r="T17" s="635"/>
      <c r="U17" s="635"/>
      <c r="V17" s="635"/>
      <c r="W17" s="635"/>
      <c r="X17" s="635"/>
      <c r="Y17" s="636"/>
      <c r="Z17" s="637">
        <v>0.7</v>
      </c>
      <c r="AA17" s="637"/>
      <c r="AB17" s="637"/>
      <c r="AC17" s="637"/>
      <c r="AD17" s="638">
        <v>145182</v>
      </c>
      <c r="AE17" s="638"/>
      <c r="AF17" s="638"/>
      <c r="AG17" s="638"/>
      <c r="AH17" s="638"/>
      <c r="AI17" s="638"/>
      <c r="AJ17" s="638"/>
      <c r="AK17" s="638"/>
      <c r="AL17" s="639">
        <v>1.6</v>
      </c>
      <c r="AM17" s="640"/>
      <c r="AN17" s="640"/>
      <c r="AO17" s="641"/>
      <c r="AP17" s="631" t="s">
        <v>255</v>
      </c>
      <c r="AQ17" s="632"/>
      <c r="AR17" s="632"/>
      <c r="AS17" s="632"/>
      <c r="AT17" s="632"/>
      <c r="AU17" s="632"/>
      <c r="AV17" s="632"/>
      <c r="AW17" s="632"/>
      <c r="AX17" s="632"/>
      <c r="AY17" s="632"/>
      <c r="AZ17" s="632"/>
      <c r="BA17" s="632"/>
      <c r="BB17" s="632"/>
      <c r="BC17" s="632"/>
      <c r="BD17" s="632"/>
      <c r="BE17" s="632"/>
      <c r="BF17" s="633"/>
      <c r="BG17" s="634" t="s">
        <v>121</v>
      </c>
      <c r="BH17" s="635"/>
      <c r="BI17" s="635"/>
      <c r="BJ17" s="635"/>
      <c r="BK17" s="635"/>
      <c r="BL17" s="635"/>
      <c r="BM17" s="635"/>
      <c r="BN17" s="636"/>
      <c r="BO17" s="637" t="s">
        <v>121</v>
      </c>
      <c r="BP17" s="637"/>
      <c r="BQ17" s="637"/>
      <c r="BR17" s="637"/>
      <c r="BS17" s="638" t="s">
        <v>121</v>
      </c>
      <c r="BT17" s="638"/>
      <c r="BU17" s="638"/>
      <c r="BV17" s="638"/>
      <c r="BW17" s="638"/>
      <c r="BX17" s="638"/>
      <c r="BY17" s="638"/>
      <c r="BZ17" s="638"/>
      <c r="CA17" s="638"/>
      <c r="CB17" s="642"/>
      <c r="CD17" s="631" t="s">
        <v>256</v>
      </c>
      <c r="CE17" s="632"/>
      <c r="CF17" s="632"/>
      <c r="CG17" s="632"/>
      <c r="CH17" s="632"/>
      <c r="CI17" s="632"/>
      <c r="CJ17" s="632"/>
      <c r="CK17" s="632"/>
      <c r="CL17" s="632"/>
      <c r="CM17" s="632"/>
      <c r="CN17" s="632"/>
      <c r="CO17" s="632"/>
      <c r="CP17" s="632"/>
      <c r="CQ17" s="633"/>
      <c r="CR17" s="634">
        <v>1512660</v>
      </c>
      <c r="CS17" s="635"/>
      <c r="CT17" s="635"/>
      <c r="CU17" s="635"/>
      <c r="CV17" s="635"/>
      <c r="CW17" s="635"/>
      <c r="CX17" s="635"/>
      <c r="CY17" s="636"/>
      <c r="CZ17" s="637">
        <v>7.7</v>
      </c>
      <c r="DA17" s="637"/>
      <c r="DB17" s="637"/>
      <c r="DC17" s="637"/>
      <c r="DD17" s="643" t="s">
        <v>121</v>
      </c>
      <c r="DE17" s="635"/>
      <c r="DF17" s="635"/>
      <c r="DG17" s="635"/>
      <c r="DH17" s="635"/>
      <c r="DI17" s="635"/>
      <c r="DJ17" s="635"/>
      <c r="DK17" s="635"/>
      <c r="DL17" s="635"/>
      <c r="DM17" s="635"/>
      <c r="DN17" s="635"/>
      <c r="DO17" s="635"/>
      <c r="DP17" s="636"/>
      <c r="DQ17" s="643">
        <v>1423292</v>
      </c>
      <c r="DR17" s="635"/>
      <c r="DS17" s="635"/>
      <c r="DT17" s="635"/>
      <c r="DU17" s="635"/>
      <c r="DV17" s="635"/>
      <c r="DW17" s="635"/>
      <c r="DX17" s="635"/>
      <c r="DY17" s="635"/>
      <c r="DZ17" s="635"/>
      <c r="EA17" s="635"/>
      <c r="EB17" s="635"/>
      <c r="EC17" s="644"/>
    </row>
    <row r="18" spans="2:133" ht="11.25" customHeight="1" x14ac:dyDescent="0.15">
      <c r="B18" s="631" t="s">
        <v>257</v>
      </c>
      <c r="C18" s="632"/>
      <c r="D18" s="632"/>
      <c r="E18" s="632"/>
      <c r="F18" s="632"/>
      <c r="G18" s="632"/>
      <c r="H18" s="632"/>
      <c r="I18" s="632"/>
      <c r="J18" s="632"/>
      <c r="K18" s="632"/>
      <c r="L18" s="632"/>
      <c r="M18" s="632"/>
      <c r="N18" s="632"/>
      <c r="O18" s="632"/>
      <c r="P18" s="632"/>
      <c r="Q18" s="633"/>
      <c r="R18" s="634">
        <v>21036</v>
      </c>
      <c r="S18" s="635"/>
      <c r="T18" s="635"/>
      <c r="U18" s="635"/>
      <c r="V18" s="635"/>
      <c r="W18" s="635"/>
      <c r="X18" s="635"/>
      <c r="Y18" s="636"/>
      <c r="Z18" s="637">
        <v>0.1</v>
      </c>
      <c r="AA18" s="637"/>
      <c r="AB18" s="637"/>
      <c r="AC18" s="637"/>
      <c r="AD18" s="638">
        <v>21036</v>
      </c>
      <c r="AE18" s="638"/>
      <c r="AF18" s="638"/>
      <c r="AG18" s="638"/>
      <c r="AH18" s="638"/>
      <c r="AI18" s="638"/>
      <c r="AJ18" s="638"/>
      <c r="AK18" s="638"/>
      <c r="AL18" s="639">
        <v>0.2</v>
      </c>
      <c r="AM18" s="640"/>
      <c r="AN18" s="640"/>
      <c r="AO18" s="641"/>
      <c r="AP18" s="631" t="s">
        <v>258</v>
      </c>
      <c r="AQ18" s="632"/>
      <c r="AR18" s="632"/>
      <c r="AS18" s="632"/>
      <c r="AT18" s="632"/>
      <c r="AU18" s="632"/>
      <c r="AV18" s="632"/>
      <c r="AW18" s="632"/>
      <c r="AX18" s="632"/>
      <c r="AY18" s="632"/>
      <c r="AZ18" s="632"/>
      <c r="BA18" s="632"/>
      <c r="BB18" s="632"/>
      <c r="BC18" s="632"/>
      <c r="BD18" s="632"/>
      <c r="BE18" s="632"/>
      <c r="BF18" s="633"/>
      <c r="BG18" s="634" t="s">
        <v>121</v>
      </c>
      <c r="BH18" s="635"/>
      <c r="BI18" s="635"/>
      <c r="BJ18" s="635"/>
      <c r="BK18" s="635"/>
      <c r="BL18" s="635"/>
      <c r="BM18" s="635"/>
      <c r="BN18" s="636"/>
      <c r="BO18" s="637" t="s">
        <v>121</v>
      </c>
      <c r="BP18" s="637"/>
      <c r="BQ18" s="637"/>
      <c r="BR18" s="637"/>
      <c r="BS18" s="638" t="s">
        <v>121</v>
      </c>
      <c r="BT18" s="638"/>
      <c r="BU18" s="638"/>
      <c r="BV18" s="638"/>
      <c r="BW18" s="638"/>
      <c r="BX18" s="638"/>
      <c r="BY18" s="638"/>
      <c r="BZ18" s="638"/>
      <c r="CA18" s="638"/>
      <c r="CB18" s="642"/>
      <c r="CD18" s="631" t="s">
        <v>259</v>
      </c>
      <c r="CE18" s="632"/>
      <c r="CF18" s="632"/>
      <c r="CG18" s="632"/>
      <c r="CH18" s="632"/>
      <c r="CI18" s="632"/>
      <c r="CJ18" s="632"/>
      <c r="CK18" s="632"/>
      <c r="CL18" s="632"/>
      <c r="CM18" s="632"/>
      <c r="CN18" s="632"/>
      <c r="CO18" s="632"/>
      <c r="CP18" s="632"/>
      <c r="CQ18" s="633"/>
      <c r="CR18" s="634" t="s">
        <v>121</v>
      </c>
      <c r="CS18" s="635"/>
      <c r="CT18" s="635"/>
      <c r="CU18" s="635"/>
      <c r="CV18" s="635"/>
      <c r="CW18" s="635"/>
      <c r="CX18" s="635"/>
      <c r="CY18" s="636"/>
      <c r="CZ18" s="637" t="s">
        <v>121</v>
      </c>
      <c r="DA18" s="637"/>
      <c r="DB18" s="637"/>
      <c r="DC18" s="637"/>
      <c r="DD18" s="643" t="s">
        <v>121</v>
      </c>
      <c r="DE18" s="635"/>
      <c r="DF18" s="635"/>
      <c r="DG18" s="635"/>
      <c r="DH18" s="635"/>
      <c r="DI18" s="635"/>
      <c r="DJ18" s="635"/>
      <c r="DK18" s="635"/>
      <c r="DL18" s="635"/>
      <c r="DM18" s="635"/>
      <c r="DN18" s="635"/>
      <c r="DO18" s="635"/>
      <c r="DP18" s="636"/>
      <c r="DQ18" s="643" t="s">
        <v>121</v>
      </c>
      <c r="DR18" s="635"/>
      <c r="DS18" s="635"/>
      <c r="DT18" s="635"/>
      <c r="DU18" s="635"/>
      <c r="DV18" s="635"/>
      <c r="DW18" s="635"/>
      <c r="DX18" s="635"/>
      <c r="DY18" s="635"/>
      <c r="DZ18" s="635"/>
      <c r="EA18" s="635"/>
      <c r="EB18" s="635"/>
      <c r="EC18" s="644"/>
    </row>
    <row r="19" spans="2:133" ht="11.25" customHeight="1" x14ac:dyDescent="0.15">
      <c r="B19" s="631" t="s">
        <v>260</v>
      </c>
      <c r="C19" s="632"/>
      <c r="D19" s="632"/>
      <c r="E19" s="632"/>
      <c r="F19" s="632"/>
      <c r="G19" s="632"/>
      <c r="H19" s="632"/>
      <c r="I19" s="632"/>
      <c r="J19" s="632"/>
      <c r="K19" s="632"/>
      <c r="L19" s="632"/>
      <c r="M19" s="632"/>
      <c r="N19" s="632"/>
      <c r="O19" s="632"/>
      <c r="P19" s="632"/>
      <c r="Q19" s="633"/>
      <c r="R19" s="634">
        <v>121010</v>
      </c>
      <c r="S19" s="635"/>
      <c r="T19" s="635"/>
      <c r="U19" s="635"/>
      <c r="V19" s="635"/>
      <c r="W19" s="635"/>
      <c r="X19" s="635"/>
      <c r="Y19" s="636"/>
      <c r="Z19" s="637">
        <v>0.6</v>
      </c>
      <c r="AA19" s="637"/>
      <c r="AB19" s="637"/>
      <c r="AC19" s="637"/>
      <c r="AD19" s="638">
        <v>121010</v>
      </c>
      <c r="AE19" s="638"/>
      <c r="AF19" s="638"/>
      <c r="AG19" s="638"/>
      <c r="AH19" s="638"/>
      <c r="AI19" s="638"/>
      <c r="AJ19" s="638"/>
      <c r="AK19" s="638"/>
      <c r="AL19" s="639">
        <v>1.3</v>
      </c>
      <c r="AM19" s="640"/>
      <c r="AN19" s="640"/>
      <c r="AO19" s="641"/>
      <c r="AP19" s="631" t="s">
        <v>261</v>
      </c>
      <c r="AQ19" s="632"/>
      <c r="AR19" s="632"/>
      <c r="AS19" s="632"/>
      <c r="AT19" s="632"/>
      <c r="AU19" s="632"/>
      <c r="AV19" s="632"/>
      <c r="AW19" s="632"/>
      <c r="AX19" s="632"/>
      <c r="AY19" s="632"/>
      <c r="AZ19" s="632"/>
      <c r="BA19" s="632"/>
      <c r="BB19" s="632"/>
      <c r="BC19" s="632"/>
      <c r="BD19" s="632"/>
      <c r="BE19" s="632"/>
      <c r="BF19" s="633"/>
      <c r="BG19" s="634" t="s">
        <v>121</v>
      </c>
      <c r="BH19" s="635"/>
      <c r="BI19" s="635"/>
      <c r="BJ19" s="635"/>
      <c r="BK19" s="635"/>
      <c r="BL19" s="635"/>
      <c r="BM19" s="635"/>
      <c r="BN19" s="636"/>
      <c r="BO19" s="637" t="s">
        <v>121</v>
      </c>
      <c r="BP19" s="637"/>
      <c r="BQ19" s="637"/>
      <c r="BR19" s="637"/>
      <c r="BS19" s="638" t="s">
        <v>121</v>
      </c>
      <c r="BT19" s="638"/>
      <c r="BU19" s="638"/>
      <c r="BV19" s="638"/>
      <c r="BW19" s="638"/>
      <c r="BX19" s="638"/>
      <c r="BY19" s="638"/>
      <c r="BZ19" s="638"/>
      <c r="CA19" s="638"/>
      <c r="CB19" s="642"/>
      <c r="CD19" s="631" t="s">
        <v>262</v>
      </c>
      <c r="CE19" s="632"/>
      <c r="CF19" s="632"/>
      <c r="CG19" s="632"/>
      <c r="CH19" s="632"/>
      <c r="CI19" s="632"/>
      <c r="CJ19" s="632"/>
      <c r="CK19" s="632"/>
      <c r="CL19" s="632"/>
      <c r="CM19" s="632"/>
      <c r="CN19" s="632"/>
      <c r="CO19" s="632"/>
      <c r="CP19" s="632"/>
      <c r="CQ19" s="633"/>
      <c r="CR19" s="634" t="s">
        <v>121</v>
      </c>
      <c r="CS19" s="635"/>
      <c r="CT19" s="635"/>
      <c r="CU19" s="635"/>
      <c r="CV19" s="635"/>
      <c r="CW19" s="635"/>
      <c r="CX19" s="635"/>
      <c r="CY19" s="636"/>
      <c r="CZ19" s="637" t="s">
        <v>121</v>
      </c>
      <c r="DA19" s="637"/>
      <c r="DB19" s="637"/>
      <c r="DC19" s="637"/>
      <c r="DD19" s="643" t="s">
        <v>121</v>
      </c>
      <c r="DE19" s="635"/>
      <c r="DF19" s="635"/>
      <c r="DG19" s="635"/>
      <c r="DH19" s="635"/>
      <c r="DI19" s="635"/>
      <c r="DJ19" s="635"/>
      <c r="DK19" s="635"/>
      <c r="DL19" s="635"/>
      <c r="DM19" s="635"/>
      <c r="DN19" s="635"/>
      <c r="DO19" s="635"/>
      <c r="DP19" s="636"/>
      <c r="DQ19" s="643" t="s">
        <v>121</v>
      </c>
      <c r="DR19" s="635"/>
      <c r="DS19" s="635"/>
      <c r="DT19" s="635"/>
      <c r="DU19" s="635"/>
      <c r="DV19" s="635"/>
      <c r="DW19" s="635"/>
      <c r="DX19" s="635"/>
      <c r="DY19" s="635"/>
      <c r="DZ19" s="635"/>
      <c r="EA19" s="635"/>
      <c r="EB19" s="635"/>
      <c r="EC19" s="644"/>
    </row>
    <row r="20" spans="2:133" ht="11.25" customHeight="1" x14ac:dyDescent="0.15">
      <c r="B20" s="647" t="s">
        <v>263</v>
      </c>
      <c r="C20" s="648"/>
      <c r="D20" s="648"/>
      <c r="E20" s="648"/>
      <c r="F20" s="648"/>
      <c r="G20" s="648"/>
      <c r="H20" s="648"/>
      <c r="I20" s="648"/>
      <c r="J20" s="648"/>
      <c r="K20" s="648"/>
      <c r="L20" s="648"/>
      <c r="M20" s="648"/>
      <c r="N20" s="648"/>
      <c r="O20" s="648"/>
      <c r="P20" s="648"/>
      <c r="Q20" s="649"/>
      <c r="R20" s="634">
        <v>3136</v>
      </c>
      <c r="S20" s="635"/>
      <c r="T20" s="635"/>
      <c r="U20" s="635"/>
      <c r="V20" s="635"/>
      <c r="W20" s="635"/>
      <c r="X20" s="635"/>
      <c r="Y20" s="636"/>
      <c r="Z20" s="637">
        <v>0</v>
      </c>
      <c r="AA20" s="637"/>
      <c r="AB20" s="637"/>
      <c r="AC20" s="637"/>
      <c r="AD20" s="638">
        <v>3136</v>
      </c>
      <c r="AE20" s="638"/>
      <c r="AF20" s="638"/>
      <c r="AG20" s="638"/>
      <c r="AH20" s="638"/>
      <c r="AI20" s="638"/>
      <c r="AJ20" s="638"/>
      <c r="AK20" s="638"/>
      <c r="AL20" s="639">
        <v>0</v>
      </c>
      <c r="AM20" s="640"/>
      <c r="AN20" s="640"/>
      <c r="AO20" s="641"/>
      <c r="AP20" s="631" t="s">
        <v>264</v>
      </c>
      <c r="AQ20" s="632"/>
      <c r="AR20" s="632"/>
      <c r="AS20" s="632"/>
      <c r="AT20" s="632"/>
      <c r="AU20" s="632"/>
      <c r="AV20" s="632"/>
      <c r="AW20" s="632"/>
      <c r="AX20" s="632"/>
      <c r="AY20" s="632"/>
      <c r="AZ20" s="632"/>
      <c r="BA20" s="632"/>
      <c r="BB20" s="632"/>
      <c r="BC20" s="632"/>
      <c r="BD20" s="632"/>
      <c r="BE20" s="632"/>
      <c r="BF20" s="633"/>
      <c r="BG20" s="634" t="s">
        <v>121</v>
      </c>
      <c r="BH20" s="635"/>
      <c r="BI20" s="635"/>
      <c r="BJ20" s="635"/>
      <c r="BK20" s="635"/>
      <c r="BL20" s="635"/>
      <c r="BM20" s="635"/>
      <c r="BN20" s="636"/>
      <c r="BO20" s="637" t="s">
        <v>121</v>
      </c>
      <c r="BP20" s="637"/>
      <c r="BQ20" s="637"/>
      <c r="BR20" s="637"/>
      <c r="BS20" s="638" t="s">
        <v>121</v>
      </c>
      <c r="BT20" s="638"/>
      <c r="BU20" s="638"/>
      <c r="BV20" s="638"/>
      <c r="BW20" s="638"/>
      <c r="BX20" s="638"/>
      <c r="BY20" s="638"/>
      <c r="BZ20" s="638"/>
      <c r="CA20" s="638"/>
      <c r="CB20" s="642"/>
      <c r="CD20" s="631" t="s">
        <v>265</v>
      </c>
      <c r="CE20" s="632"/>
      <c r="CF20" s="632"/>
      <c r="CG20" s="632"/>
      <c r="CH20" s="632"/>
      <c r="CI20" s="632"/>
      <c r="CJ20" s="632"/>
      <c r="CK20" s="632"/>
      <c r="CL20" s="632"/>
      <c r="CM20" s="632"/>
      <c r="CN20" s="632"/>
      <c r="CO20" s="632"/>
      <c r="CP20" s="632"/>
      <c r="CQ20" s="633"/>
      <c r="CR20" s="634">
        <v>19611359</v>
      </c>
      <c r="CS20" s="635"/>
      <c r="CT20" s="635"/>
      <c r="CU20" s="635"/>
      <c r="CV20" s="635"/>
      <c r="CW20" s="635"/>
      <c r="CX20" s="635"/>
      <c r="CY20" s="636"/>
      <c r="CZ20" s="637">
        <v>100</v>
      </c>
      <c r="DA20" s="637"/>
      <c r="DB20" s="637"/>
      <c r="DC20" s="637"/>
      <c r="DD20" s="643">
        <v>2066776</v>
      </c>
      <c r="DE20" s="635"/>
      <c r="DF20" s="635"/>
      <c r="DG20" s="635"/>
      <c r="DH20" s="635"/>
      <c r="DI20" s="635"/>
      <c r="DJ20" s="635"/>
      <c r="DK20" s="635"/>
      <c r="DL20" s="635"/>
      <c r="DM20" s="635"/>
      <c r="DN20" s="635"/>
      <c r="DO20" s="635"/>
      <c r="DP20" s="636"/>
      <c r="DQ20" s="643">
        <v>11484493</v>
      </c>
      <c r="DR20" s="635"/>
      <c r="DS20" s="635"/>
      <c r="DT20" s="635"/>
      <c r="DU20" s="635"/>
      <c r="DV20" s="635"/>
      <c r="DW20" s="635"/>
      <c r="DX20" s="635"/>
      <c r="DY20" s="635"/>
      <c r="DZ20" s="635"/>
      <c r="EA20" s="635"/>
      <c r="EB20" s="635"/>
      <c r="EC20" s="644"/>
    </row>
    <row r="21" spans="2:133" ht="11.25" customHeight="1" x14ac:dyDescent="0.15">
      <c r="B21" s="631" t="s">
        <v>266</v>
      </c>
      <c r="C21" s="632"/>
      <c r="D21" s="632"/>
      <c r="E21" s="632"/>
      <c r="F21" s="632"/>
      <c r="G21" s="632"/>
      <c r="H21" s="632"/>
      <c r="I21" s="632"/>
      <c r="J21" s="632"/>
      <c r="K21" s="632"/>
      <c r="L21" s="632"/>
      <c r="M21" s="632"/>
      <c r="N21" s="632"/>
      <c r="O21" s="632"/>
      <c r="P21" s="632"/>
      <c r="Q21" s="633"/>
      <c r="R21" s="634">
        <v>4695557</v>
      </c>
      <c r="S21" s="635"/>
      <c r="T21" s="635"/>
      <c r="U21" s="635"/>
      <c r="V21" s="635"/>
      <c r="W21" s="635"/>
      <c r="X21" s="635"/>
      <c r="Y21" s="636"/>
      <c r="Z21" s="637">
        <v>23.4</v>
      </c>
      <c r="AA21" s="637"/>
      <c r="AB21" s="637"/>
      <c r="AC21" s="637"/>
      <c r="AD21" s="638">
        <v>3922009</v>
      </c>
      <c r="AE21" s="638"/>
      <c r="AF21" s="638"/>
      <c r="AG21" s="638"/>
      <c r="AH21" s="638"/>
      <c r="AI21" s="638"/>
      <c r="AJ21" s="638"/>
      <c r="AK21" s="638"/>
      <c r="AL21" s="639">
        <v>43.4</v>
      </c>
      <c r="AM21" s="640"/>
      <c r="AN21" s="640"/>
      <c r="AO21" s="641"/>
      <c r="AP21" s="631" t="s">
        <v>267</v>
      </c>
      <c r="AQ21" s="650"/>
      <c r="AR21" s="650"/>
      <c r="AS21" s="650"/>
      <c r="AT21" s="650"/>
      <c r="AU21" s="650"/>
      <c r="AV21" s="650"/>
      <c r="AW21" s="650"/>
      <c r="AX21" s="650"/>
      <c r="AY21" s="650"/>
      <c r="AZ21" s="650"/>
      <c r="BA21" s="650"/>
      <c r="BB21" s="650"/>
      <c r="BC21" s="650"/>
      <c r="BD21" s="650"/>
      <c r="BE21" s="650"/>
      <c r="BF21" s="651"/>
      <c r="BG21" s="634" t="s">
        <v>121</v>
      </c>
      <c r="BH21" s="635"/>
      <c r="BI21" s="635"/>
      <c r="BJ21" s="635"/>
      <c r="BK21" s="635"/>
      <c r="BL21" s="635"/>
      <c r="BM21" s="635"/>
      <c r="BN21" s="636"/>
      <c r="BO21" s="637" t="s">
        <v>121</v>
      </c>
      <c r="BP21" s="637"/>
      <c r="BQ21" s="637"/>
      <c r="BR21" s="637"/>
      <c r="BS21" s="638" t="s">
        <v>121</v>
      </c>
      <c r="BT21" s="638"/>
      <c r="BU21" s="638"/>
      <c r="BV21" s="638"/>
      <c r="BW21" s="638"/>
      <c r="BX21" s="638"/>
      <c r="BY21" s="638"/>
      <c r="BZ21" s="638"/>
      <c r="CA21" s="638"/>
      <c r="CB21" s="642"/>
      <c r="CD21" s="655"/>
      <c r="CE21" s="656"/>
      <c r="CF21" s="656"/>
      <c r="CG21" s="656"/>
      <c r="CH21" s="656"/>
      <c r="CI21" s="656"/>
      <c r="CJ21" s="656"/>
      <c r="CK21" s="656"/>
      <c r="CL21" s="656"/>
      <c r="CM21" s="656"/>
      <c r="CN21" s="656"/>
      <c r="CO21" s="656"/>
      <c r="CP21" s="656"/>
      <c r="CQ21" s="657"/>
      <c r="CR21" s="658"/>
      <c r="CS21" s="653"/>
      <c r="CT21" s="653"/>
      <c r="CU21" s="653"/>
      <c r="CV21" s="653"/>
      <c r="CW21" s="653"/>
      <c r="CX21" s="653"/>
      <c r="CY21" s="659"/>
      <c r="CZ21" s="660"/>
      <c r="DA21" s="660"/>
      <c r="DB21" s="660"/>
      <c r="DC21" s="660"/>
      <c r="DD21" s="652"/>
      <c r="DE21" s="653"/>
      <c r="DF21" s="653"/>
      <c r="DG21" s="653"/>
      <c r="DH21" s="653"/>
      <c r="DI21" s="653"/>
      <c r="DJ21" s="653"/>
      <c r="DK21" s="653"/>
      <c r="DL21" s="653"/>
      <c r="DM21" s="653"/>
      <c r="DN21" s="653"/>
      <c r="DO21" s="653"/>
      <c r="DP21" s="659"/>
      <c r="DQ21" s="652"/>
      <c r="DR21" s="653"/>
      <c r="DS21" s="653"/>
      <c r="DT21" s="653"/>
      <c r="DU21" s="653"/>
      <c r="DV21" s="653"/>
      <c r="DW21" s="653"/>
      <c r="DX21" s="653"/>
      <c r="DY21" s="653"/>
      <c r="DZ21" s="653"/>
      <c r="EA21" s="653"/>
      <c r="EB21" s="653"/>
      <c r="EC21" s="654"/>
    </row>
    <row r="22" spans="2:133" ht="11.25" customHeight="1" x14ac:dyDescent="0.15">
      <c r="B22" s="631" t="s">
        <v>268</v>
      </c>
      <c r="C22" s="632"/>
      <c r="D22" s="632"/>
      <c r="E22" s="632"/>
      <c r="F22" s="632"/>
      <c r="G22" s="632"/>
      <c r="H22" s="632"/>
      <c r="I22" s="632"/>
      <c r="J22" s="632"/>
      <c r="K22" s="632"/>
      <c r="L22" s="632"/>
      <c r="M22" s="632"/>
      <c r="N22" s="632"/>
      <c r="O22" s="632"/>
      <c r="P22" s="632"/>
      <c r="Q22" s="633"/>
      <c r="R22" s="634">
        <v>3922009</v>
      </c>
      <c r="S22" s="635"/>
      <c r="T22" s="635"/>
      <c r="U22" s="635"/>
      <c r="V22" s="635"/>
      <c r="W22" s="635"/>
      <c r="X22" s="635"/>
      <c r="Y22" s="636"/>
      <c r="Z22" s="637">
        <v>19.600000000000001</v>
      </c>
      <c r="AA22" s="637"/>
      <c r="AB22" s="637"/>
      <c r="AC22" s="637"/>
      <c r="AD22" s="638">
        <v>3922009</v>
      </c>
      <c r="AE22" s="638"/>
      <c r="AF22" s="638"/>
      <c r="AG22" s="638"/>
      <c r="AH22" s="638"/>
      <c r="AI22" s="638"/>
      <c r="AJ22" s="638"/>
      <c r="AK22" s="638"/>
      <c r="AL22" s="639">
        <v>43.4</v>
      </c>
      <c r="AM22" s="640"/>
      <c r="AN22" s="640"/>
      <c r="AO22" s="641"/>
      <c r="AP22" s="631" t="s">
        <v>269</v>
      </c>
      <c r="AQ22" s="650"/>
      <c r="AR22" s="650"/>
      <c r="AS22" s="650"/>
      <c r="AT22" s="650"/>
      <c r="AU22" s="650"/>
      <c r="AV22" s="650"/>
      <c r="AW22" s="650"/>
      <c r="AX22" s="650"/>
      <c r="AY22" s="650"/>
      <c r="AZ22" s="650"/>
      <c r="BA22" s="650"/>
      <c r="BB22" s="650"/>
      <c r="BC22" s="650"/>
      <c r="BD22" s="650"/>
      <c r="BE22" s="650"/>
      <c r="BF22" s="651"/>
      <c r="BG22" s="634" t="s">
        <v>121</v>
      </c>
      <c r="BH22" s="635"/>
      <c r="BI22" s="635"/>
      <c r="BJ22" s="635"/>
      <c r="BK22" s="635"/>
      <c r="BL22" s="635"/>
      <c r="BM22" s="635"/>
      <c r="BN22" s="636"/>
      <c r="BO22" s="637" t="s">
        <v>121</v>
      </c>
      <c r="BP22" s="637"/>
      <c r="BQ22" s="637"/>
      <c r="BR22" s="637"/>
      <c r="BS22" s="638" t="s">
        <v>121</v>
      </c>
      <c r="BT22" s="638"/>
      <c r="BU22" s="638"/>
      <c r="BV22" s="638"/>
      <c r="BW22" s="638"/>
      <c r="BX22" s="638"/>
      <c r="BY22" s="638"/>
      <c r="BZ22" s="638"/>
      <c r="CA22" s="638"/>
      <c r="CB22" s="642"/>
      <c r="CD22" s="616" t="s">
        <v>270</v>
      </c>
      <c r="CE22" s="617"/>
      <c r="CF22" s="617"/>
      <c r="CG22" s="617"/>
      <c r="CH22" s="617"/>
      <c r="CI22" s="617"/>
      <c r="CJ22" s="617"/>
      <c r="CK22" s="617"/>
      <c r="CL22" s="617"/>
      <c r="CM22" s="617"/>
      <c r="CN22" s="617"/>
      <c r="CO22" s="617"/>
      <c r="CP22" s="617"/>
      <c r="CQ22" s="617"/>
      <c r="CR22" s="617"/>
      <c r="CS22" s="617"/>
      <c r="CT22" s="617"/>
      <c r="CU22" s="617"/>
      <c r="CV22" s="617"/>
      <c r="CW22" s="617"/>
      <c r="CX22" s="617"/>
      <c r="CY22" s="617"/>
      <c r="CZ22" s="617"/>
      <c r="DA22" s="617"/>
      <c r="DB22" s="617"/>
      <c r="DC22" s="617"/>
      <c r="DD22" s="617"/>
      <c r="DE22" s="617"/>
      <c r="DF22" s="617"/>
      <c r="DG22" s="617"/>
      <c r="DH22" s="617"/>
      <c r="DI22" s="617"/>
      <c r="DJ22" s="617"/>
      <c r="DK22" s="617"/>
      <c r="DL22" s="617"/>
      <c r="DM22" s="617"/>
      <c r="DN22" s="617"/>
      <c r="DO22" s="617"/>
      <c r="DP22" s="617"/>
      <c r="DQ22" s="617"/>
      <c r="DR22" s="617"/>
      <c r="DS22" s="617"/>
      <c r="DT22" s="617"/>
      <c r="DU22" s="617"/>
      <c r="DV22" s="617"/>
      <c r="DW22" s="617"/>
      <c r="DX22" s="617"/>
      <c r="DY22" s="617"/>
      <c r="DZ22" s="617"/>
      <c r="EA22" s="617"/>
      <c r="EB22" s="617"/>
      <c r="EC22" s="618"/>
    </row>
    <row r="23" spans="2:133" ht="11.25" customHeight="1" x14ac:dyDescent="0.15">
      <c r="B23" s="631" t="s">
        <v>271</v>
      </c>
      <c r="C23" s="632"/>
      <c r="D23" s="632"/>
      <c r="E23" s="632"/>
      <c r="F23" s="632"/>
      <c r="G23" s="632"/>
      <c r="H23" s="632"/>
      <c r="I23" s="632"/>
      <c r="J23" s="632"/>
      <c r="K23" s="632"/>
      <c r="L23" s="632"/>
      <c r="M23" s="632"/>
      <c r="N23" s="632"/>
      <c r="O23" s="632"/>
      <c r="P23" s="632"/>
      <c r="Q23" s="633"/>
      <c r="R23" s="634">
        <v>773548</v>
      </c>
      <c r="S23" s="635"/>
      <c r="T23" s="635"/>
      <c r="U23" s="635"/>
      <c r="V23" s="635"/>
      <c r="W23" s="635"/>
      <c r="X23" s="635"/>
      <c r="Y23" s="636"/>
      <c r="Z23" s="637">
        <v>3.9</v>
      </c>
      <c r="AA23" s="637"/>
      <c r="AB23" s="637"/>
      <c r="AC23" s="637"/>
      <c r="AD23" s="638" t="s">
        <v>121</v>
      </c>
      <c r="AE23" s="638"/>
      <c r="AF23" s="638"/>
      <c r="AG23" s="638"/>
      <c r="AH23" s="638"/>
      <c r="AI23" s="638"/>
      <c r="AJ23" s="638"/>
      <c r="AK23" s="638"/>
      <c r="AL23" s="639" t="s">
        <v>121</v>
      </c>
      <c r="AM23" s="640"/>
      <c r="AN23" s="640"/>
      <c r="AO23" s="641"/>
      <c r="AP23" s="631" t="s">
        <v>272</v>
      </c>
      <c r="AQ23" s="650"/>
      <c r="AR23" s="650"/>
      <c r="AS23" s="650"/>
      <c r="AT23" s="650"/>
      <c r="AU23" s="650"/>
      <c r="AV23" s="650"/>
      <c r="AW23" s="650"/>
      <c r="AX23" s="650"/>
      <c r="AY23" s="650"/>
      <c r="AZ23" s="650"/>
      <c r="BA23" s="650"/>
      <c r="BB23" s="650"/>
      <c r="BC23" s="650"/>
      <c r="BD23" s="650"/>
      <c r="BE23" s="650"/>
      <c r="BF23" s="651"/>
      <c r="BG23" s="634" t="s">
        <v>121</v>
      </c>
      <c r="BH23" s="635"/>
      <c r="BI23" s="635"/>
      <c r="BJ23" s="635"/>
      <c r="BK23" s="635"/>
      <c r="BL23" s="635"/>
      <c r="BM23" s="635"/>
      <c r="BN23" s="636"/>
      <c r="BO23" s="637" t="s">
        <v>121</v>
      </c>
      <c r="BP23" s="637"/>
      <c r="BQ23" s="637"/>
      <c r="BR23" s="637"/>
      <c r="BS23" s="638" t="s">
        <v>121</v>
      </c>
      <c r="BT23" s="638"/>
      <c r="BU23" s="638"/>
      <c r="BV23" s="638"/>
      <c r="BW23" s="638"/>
      <c r="BX23" s="638"/>
      <c r="BY23" s="638"/>
      <c r="BZ23" s="638"/>
      <c r="CA23" s="638"/>
      <c r="CB23" s="642"/>
      <c r="CD23" s="616" t="s">
        <v>212</v>
      </c>
      <c r="CE23" s="617"/>
      <c r="CF23" s="617"/>
      <c r="CG23" s="617"/>
      <c r="CH23" s="617"/>
      <c r="CI23" s="617"/>
      <c r="CJ23" s="617"/>
      <c r="CK23" s="617"/>
      <c r="CL23" s="617"/>
      <c r="CM23" s="617"/>
      <c r="CN23" s="617"/>
      <c r="CO23" s="617"/>
      <c r="CP23" s="617"/>
      <c r="CQ23" s="618"/>
      <c r="CR23" s="616" t="s">
        <v>273</v>
      </c>
      <c r="CS23" s="617"/>
      <c r="CT23" s="617"/>
      <c r="CU23" s="617"/>
      <c r="CV23" s="617"/>
      <c r="CW23" s="617"/>
      <c r="CX23" s="617"/>
      <c r="CY23" s="618"/>
      <c r="CZ23" s="616" t="s">
        <v>274</v>
      </c>
      <c r="DA23" s="617"/>
      <c r="DB23" s="617"/>
      <c r="DC23" s="618"/>
      <c r="DD23" s="616" t="s">
        <v>275</v>
      </c>
      <c r="DE23" s="617"/>
      <c r="DF23" s="617"/>
      <c r="DG23" s="617"/>
      <c r="DH23" s="617"/>
      <c r="DI23" s="617"/>
      <c r="DJ23" s="617"/>
      <c r="DK23" s="618"/>
      <c r="DL23" s="661" t="s">
        <v>276</v>
      </c>
      <c r="DM23" s="662"/>
      <c r="DN23" s="662"/>
      <c r="DO23" s="662"/>
      <c r="DP23" s="662"/>
      <c r="DQ23" s="662"/>
      <c r="DR23" s="662"/>
      <c r="DS23" s="662"/>
      <c r="DT23" s="662"/>
      <c r="DU23" s="662"/>
      <c r="DV23" s="663"/>
      <c r="DW23" s="616" t="s">
        <v>277</v>
      </c>
      <c r="DX23" s="617"/>
      <c r="DY23" s="617"/>
      <c r="DZ23" s="617"/>
      <c r="EA23" s="617"/>
      <c r="EB23" s="617"/>
      <c r="EC23" s="618"/>
    </row>
    <row r="24" spans="2:133" ht="11.25" customHeight="1" x14ac:dyDescent="0.15">
      <c r="B24" s="631" t="s">
        <v>278</v>
      </c>
      <c r="C24" s="632"/>
      <c r="D24" s="632"/>
      <c r="E24" s="632"/>
      <c r="F24" s="632"/>
      <c r="G24" s="632"/>
      <c r="H24" s="632"/>
      <c r="I24" s="632"/>
      <c r="J24" s="632"/>
      <c r="K24" s="632"/>
      <c r="L24" s="632"/>
      <c r="M24" s="632"/>
      <c r="N24" s="632"/>
      <c r="O24" s="632"/>
      <c r="P24" s="632"/>
      <c r="Q24" s="633"/>
      <c r="R24" s="634" t="s">
        <v>121</v>
      </c>
      <c r="S24" s="635"/>
      <c r="T24" s="635"/>
      <c r="U24" s="635"/>
      <c r="V24" s="635"/>
      <c r="W24" s="635"/>
      <c r="X24" s="635"/>
      <c r="Y24" s="636"/>
      <c r="Z24" s="637" t="s">
        <v>121</v>
      </c>
      <c r="AA24" s="637"/>
      <c r="AB24" s="637"/>
      <c r="AC24" s="637"/>
      <c r="AD24" s="638" t="s">
        <v>121</v>
      </c>
      <c r="AE24" s="638"/>
      <c r="AF24" s="638"/>
      <c r="AG24" s="638"/>
      <c r="AH24" s="638"/>
      <c r="AI24" s="638"/>
      <c r="AJ24" s="638"/>
      <c r="AK24" s="638"/>
      <c r="AL24" s="639" t="s">
        <v>121</v>
      </c>
      <c r="AM24" s="640"/>
      <c r="AN24" s="640"/>
      <c r="AO24" s="641"/>
      <c r="AP24" s="631" t="s">
        <v>279</v>
      </c>
      <c r="AQ24" s="650"/>
      <c r="AR24" s="650"/>
      <c r="AS24" s="650"/>
      <c r="AT24" s="650"/>
      <c r="AU24" s="650"/>
      <c r="AV24" s="650"/>
      <c r="AW24" s="650"/>
      <c r="AX24" s="650"/>
      <c r="AY24" s="650"/>
      <c r="AZ24" s="650"/>
      <c r="BA24" s="650"/>
      <c r="BB24" s="650"/>
      <c r="BC24" s="650"/>
      <c r="BD24" s="650"/>
      <c r="BE24" s="650"/>
      <c r="BF24" s="651"/>
      <c r="BG24" s="634" t="s">
        <v>121</v>
      </c>
      <c r="BH24" s="635"/>
      <c r="BI24" s="635"/>
      <c r="BJ24" s="635"/>
      <c r="BK24" s="635"/>
      <c r="BL24" s="635"/>
      <c r="BM24" s="635"/>
      <c r="BN24" s="636"/>
      <c r="BO24" s="637" t="s">
        <v>121</v>
      </c>
      <c r="BP24" s="637"/>
      <c r="BQ24" s="637"/>
      <c r="BR24" s="637"/>
      <c r="BS24" s="638" t="s">
        <v>121</v>
      </c>
      <c r="BT24" s="638"/>
      <c r="BU24" s="638"/>
      <c r="BV24" s="638"/>
      <c r="BW24" s="638"/>
      <c r="BX24" s="638"/>
      <c r="BY24" s="638"/>
      <c r="BZ24" s="638"/>
      <c r="CA24" s="638"/>
      <c r="CB24" s="642"/>
      <c r="CD24" s="620" t="s">
        <v>280</v>
      </c>
      <c r="CE24" s="621"/>
      <c r="CF24" s="621"/>
      <c r="CG24" s="621"/>
      <c r="CH24" s="621"/>
      <c r="CI24" s="621"/>
      <c r="CJ24" s="621"/>
      <c r="CK24" s="621"/>
      <c r="CL24" s="621"/>
      <c r="CM24" s="621"/>
      <c r="CN24" s="621"/>
      <c r="CO24" s="621"/>
      <c r="CP24" s="621"/>
      <c r="CQ24" s="622"/>
      <c r="CR24" s="623">
        <v>8628849</v>
      </c>
      <c r="CS24" s="624"/>
      <c r="CT24" s="624"/>
      <c r="CU24" s="624"/>
      <c r="CV24" s="624"/>
      <c r="CW24" s="624"/>
      <c r="CX24" s="624"/>
      <c r="CY24" s="625"/>
      <c r="CZ24" s="628">
        <v>44</v>
      </c>
      <c r="DA24" s="629"/>
      <c r="DB24" s="629"/>
      <c r="DC24" s="645"/>
      <c r="DD24" s="664">
        <v>5036384</v>
      </c>
      <c r="DE24" s="624"/>
      <c r="DF24" s="624"/>
      <c r="DG24" s="624"/>
      <c r="DH24" s="624"/>
      <c r="DI24" s="624"/>
      <c r="DJ24" s="624"/>
      <c r="DK24" s="625"/>
      <c r="DL24" s="664">
        <v>4765414</v>
      </c>
      <c r="DM24" s="624"/>
      <c r="DN24" s="624"/>
      <c r="DO24" s="624"/>
      <c r="DP24" s="624"/>
      <c r="DQ24" s="624"/>
      <c r="DR24" s="624"/>
      <c r="DS24" s="624"/>
      <c r="DT24" s="624"/>
      <c r="DU24" s="624"/>
      <c r="DV24" s="625"/>
      <c r="DW24" s="628">
        <v>52.6</v>
      </c>
      <c r="DX24" s="629"/>
      <c r="DY24" s="629"/>
      <c r="DZ24" s="629"/>
      <c r="EA24" s="629"/>
      <c r="EB24" s="629"/>
      <c r="EC24" s="630"/>
    </row>
    <row r="25" spans="2:133" ht="11.25" customHeight="1" x14ac:dyDescent="0.15">
      <c r="B25" s="631" t="s">
        <v>281</v>
      </c>
      <c r="C25" s="632"/>
      <c r="D25" s="632"/>
      <c r="E25" s="632"/>
      <c r="F25" s="632"/>
      <c r="G25" s="632"/>
      <c r="H25" s="632"/>
      <c r="I25" s="632"/>
      <c r="J25" s="632"/>
      <c r="K25" s="632"/>
      <c r="L25" s="632"/>
      <c r="M25" s="632"/>
      <c r="N25" s="632"/>
      <c r="O25" s="632"/>
      <c r="P25" s="632"/>
      <c r="Q25" s="633"/>
      <c r="R25" s="634">
        <v>9751201</v>
      </c>
      <c r="S25" s="635"/>
      <c r="T25" s="635"/>
      <c r="U25" s="635"/>
      <c r="V25" s="635"/>
      <c r="W25" s="635"/>
      <c r="X25" s="635"/>
      <c r="Y25" s="636"/>
      <c r="Z25" s="637">
        <v>48.7</v>
      </c>
      <c r="AA25" s="637"/>
      <c r="AB25" s="637"/>
      <c r="AC25" s="637"/>
      <c r="AD25" s="638">
        <v>8977653</v>
      </c>
      <c r="AE25" s="638"/>
      <c r="AF25" s="638"/>
      <c r="AG25" s="638"/>
      <c r="AH25" s="638"/>
      <c r="AI25" s="638"/>
      <c r="AJ25" s="638"/>
      <c r="AK25" s="638"/>
      <c r="AL25" s="639">
        <v>99.4</v>
      </c>
      <c r="AM25" s="640"/>
      <c r="AN25" s="640"/>
      <c r="AO25" s="641"/>
      <c r="AP25" s="631" t="s">
        <v>282</v>
      </c>
      <c r="AQ25" s="650"/>
      <c r="AR25" s="650"/>
      <c r="AS25" s="650"/>
      <c r="AT25" s="650"/>
      <c r="AU25" s="650"/>
      <c r="AV25" s="650"/>
      <c r="AW25" s="650"/>
      <c r="AX25" s="650"/>
      <c r="AY25" s="650"/>
      <c r="AZ25" s="650"/>
      <c r="BA25" s="650"/>
      <c r="BB25" s="650"/>
      <c r="BC25" s="650"/>
      <c r="BD25" s="650"/>
      <c r="BE25" s="650"/>
      <c r="BF25" s="651"/>
      <c r="BG25" s="634" t="s">
        <v>121</v>
      </c>
      <c r="BH25" s="635"/>
      <c r="BI25" s="635"/>
      <c r="BJ25" s="635"/>
      <c r="BK25" s="635"/>
      <c r="BL25" s="635"/>
      <c r="BM25" s="635"/>
      <c r="BN25" s="636"/>
      <c r="BO25" s="637" t="s">
        <v>121</v>
      </c>
      <c r="BP25" s="637"/>
      <c r="BQ25" s="637"/>
      <c r="BR25" s="637"/>
      <c r="BS25" s="638" t="s">
        <v>121</v>
      </c>
      <c r="BT25" s="638"/>
      <c r="BU25" s="638"/>
      <c r="BV25" s="638"/>
      <c r="BW25" s="638"/>
      <c r="BX25" s="638"/>
      <c r="BY25" s="638"/>
      <c r="BZ25" s="638"/>
      <c r="CA25" s="638"/>
      <c r="CB25" s="642"/>
      <c r="CD25" s="631" t="s">
        <v>283</v>
      </c>
      <c r="CE25" s="632"/>
      <c r="CF25" s="632"/>
      <c r="CG25" s="632"/>
      <c r="CH25" s="632"/>
      <c r="CI25" s="632"/>
      <c r="CJ25" s="632"/>
      <c r="CK25" s="632"/>
      <c r="CL25" s="632"/>
      <c r="CM25" s="632"/>
      <c r="CN25" s="632"/>
      <c r="CO25" s="632"/>
      <c r="CP25" s="632"/>
      <c r="CQ25" s="633"/>
      <c r="CR25" s="634">
        <v>2575622</v>
      </c>
      <c r="CS25" s="667"/>
      <c r="CT25" s="667"/>
      <c r="CU25" s="667"/>
      <c r="CV25" s="667"/>
      <c r="CW25" s="667"/>
      <c r="CX25" s="667"/>
      <c r="CY25" s="668"/>
      <c r="CZ25" s="639">
        <v>13.1</v>
      </c>
      <c r="DA25" s="665"/>
      <c r="DB25" s="665"/>
      <c r="DC25" s="669"/>
      <c r="DD25" s="643">
        <v>2272362</v>
      </c>
      <c r="DE25" s="667"/>
      <c r="DF25" s="667"/>
      <c r="DG25" s="667"/>
      <c r="DH25" s="667"/>
      <c r="DI25" s="667"/>
      <c r="DJ25" s="667"/>
      <c r="DK25" s="668"/>
      <c r="DL25" s="643">
        <v>2188020</v>
      </c>
      <c r="DM25" s="667"/>
      <c r="DN25" s="667"/>
      <c r="DO25" s="667"/>
      <c r="DP25" s="667"/>
      <c r="DQ25" s="667"/>
      <c r="DR25" s="667"/>
      <c r="DS25" s="667"/>
      <c r="DT25" s="667"/>
      <c r="DU25" s="667"/>
      <c r="DV25" s="668"/>
      <c r="DW25" s="639">
        <v>24.1</v>
      </c>
      <c r="DX25" s="665"/>
      <c r="DY25" s="665"/>
      <c r="DZ25" s="665"/>
      <c r="EA25" s="665"/>
      <c r="EB25" s="665"/>
      <c r="EC25" s="666"/>
    </row>
    <row r="26" spans="2:133" ht="11.25" customHeight="1" x14ac:dyDescent="0.15">
      <c r="B26" s="631" t="s">
        <v>284</v>
      </c>
      <c r="C26" s="632"/>
      <c r="D26" s="632"/>
      <c r="E26" s="632"/>
      <c r="F26" s="632"/>
      <c r="G26" s="632"/>
      <c r="H26" s="632"/>
      <c r="I26" s="632"/>
      <c r="J26" s="632"/>
      <c r="K26" s="632"/>
      <c r="L26" s="632"/>
      <c r="M26" s="632"/>
      <c r="N26" s="632"/>
      <c r="O26" s="632"/>
      <c r="P26" s="632"/>
      <c r="Q26" s="633"/>
      <c r="R26" s="634">
        <v>3977</v>
      </c>
      <c r="S26" s="635"/>
      <c r="T26" s="635"/>
      <c r="U26" s="635"/>
      <c r="V26" s="635"/>
      <c r="W26" s="635"/>
      <c r="X26" s="635"/>
      <c r="Y26" s="636"/>
      <c r="Z26" s="637">
        <v>0</v>
      </c>
      <c r="AA26" s="637"/>
      <c r="AB26" s="637"/>
      <c r="AC26" s="637"/>
      <c r="AD26" s="638">
        <v>3977</v>
      </c>
      <c r="AE26" s="638"/>
      <c r="AF26" s="638"/>
      <c r="AG26" s="638"/>
      <c r="AH26" s="638"/>
      <c r="AI26" s="638"/>
      <c r="AJ26" s="638"/>
      <c r="AK26" s="638"/>
      <c r="AL26" s="639">
        <v>0</v>
      </c>
      <c r="AM26" s="640"/>
      <c r="AN26" s="640"/>
      <c r="AO26" s="641"/>
      <c r="AP26" s="631" t="s">
        <v>285</v>
      </c>
      <c r="AQ26" s="650"/>
      <c r="AR26" s="650"/>
      <c r="AS26" s="650"/>
      <c r="AT26" s="650"/>
      <c r="AU26" s="650"/>
      <c r="AV26" s="650"/>
      <c r="AW26" s="650"/>
      <c r="AX26" s="650"/>
      <c r="AY26" s="650"/>
      <c r="AZ26" s="650"/>
      <c r="BA26" s="650"/>
      <c r="BB26" s="650"/>
      <c r="BC26" s="650"/>
      <c r="BD26" s="650"/>
      <c r="BE26" s="650"/>
      <c r="BF26" s="651"/>
      <c r="BG26" s="634" t="s">
        <v>121</v>
      </c>
      <c r="BH26" s="635"/>
      <c r="BI26" s="635"/>
      <c r="BJ26" s="635"/>
      <c r="BK26" s="635"/>
      <c r="BL26" s="635"/>
      <c r="BM26" s="635"/>
      <c r="BN26" s="636"/>
      <c r="BO26" s="637" t="s">
        <v>121</v>
      </c>
      <c r="BP26" s="637"/>
      <c r="BQ26" s="637"/>
      <c r="BR26" s="637"/>
      <c r="BS26" s="638" t="s">
        <v>121</v>
      </c>
      <c r="BT26" s="638"/>
      <c r="BU26" s="638"/>
      <c r="BV26" s="638"/>
      <c r="BW26" s="638"/>
      <c r="BX26" s="638"/>
      <c r="BY26" s="638"/>
      <c r="BZ26" s="638"/>
      <c r="CA26" s="638"/>
      <c r="CB26" s="642"/>
      <c r="CD26" s="631" t="s">
        <v>286</v>
      </c>
      <c r="CE26" s="632"/>
      <c r="CF26" s="632"/>
      <c r="CG26" s="632"/>
      <c r="CH26" s="632"/>
      <c r="CI26" s="632"/>
      <c r="CJ26" s="632"/>
      <c r="CK26" s="632"/>
      <c r="CL26" s="632"/>
      <c r="CM26" s="632"/>
      <c r="CN26" s="632"/>
      <c r="CO26" s="632"/>
      <c r="CP26" s="632"/>
      <c r="CQ26" s="633"/>
      <c r="CR26" s="634">
        <v>1411775</v>
      </c>
      <c r="CS26" s="635"/>
      <c r="CT26" s="635"/>
      <c r="CU26" s="635"/>
      <c r="CV26" s="635"/>
      <c r="CW26" s="635"/>
      <c r="CX26" s="635"/>
      <c r="CY26" s="636"/>
      <c r="CZ26" s="639">
        <v>7.2</v>
      </c>
      <c r="DA26" s="665"/>
      <c r="DB26" s="665"/>
      <c r="DC26" s="669"/>
      <c r="DD26" s="643">
        <v>1258899</v>
      </c>
      <c r="DE26" s="635"/>
      <c r="DF26" s="635"/>
      <c r="DG26" s="635"/>
      <c r="DH26" s="635"/>
      <c r="DI26" s="635"/>
      <c r="DJ26" s="635"/>
      <c r="DK26" s="636"/>
      <c r="DL26" s="643" t="s">
        <v>121</v>
      </c>
      <c r="DM26" s="635"/>
      <c r="DN26" s="635"/>
      <c r="DO26" s="635"/>
      <c r="DP26" s="635"/>
      <c r="DQ26" s="635"/>
      <c r="DR26" s="635"/>
      <c r="DS26" s="635"/>
      <c r="DT26" s="635"/>
      <c r="DU26" s="635"/>
      <c r="DV26" s="636"/>
      <c r="DW26" s="639" t="s">
        <v>121</v>
      </c>
      <c r="DX26" s="665"/>
      <c r="DY26" s="665"/>
      <c r="DZ26" s="665"/>
      <c r="EA26" s="665"/>
      <c r="EB26" s="665"/>
      <c r="EC26" s="666"/>
    </row>
    <row r="27" spans="2:133" ht="11.25" customHeight="1" x14ac:dyDescent="0.15">
      <c r="B27" s="631" t="s">
        <v>287</v>
      </c>
      <c r="C27" s="632"/>
      <c r="D27" s="632"/>
      <c r="E27" s="632"/>
      <c r="F27" s="632"/>
      <c r="G27" s="632"/>
      <c r="H27" s="632"/>
      <c r="I27" s="632"/>
      <c r="J27" s="632"/>
      <c r="K27" s="632"/>
      <c r="L27" s="632"/>
      <c r="M27" s="632"/>
      <c r="N27" s="632"/>
      <c r="O27" s="632"/>
      <c r="P27" s="632"/>
      <c r="Q27" s="633"/>
      <c r="R27" s="634">
        <v>128543</v>
      </c>
      <c r="S27" s="635"/>
      <c r="T27" s="635"/>
      <c r="U27" s="635"/>
      <c r="V27" s="635"/>
      <c r="W27" s="635"/>
      <c r="X27" s="635"/>
      <c r="Y27" s="636"/>
      <c r="Z27" s="637">
        <v>0.6</v>
      </c>
      <c r="AA27" s="637"/>
      <c r="AB27" s="637"/>
      <c r="AC27" s="637"/>
      <c r="AD27" s="638" t="s">
        <v>121</v>
      </c>
      <c r="AE27" s="638"/>
      <c r="AF27" s="638"/>
      <c r="AG27" s="638"/>
      <c r="AH27" s="638"/>
      <c r="AI27" s="638"/>
      <c r="AJ27" s="638"/>
      <c r="AK27" s="638"/>
      <c r="AL27" s="639" t="s">
        <v>121</v>
      </c>
      <c r="AM27" s="640"/>
      <c r="AN27" s="640"/>
      <c r="AO27" s="641"/>
      <c r="AP27" s="631" t="s">
        <v>288</v>
      </c>
      <c r="AQ27" s="632"/>
      <c r="AR27" s="632"/>
      <c r="AS27" s="632"/>
      <c r="AT27" s="632"/>
      <c r="AU27" s="632"/>
      <c r="AV27" s="632"/>
      <c r="AW27" s="632"/>
      <c r="AX27" s="632"/>
      <c r="AY27" s="632"/>
      <c r="AZ27" s="632"/>
      <c r="BA27" s="632"/>
      <c r="BB27" s="632"/>
      <c r="BC27" s="632"/>
      <c r="BD27" s="632"/>
      <c r="BE27" s="632"/>
      <c r="BF27" s="633"/>
      <c r="BG27" s="634">
        <v>3734375</v>
      </c>
      <c r="BH27" s="635"/>
      <c r="BI27" s="635"/>
      <c r="BJ27" s="635"/>
      <c r="BK27" s="635"/>
      <c r="BL27" s="635"/>
      <c r="BM27" s="635"/>
      <c r="BN27" s="636"/>
      <c r="BO27" s="637">
        <v>100</v>
      </c>
      <c r="BP27" s="637"/>
      <c r="BQ27" s="637"/>
      <c r="BR27" s="637"/>
      <c r="BS27" s="638">
        <v>155192</v>
      </c>
      <c r="BT27" s="638"/>
      <c r="BU27" s="638"/>
      <c r="BV27" s="638"/>
      <c r="BW27" s="638"/>
      <c r="BX27" s="638"/>
      <c r="BY27" s="638"/>
      <c r="BZ27" s="638"/>
      <c r="CA27" s="638"/>
      <c r="CB27" s="642"/>
      <c r="CD27" s="631" t="s">
        <v>289</v>
      </c>
      <c r="CE27" s="632"/>
      <c r="CF27" s="632"/>
      <c r="CG27" s="632"/>
      <c r="CH27" s="632"/>
      <c r="CI27" s="632"/>
      <c r="CJ27" s="632"/>
      <c r="CK27" s="632"/>
      <c r="CL27" s="632"/>
      <c r="CM27" s="632"/>
      <c r="CN27" s="632"/>
      <c r="CO27" s="632"/>
      <c r="CP27" s="632"/>
      <c r="CQ27" s="633"/>
      <c r="CR27" s="634">
        <v>4540567</v>
      </c>
      <c r="CS27" s="667"/>
      <c r="CT27" s="667"/>
      <c r="CU27" s="667"/>
      <c r="CV27" s="667"/>
      <c r="CW27" s="667"/>
      <c r="CX27" s="667"/>
      <c r="CY27" s="668"/>
      <c r="CZ27" s="639">
        <v>23.2</v>
      </c>
      <c r="DA27" s="665"/>
      <c r="DB27" s="665"/>
      <c r="DC27" s="669"/>
      <c r="DD27" s="643">
        <v>1340730</v>
      </c>
      <c r="DE27" s="667"/>
      <c r="DF27" s="667"/>
      <c r="DG27" s="667"/>
      <c r="DH27" s="667"/>
      <c r="DI27" s="667"/>
      <c r="DJ27" s="667"/>
      <c r="DK27" s="668"/>
      <c r="DL27" s="643">
        <v>1154102</v>
      </c>
      <c r="DM27" s="667"/>
      <c r="DN27" s="667"/>
      <c r="DO27" s="667"/>
      <c r="DP27" s="667"/>
      <c r="DQ27" s="667"/>
      <c r="DR27" s="667"/>
      <c r="DS27" s="667"/>
      <c r="DT27" s="667"/>
      <c r="DU27" s="667"/>
      <c r="DV27" s="668"/>
      <c r="DW27" s="639">
        <v>12.7</v>
      </c>
      <c r="DX27" s="665"/>
      <c r="DY27" s="665"/>
      <c r="DZ27" s="665"/>
      <c r="EA27" s="665"/>
      <c r="EB27" s="665"/>
      <c r="EC27" s="666"/>
    </row>
    <row r="28" spans="2:133" ht="11.25" customHeight="1" x14ac:dyDescent="0.15">
      <c r="B28" s="631" t="s">
        <v>290</v>
      </c>
      <c r="C28" s="632"/>
      <c r="D28" s="632"/>
      <c r="E28" s="632"/>
      <c r="F28" s="632"/>
      <c r="G28" s="632"/>
      <c r="H28" s="632"/>
      <c r="I28" s="632"/>
      <c r="J28" s="632"/>
      <c r="K28" s="632"/>
      <c r="L28" s="632"/>
      <c r="M28" s="632"/>
      <c r="N28" s="632"/>
      <c r="O28" s="632"/>
      <c r="P28" s="632"/>
      <c r="Q28" s="633"/>
      <c r="R28" s="634">
        <v>240037</v>
      </c>
      <c r="S28" s="635"/>
      <c r="T28" s="635"/>
      <c r="U28" s="635"/>
      <c r="V28" s="635"/>
      <c r="W28" s="635"/>
      <c r="X28" s="635"/>
      <c r="Y28" s="636"/>
      <c r="Z28" s="637">
        <v>1.2</v>
      </c>
      <c r="AA28" s="637"/>
      <c r="AB28" s="637"/>
      <c r="AC28" s="637"/>
      <c r="AD28" s="638">
        <v>51883</v>
      </c>
      <c r="AE28" s="638"/>
      <c r="AF28" s="638"/>
      <c r="AG28" s="638"/>
      <c r="AH28" s="638"/>
      <c r="AI28" s="638"/>
      <c r="AJ28" s="638"/>
      <c r="AK28" s="638"/>
      <c r="AL28" s="639">
        <v>0.6</v>
      </c>
      <c r="AM28" s="640"/>
      <c r="AN28" s="640"/>
      <c r="AO28" s="641"/>
      <c r="AP28" s="631"/>
      <c r="AQ28" s="632"/>
      <c r="AR28" s="632"/>
      <c r="AS28" s="632"/>
      <c r="AT28" s="632"/>
      <c r="AU28" s="632"/>
      <c r="AV28" s="632"/>
      <c r="AW28" s="632"/>
      <c r="AX28" s="632"/>
      <c r="AY28" s="632"/>
      <c r="AZ28" s="632"/>
      <c r="BA28" s="632"/>
      <c r="BB28" s="632"/>
      <c r="BC28" s="632"/>
      <c r="BD28" s="632"/>
      <c r="BE28" s="632"/>
      <c r="BF28" s="633"/>
      <c r="BG28" s="634"/>
      <c r="BH28" s="635"/>
      <c r="BI28" s="635"/>
      <c r="BJ28" s="635"/>
      <c r="BK28" s="635"/>
      <c r="BL28" s="635"/>
      <c r="BM28" s="635"/>
      <c r="BN28" s="636"/>
      <c r="BO28" s="637"/>
      <c r="BP28" s="637"/>
      <c r="BQ28" s="637"/>
      <c r="BR28" s="637"/>
      <c r="BS28" s="643"/>
      <c r="BT28" s="635"/>
      <c r="BU28" s="635"/>
      <c r="BV28" s="635"/>
      <c r="BW28" s="635"/>
      <c r="BX28" s="635"/>
      <c r="BY28" s="635"/>
      <c r="BZ28" s="635"/>
      <c r="CA28" s="635"/>
      <c r="CB28" s="644"/>
      <c r="CD28" s="631" t="s">
        <v>291</v>
      </c>
      <c r="CE28" s="632"/>
      <c r="CF28" s="632"/>
      <c r="CG28" s="632"/>
      <c r="CH28" s="632"/>
      <c r="CI28" s="632"/>
      <c r="CJ28" s="632"/>
      <c r="CK28" s="632"/>
      <c r="CL28" s="632"/>
      <c r="CM28" s="632"/>
      <c r="CN28" s="632"/>
      <c r="CO28" s="632"/>
      <c r="CP28" s="632"/>
      <c r="CQ28" s="633"/>
      <c r="CR28" s="634">
        <v>1512660</v>
      </c>
      <c r="CS28" s="635"/>
      <c r="CT28" s="635"/>
      <c r="CU28" s="635"/>
      <c r="CV28" s="635"/>
      <c r="CW28" s="635"/>
      <c r="CX28" s="635"/>
      <c r="CY28" s="636"/>
      <c r="CZ28" s="639">
        <v>7.7</v>
      </c>
      <c r="DA28" s="665"/>
      <c r="DB28" s="665"/>
      <c r="DC28" s="669"/>
      <c r="DD28" s="643">
        <v>1423292</v>
      </c>
      <c r="DE28" s="635"/>
      <c r="DF28" s="635"/>
      <c r="DG28" s="635"/>
      <c r="DH28" s="635"/>
      <c r="DI28" s="635"/>
      <c r="DJ28" s="635"/>
      <c r="DK28" s="636"/>
      <c r="DL28" s="643">
        <v>1423292</v>
      </c>
      <c r="DM28" s="635"/>
      <c r="DN28" s="635"/>
      <c r="DO28" s="635"/>
      <c r="DP28" s="635"/>
      <c r="DQ28" s="635"/>
      <c r="DR28" s="635"/>
      <c r="DS28" s="635"/>
      <c r="DT28" s="635"/>
      <c r="DU28" s="635"/>
      <c r="DV28" s="636"/>
      <c r="DW28" s="639">
        <v>15.7</v>
      </c>
      <c r="DX28" s="665"/>
      <c r="DY28" s="665"/>
      <c r="DZ28" s="665"/>
      <c r="EA28" s="665"/>
      <c r="EB28" s="665"/>
      <c r="EC28" s="666"/>
    </row>
    <row r="29" spans="2:133" ht="11.25" customHeight="1" x14ac:dyDescent="0.15">
      <c r="B29" s="631" t="s">
        <v>292</v>
      </c>
      <c r="C29" s="632"/>
      <c r="D29" s="632"/>
      <c r="E29" s="632"/>
      <c r="F29" s="632"/>
      <c r="G29" s="632"/>
      <c r="H29" s="632"/>
      <c r="I29" s="632"/>
      <c r="J29" s="632"/>
      <c r="K29" s="632"/>
      <c r="L29" s="632"/>
      <c r="M29" s="632"/>
      <c r="N29" s="632"/>
      <c r="O29" s="632"/>
      <c r="P29" s="632"/>
      <c r="Q29" s="633"/>
      <c r="R29" s="634">
        <v>103426</v>
      </c>
      <c r="S29" s="635"/>
      <c r="T29" s="635"/>
      <c r="U29" s="635"/>
      <c r="V29" s="635"/>
      <c r="W29" s="635"/>
      <c r="X29" s="635"/>
      <c r="Y29" s="636"/>
      <c r="Z29" s="637">
        <v>0.5</v>
      </c>
      <c r="AA29" s="637"/>
      <c r="AB29" s="637"/>
      <c r="AC29" s="637"/>
      <c r="AD29" s="638" t="s">
        <v>121</v>
      </c>
      <c r="AE29" s="638"/>
      <c r="AF29" s="638"/>
      <c r="AG29" s="638"/>
      <c r="AH29" s="638"/>
      <c r="AI29" s="638"/>
      <c r="AJ29" s="638"/>
      <c r="AK29" s="638"/>
      <c r="AL29" s="639" t="s">
        <v>121</v>
      </c>
      <c r="AM29" s="640"/>
      <c r="AN29" s="640"/>
      <c r="AO29" s="641"/>
      <c r="AP29" s="655"/>
      <c r="AQ29" s="656"/>
      <c r="AR29" s="656"/>
      <c r="AS29" s="656"/>
      <c r="AT29" s="656"/>
      <c r="AU29" s="656"/>
      <c r="AV29" s="656"/>
      <c r="AW29" s="656"/>
      <c r="AX29" s="656"/>
      <c r="AY29" s="656"/>
      <c r="AZ29" s="656"/>
      <c r="BA29" s="656"/>
      <c r="BB29" s="656"/>
      <c r="BC29" s="656"/>
      <c r="BD29" s="656"/>
      <c r="BE29" s="656"/>
      <c r="BF29" s="657"/>
      <c r="BG29" s="634"/>
      <c r="BH29" s="635"/>
      <c r="BI29" s="635"/>
      <c r="BJ29" s="635"/>
      <c r="BK29" s="635"/>
      <c r="BL29" s="635"/>
      <c r="BM29" s="635"/>
      <c r="BN29" s="636"/>
      <c r="BO29" s="637"/>
      <c r="BP29" s="637"/>
      <c r="BQ29" s="637"/>
      <c r="BR29" s="637"/>
      <c r="BS29" s="638"/>
      <c r="BT29" s="638"/>
      <c r="BU29" s="638"/>
      <c r="BV29" s="638"/>
      <c r="BW29" s="638"/>
      <c r="BX29" s="638"/>
      <c r="BY29" s="638"/>
      <c r="BZ29" s="638"/>
      <c r="CA29" s="638"/>
      <c r="CB29" s="642"/>
      <c r="CD29" s="670" t="s">
        <v>293</v>
      </c>
      <c r="CE29" s="671"/>
      <c r="CF29" s="631" t="s">
        <v>66</v>
      </c>
      <c r="CG29" s="632"/>
      <c r="CH29" s="632"/>
      <c r="CI29" s="632"/>
      <c r="CJ29" s="632"/>
      <c r="CK29" s="632"/>
      <c r="CL29" s="632"/>
      <c r="CM29" s="632"/>
      <c r="CN29" s="632"/>
      <c r="CO29" s="632"/>
      <c r="CP29" s="632"/>
      <c r="CQ29" s="633"/>
      <c r="CR29" s="634">
        <v>1512660</v>
      </c>
      <c r="CS29" s="667"/>
      <c r="CT29" s="667"/>
      <c r="CU29" s="667"/>
      <c r="CV29" s="667"/>
      <c r="CW29" s="667"/>
      <c r="CX29" s="667"/>
      <c r="CY29" s="668"/>
      <c r="CZ29" s="639">
        <v>7.7</v>
      </c>
      <c r="DA29" s="665"/>
      <c r="DB29" s="665"/>
      <c r="DC29" s="669"/>
      <c r="DD29" s="643">
        <v>1423292</v>
      </c>
      <c r="DE29" s="667"/>
      <c r="DF29" s="667"/>
      <c r="DG29" s="667"/>
      <c r="DH29" s="667"/>
      <c r="DI29" s="667"/>
      <c r="DJ29" s="667"/>
      <c r="DK29" s="668"/>
      <c r="DL29" s="643">
        <v>1423292</v>
      </c>
      <c r="DM29" s="667"/>
      <c r="DN29" s="667"/>
      <c r="DO29" s="667"/>
      <c r="DP29" s="667"/>
      <c r="DQ29" s="667"/>
      <c r="DR29" s="667"/>
      <c r="DS29" s="667"/>
      <c r="DT29" s="667"/>
      <c r="DU29" s="667"/>
      <c r="DV29" s="668"/>
      <c r="DW29" s="639">
        <v>15.7</v>
      </c>
      <c r="DX29" s="665"/>
      <c r="DY29" s="665"/>
      <c r="DZ29" s="665"/>
      <c r="EA29" s="665"/>
      <c r="EB29" s="665"/>
      <c r="EC29" s="666"/>
    </row>
    <row r="30" spans="2:133" ht="11.25" customHeight="1" x14ac:dyDescent="0.15">
      <c r="B30" s="631" t="s">
        <v>294</v>
      </c>
      <c r="C30" s="632"/>
      <c r="D30" s="632"/>
      <c r="E30" s="632"/>
      <c r="F30" s="632"/>
      <c r="G30" s="632"/>
      <c r="H30" s="632"/>
      <c r="I30" s="632"/>
      <c r="J30" s="632"/>
      <c r="K30" s="632"/>
      <c r="L30" s="632"/>
      <c r="M30" s="632"/>
      <c r="N30" s="632"/>
      <c r="O30" s="632"/>
      <c r="P30" s="632"/>
      <c r="Q30" s="633"/>
      <c r="R30" s="634">
        <v>3390840</v>
      </c>
      <c r="S30" s="635"/>
      <c r="T30" s="635"/>
      <c r="U30" s="635"/>
      <c r="V30" s="635"/>
      <c r="W30" s="635"/>
      <c r="X30" s="635"/>
      <c r="Y30" s="636"/>
      <c r="Z30" s="637">
        <v>16.899999999999999</v>
      </c>
      <c r="AA30" s="637"/>
      <c r="AB30" s="637"/>
      <c r="AC30" s="637"/>
      <c r="AD30" s="638" t="s">
        <v>121</v>
      </c>
      <c r="AE30" s="638"/>
      <c r="AF30" s="638"/>
      <c r="AG30" s="638"/>
      <c r="AH30" s="638"/>
      <c r="AI30" s="638"/>
      <c r="AJ30" s="638"/>
      <c r="AK30" s="638"/>
      <c r="AL30" s="639" t="s">
        <v>121</v>
      </c>
      <c r="AM30" s="640"/>
      <c r="AN30" s="640"/>
      <c r="AO30" s="641"/>
      <c r="AP30" s="616" t="s">
        <v>212</v>
      </c>
      <c r="AQ30" s="617"/>
      <c r="AR30" s="617"/>
      <c r="AS30" s="617"/>
      <c r="AT30" s="617"/>
      <c r="AU30" s="617"/>
      <c r="AV30" s="617"/>
      <c r="AW30" s="617"/>
      <c r="AX30" s="617"/>
      <c r="AY30" s="617"/>
      <c r="AZ30" s="617"/>
      <c r="BA30" s="617"/>
      <c r="BB30" s="617"/>
      <c r="BC30" s="617"/>
      <c r="BD30" s="617"/>
      <c r="BE30" s="617"/>
      <c r="BF30" s="618"/>
      <c r="BG30" s="616" t="s">
        <v>295</v>
      </c>
      <c r="BH30" s="676"/>
      <c r="BI30" s="676"/>
      <c r="BJ30" s="676"/>
      <c r="BK30" s="676"/>
      <c r="BL30" s="676"/>
      <c r="BM30" s="676"/>
      <c r="BN30" s="676"/>
      <c r="BO30" s="676"/>
      <c r="BP30" s="676"/>
      <c r="BQ30" s="677"/>
      <c r="BR30" s="616" t="s">
        <v>296</v>
      </c>
      <c r="BS30" s="676"/>
      <c r="BT30" s="676"/>
      <c r="BU30" s="676"/>
      <c r="BV30" s="676"/>
      <c r="BW30" s="676"/>
      <c r="BX30" s="676"/>
      <c r="BY30" s="676"/>
      <c r="BZ30" s="676"/>
      <c r="CA30" s="676"/>
      <c r="CB30" s="677"/>
      <c r="CD30" s="672"/>
      <c r="CE30" s="673"/>
      <c r="CF30" s="631" t="s">
        <v>297</v>
      </c>
      <c r="CG30" s="632"/>
      <c r="CH30" s="632"/>
      <c r="CI30" s="632"/>
      <c r="CJ30" s="632"/>
      <c r="CK30" s="632"/>
      <c r="CL30" s="632"/>
      <c r="CM30" s="632"/>
      <c r="CN30" s="632"/>
      <c r="CO30" s="632"/>
      <c r="CP30" s="632"/>
      <c r="CQ30" s="633"/>
      <c r="CR30" s="634">
        <v>1461077</v>
      </c>
      <c r="CS30" s="635"/>
      <c r="CT30" s="635"/>
      <c r="CU30" s="635"/>
      <c r="CV30" s="635"/>
      <c r="CW30" s="635"/>
      <c r="CX30" s="635"/>
      <c r="CY30" s="636"/>
      <c r="CZ30" s="639">
        <v>7.5</v>
      </c>
      <c r="DA30" s="665"/>
      <c r="DB30" s="665"/>
      <c r="DC30" s="669"/>
      <c r="DD30" s="643">
        <v>1374566</v>
      </c>
      <c r="DE30" s="635"/>
      <c r="DF30" s="635"/>
      <c r="DG30" s="635"/>
      <c r="DH30" s="635"/>
      <c r="DI30" s="635"/>
      <c r="DJ30" s="635"/>
      <c r="DK30" s="636"/>
      <c r="DL30" s="643">
        <v>1374566</v>
      </c>
      <c r="DM30" s="635"/>
      <c r="DN30" s="635"/>
      <c r="DO30" s="635"/>
      <c r="DP30" s="635"/>
      <c r="DQ30" s="635"/>
      <c r="DR30" s="635"/>
      <c r="DS30" s="635"/>
      <c r="DT30" s="635"/>
      <c r="DU30" s="635"/>
      <c r="DV30" s="636"/>
      <c r="DW30" s="639">
        <v>15.2</v>
      </c>
      <c r="DX30" s="665"/>
      <c r="DY30" s="665"/>
      <c r="DZ30" s="665"/>
      <c r="EA30" s="665"/>
      <c r="EB30" s="665"/>
      <c r="EC30" s="666"/>
    </row>
    <row r="31" spans="2:133" ht="11.25" customHeight="1" x14ac:dyDescent="0.15">
      <c r="B31" s="647" t="s">
        <v>298</v>
      </c>
      <c r="C31" s="648"/>
      <c r="D31" s="648"/>
      <c r="E31" s="648"/>
      <c r="F31" s="648"/>
      <c r="G31" s="648"/>
      <c r="H31" s="648"/>
      <c r="I31" s="648"/>
      <c r="J31" s="648"/>
      <c r="K31" s="648"/>
      <c r="L31" s="648"/>
      <c r="M31" s="648"/>
      <c r="N31" s="648"/>
      <c r="O31" s="648"/>
      <c r="P31" s="648"/>
      <c r="Q31" s="649"/>
      <c r="R31" s="634" t="s">
        <v>121</v>
      </c>
      <c r="S31" s="635"/>
      <c r="T31" s="635"/>
      <c r="U31" s="635"/>
      <c r="V31" s="635"/>
      <c r="W31" s="635"/>
      <c r="X31" s="635"/>
      <c r="Y31" s="636"/>
      <c r="Z31" s="637" t="s">
        <v>121</v>
      </c>
      <c r="AA31" s="637"/>
      <c r="AB31" s="637"/>
      <c r="AC31" s="637"/>
      <c r="AD31" s="638" t="s">
        <v>121</v>
      </c>
      <c r="AE31" s="638"/>
      <c r="AF31" s="638"/>
      <c r="AG31" s="638"/>
      <c r="AH31" s="638"/>
      <c r="AI31" s="638"/>
      <c r="AJ31" s="638"/>
      <c r="AK31" s="638"/>
      <c r="AL31" s="639" t="s">
        <v>121</v>
      </c>
      <c r="AM31" s="640"/>
      <c r="AN31" s="640"/>
      <c r="AO31" s="641"/>
      <c r="AP31" s="680" t="s">
        <v>299</v>
      </c>
      <c r="AQ31" s="681"/>
      <c r="AR31" s="681"/>
      <c r="AS31" s="681"/>
      <c r="AT31" s="686" t="s">
        <v>300</v>
      </c>
      <c r="AU31" s="198"/>
      <c r="AV31" s="198"/>
      <c r="AW31" s="198"/>
      <c r="AX31" s="620" t="s">
        <v>178</v>
      </c>
      <c r="AY31" s="621"/>
      <c r="AZ31" s="621"/>
      <c r="BA31" s="621"/>
      <c r="BB31" s="621"/>
      <c r="BC31" s="621"/>
      <c r="BD31" s="621"/>
      <c r="BE31" s="621"/>
      <c r="BF31" s="622"/>
      <c r="BG31" s="690">
        <v>98.8</v>
      </c>
      <c r="BH31" s="678"/>
      <c r="BI31" s="678"/>
      <c r="BJ31" s="678"/>
      <c r="BK31" s="678"/>
      <c r="BL31" s="678"/>
      <c r="BM31" s="629">
        <v>92.7</v>
      </c>
      <c r="BN31" s="678"/>
      <c r="BO31" s="678"/>
      <c r="BP31" s="678"/>
      <c r="BQ31" s="679"/>
      <c r="BR31" s="690">
        <v>98.8</v>
      </c>
      <c r="BS31" s="678"/>
      <c r="BT31" s="678"/>
      <c r="BU31" s="678"/>
      <c r="BV31" s="678"/>
      <c r="BW31" s="678"/>
      <c r="BX31" s="629">
        <v>92.9</v>
      </c>
      <c r="BY31" s="678"/>
      <c r="BZ31" s="678"/>
      <c r="CA31" s="678"/>
      <c r="CB31" s="679"/>
      <c r="CD31" s="672"/>
      <c r="CE31" s="673"/>
      <c r="CF31" s="631" t="s">
        <v>301</v>
      </c>
      <c r="CG31" s="632"/>
      <c r="CH31" s="632"/>
      <c r="CI31" s="632"/>
      <c r="CJ31" s="632"/>
      <c r="CK31" s="632"/>
      <c r="CL31" s="632"/>
      <c r="CM31" s="632"/>
      <c r="CN31" s="632"/>
      <c r="CO31" s="632"/>
      <c r="CP31" s="632"/>
      <c r="CQ31" s="633"/>
      <c r="CR31" s="634">
        <v>51583</v>
      </c>
      <c r="CS31" s="667"/>
      <c r="CT31" s="667"/>
      <c r="CU31" s="667"/>
      <c r="CV31" s="667"/>
      <c r="CW31" s="667"/>
      <c r="CX31" s="667"/>
      <c r="CY31" s="668"/>
      <c r="CZ31" s="639">
        <v>0.3</v>
      </c>
      <c r="DA31" s="665"/>
      <c r="DB31" s="665"/>
      <c r="DC31" s="669"/>
      <c r="DD31" s="643">
        <v>48726</v>
      </c>
      <c r="DE31" s="667"/>
      <c r="DF31" s="667"/>
      <c r="DG31" s="667"/>
      <c r="DH31" s="667"/>
      <c r="DI31" s="667"/>
      <c r="DJ31" s="667"/>
      <c r="DK31" s="668"/>
      <c r="DL31" s="643">
        <v>48726</v>
      </c>
      <c r="DM31" s="667"/>
      <c r="DN31" s="667"/>
      <c r="DO31" s="667"/>
      <c r="DP31" s="667"/>
      <c r="DQ31" s="667"/>
      <c r="DR31" s="667"/>
      <c r="DS31" s="667"/>
      <c r="DT31" s="667"/>
      <c r="DU31" s="667"/>
      <c r="DV31" s="668"/>
      <c r="DW31" s="639">
        <v>0.5</v>
      </c>
      <c r="DX31" s="665"/>
      <c r="DY31" s="665"/>
      <c r="DZ31" s="665"/>
      <c r="EA31" s="665"/>
      <c r="EB31" s="665"/>
      <c r="EC31" s="666"/>
    </row>
    <row r="32" spans="2:133" ht="11.25" customHeight="1" x14ac:dyDescent="0.15">
      <c r="B32" s="631" t="s">
        <v>302</v>
      </c>
      <c r="C32" s="632"/>
      <c r="D32" s="632"/>
      <c r="E32" s="632"/>
      <c r="F32" s="632"/>
      <c r="G32" s="632"/>
      <c r="H32" s="632"/>
      <c r="I32" s="632"/>
      <c r="J32" s="632"/>
      <c r="K32" s="632"/>
      <c r="L32" s="632"/>
      <c r="M32" s="632"/>
      <c r="N32" s="632"/>
      <c r="O32" s="632"/>
      <c r="P32" s="632"/>
      <c r="Q32" s="633"/>
      <c r="R32" s="634">
        <v>1503647</v>
      </c>
      <c r="S32" s="635"/>
      <c r="T32" s="635"/>
      <c r="U32" s="635"/>
      <c r="V32" s="635"/>
      <c r="W32" s="635"/>
      <c r="X32" s="635"/>
      <c r="Y32" s="636"/>
      <c r="Z32" s="637">
        <v>7.5</v>
      </c>
      <c r="AA32" s="637"/>
      <c r="AB32" s="637"/>
      <c r="AC32" s="637"/>
      <c r="AD32" s="638" t="s">
        <v>121</v>
      </c>
      <c r="AE32" s="638"/>
      <c r="AF32" s="638"/>
      <c r="AG32" s="638"/>
      <c r="AH32" s="638"/>
      <c r="AI32" s="638"/>
      <c r="AJ32" s="638"/>
      <c r="AK32" s="638"/>
      <c r="AL32" s="639" t="s">
        <v>121</v>
      </c>
      <c r="AM32" s="640"/>
      <c r="AN32" s="640"/>
      <c r="AO32" s="641"/>
      <c r="AP32" s="682"/>
      <c r="AQ32" s="683"/>
      <c r="AR32" s="683"/>
      <c r="AS32" s="683"/>
      <c r="AT32" s="687"/>
      <c r="AU32" s="194" t="s">
        <v>303</v>
      </c>
      <c r="AX32" s="631" t="s">
        <v>304</v>
      </c>
      <c r="AY32" s="632"/>
      <c r="AZ32" s="632"/>
      <c r="BA32" s="632"/>
      <c r="BB32" s="632"/>
      <c r="BC32" s="632"/>
      <c r="BD32" s="632"/>
      <c r="BE32" s="632"/>
      <c r="BF32" s="633"/>
      <c r="BG32" s="691">
        <v>99</v>
      </c>
      <c r="BH32" s="667"/>
      <c r="BI32" s="667"/>
      <c r="BJ32" s="667"/>
      <c r="BK32" s="667"/>
      <c r="BL32" s="667"/>
      <c r="BM32" s="640">
        <v>95.7</v>
      </c>
      <c r="BN32" s="667"/>
      <c r="BO32" s="667"/>
      <c r="BP32" s="667"/>
      <c r="BQ32" s="689"/>
      <c r="BR32" s="691">
        <v>99</v>
      </c>
      <c r="BS32" s="667"/>
      <c r="BT32" s="667"/>
      <c r="BU32" s="667"/>
      <c r="BV32" s="667"/>
      <c r="BW32" s="667"/>
      <c r="BX32" s="640">
        <v>96.1</v>
      </c>
      <c r="BY32" s="667"/>
      <c r="BZ32" s="667"/>
      <c r="CA32" s="667"/>
      <c r="CB32" s="689"/>
      <c r="CD32" s="674"/>
      <c r="CE32" s="675"/>
      <c r="CF32" s="631" t="s">
        <v>305</v>
      </c>
      <c r="CG32" s="632"/>
      <c r="CH32" s="632"/>
      <c r="CI32" s="632"/>
      <c r="CJ32" s="632"/>
      <c r="CK32" s="632"/>
      <c r="CL32" s="632"/>
      <c r="CM32" s="632"/>
      <c r="CN32" s="632"/>
      <c r="CO32" s="632"/>
      <c r="CP32" s="632"/>
      <c r="CQ32" s="633"/>
      <c r="CR32" s="634" t="s">
        <v>121</v>
      </c>
      <c r="CS32" s="635"/>
      <c r="CT32" s="635"/>
      <c r="CU32" s="635"/>
      <c r="CV32" s="635"/>
      <c r="CW32" s="635"/>
      <c r="CX32" s="635"/>
      <c r="CY32" s="636"/>
      <c r="CZ32" s="639" t="s">
        <v>121</v>
      </c>
      <c r="DA32" s="665"/>
      <c r="DB32" s="665"/>
      <c r="DC32" s="669"/>
      <c r="DD32" s="643" t="s">
        <v>121</v>
      </c>
      <c r="DE32" s="635"/>
      <c r="DF32" s="635"/>
      <c r="DG32" s="635"/>
      <c r="DH32" s="635"/>
      <c r="DI32" s="635"/>
      <c r="DJ32" s="635"/>
      <c r="DK32" s="636"/>
      <c r="DL32" s="643" t="s">
        <v>121</v>
      </c>
      <c r="DM32" s="635"/>
      <c r="DN32" s="635"/>
      <c r="DO32" s="635"/>
      <c r="DP32" s="635"/>
      <c r="DQ32" s="635"/>
      <c r="DR32" s="635"/>
      <c r="DS32" s="635"/>
      <c r="DT32" s="635"/>
      <c r="DU32" s="635"/>
      <c r="DV32" s="636"/>
      <c r="DW32" s="639" t="s">
        <v>121</v>
      </c>
      <c r="DX32" s="665"/>
      <c r="DY32" s="665"/>
      <c r="DZ32" s="665"/>
      <c r="EA32" s="665"/>
      <c r="EB32" s="665"/>
      <c r="EC32" s="666"/>
    </row>
    <row r="33" spans="2:133" ht="11.25" customHeight="1" x14ac:dyDescent="0.15">
      <c r="B33" s="631" t="s">
        <v>306</v>
      </c>
      <c r="C33" s="632"/>
      <c r="D33" s="632"/>
      <c r="E33" s="632"/>
      <c r="F33" s="632"/>
      <c r="G33" s="632"/>
      <c r="H33" s="632"/>
      <c r="I33" s="632"/>
      <c r="J33" s="632"/>
      <c r="K33" s="632"/>
      <c r="L33" s="632"/>
      <c r="M33" s="632"/>
      <c r="N33" s="632"/>
      <c r="O33" s="632"/>
      <c r="P33" s="632"/>
      <c r="Q33" s="633"/>
      <c r="R33" s="634">
        <v>16730</v>
      </c>
      <c r="S33" s="635"/>
      <c r="T33" s="635"/>
      <c r="U33" s="635"/>
      <c r="V33" s="635"/>
      <c r="W33" s="635"/>
      <c r="X33" s="635"/>
      <c r="Y33" s="636"/>
      <c r="Z33" s="637">
        <v>0.1</v>
      </c>
      <c r="AA33" s="637"/>
      <c r="AB33" s="637"/>
      <c r="AC33" s="637"/>
      <c r="AD33" s="638" t="s">
        <v>121</v>
      </c>
      <c r="AE33" s="638"/>
      <c r="AF33" s="638"/>
      <c r="AG33" s="638"/>
      <c r="AH33" s="638"/>
      <c r="AI33" s="638"/>
      <c r="AJ33" s="638"/>
      <c r="AK33" s="638"/>
      <c r="AL33" s="639" t="s">
        <v>121</v>
      </c>
      <c r="AM33" s="640"/>
      <c r="AN33" s="640"/>
      <c r="AO33" s="641"/>
      <c r="AP33" s="684"/>
      <c r="AQ33" s="685"/>
      <c r="AR33" s="685"/>
      <c r="AS33" s="685"/>
      <c r="AT33" s="688"/>
      <c r="AU33" s="199"/>
      <c r="AV33" s="199"/>
      <c r="AW33" s="199"/>
      <c r="AX33" s="655" t="s">
        <v>307</v>
      </c>
      <c r="AY33" s="656"/>
      <c r="AZ33" s="656"/>
      <c r="BA33" s="656"/>
      <c r="BB33" s="656"/>
      <c r="BC33" s="656"/>
      <c r="BD33" s="656"/>
      <c r="BE33" s="656"/>
      <c r="BF33" s="657"/>
      <c r="BG33" s="692">
        <v>98.4</v>
      </c>
      <c r="BH33" s="693"/>
      <c r="BI33" s="693"/>
      <c r="BJ33" s="693"/>
      <c r="BK33" s="693"/>
      <c r="BL33" s="693"/>
      <c r="BM33" s="694">
        <v>89.3</v>
      </c>
      <c r="BN33" s="693"/>
      <c r="BO33" s="693"/>
      <c r="BP33" s="693"/>
      <c r="BQ33" s="695"/>
      <c r="BR33" s="692">
        <v>98.4</v>
      </c>
      <c r="BS33" s="693"/>
      <c r="BT33" s="693"/>
      <c r="BU33" s="693"/>
      <c r="BV33" s="693"/>
      <c r="BW33" s="693"/>
      <c r="BX33" s="694">
        <v>89.2</v>
      </c>
      <c r="BY33" s="693"/>
      <c r="BZ33" s="693"/>
      <c r="CA33" s="693"/>
      <c r="CB33" s="695"/>
      <c r="CD33" s="631" t="s">
        <v>308</v>
      </c>
      <c r="CE33" s="632"/>
      <c r="CF33" s="632"/>
      <c r="CG33" s="632"/>
      <c r="CH33" s="632"/>
      <c r="CI33" s="632"/>
      <c r="CJ33" s="632"/>
      <c r="CK33" s="632"/>
      <c r="CL33" s="632"/>
      <c r="CM33" s="632"/>
      <c r="CN33" s="632"/>
      <c r="CO33" s="632"/>
      <c r="CP33" s="632"/>
      <c r="CQ33" s="633"/>
      <c r="CR33" s="634">
        <v>8915734</v>
      </c>
      <c r="CS33" s="667"/>
      <c r="CT33" s="667"/>
      <c r="CU33" s="667"/>
      <c r="CV33" s="667"/>
      <c r="CW33" s="667"/>
      <c r="CX33" s="667"/>
      <c r="CY33" s="668"/>
      <c r="CZ33" s="639">
        <v>45.5</v>
      </c>
      <c r="DA33" s="665"/>
      <c r="DB33" s="665"/>
      <c r="DC33" s="669"/>
      <c r="DD33" s="643">
        <v>5886360</v>
      </c>
      <c r="DE33" s="667"/>
      <c r="DF33" s="667"/>
      <c r="DG33" s="667"/>
      <c r="DH33" s="667"/>
      <c r="DI33" s="667"/>
      <c r="DJ33" s="667"/>
      <c r="DK33" s="668"/>
      <c r="DL33" s="643">
        <v>3592458</v>
      </c>
      <c r="DM33" s="667"/>
      <c r="DN33" s="667"/>
      <c r="DO33" s="667"/>
      <c r="DP33" s="667"/>
      <c r="DQ33" s="667"/>
      <c r="DR33" s="667"/>
      <c r="DS33" s="667"/>
      <c r="DT33" s="667"/>
      <c r="DU33" s="667"/>
      <c r="DV33" s="668"/>
      <c r="DW33" s="639">
        <v>39.6</v>
      </c>
      <c r="DX33" s="665"/>
      <c r="DY33" s="665"/>
      <c r="DZ33" s="665"/>
      <c r="EA33" s="665"/>
      <c r="EB33" s="665"/>
      <c r="EC33" s="666"/>
    </row>
    <row r="34" spans="2:133" ht="11.25" customHeight="1" x14ac:dyDescent="0.15">
      <c r="B34" s="631" t="s">
        <v>309</v>
      </c>
      <c r="C34" s="632"/>
      <c r="D34" s="632"/>
      <c r="E34" s="632"/>
      <c r="F34" s="632"/>
      <c r="G34" s="632"/>
      <c r="H34" s="632"/>
      <c r="I34" s="632"/>
      <c r="J34" s="632"/>
      <c r="K34" s="632"/>
      <c r="L34" s="632"/>
      <c r="M34" s="632"/>
      <c r="N34" s="632"/>
      <c r="O34" s="632"/>
      <c r="P34" s="632"/>
      <c r="Q34" s="633"/>
      <c r="R34" s="634">
        <v>2306475</v>
      </c>
      <c r="S34" s="635"/>
      <c r="T34" s="635"/>
      <c r="U34" s="635"/>
      <c r="V34" s="635"/>
      <c r="W34" s="635"/>
      <c r="X34" s="635"/>
      <c r="Y34" s="636"/>
      <c r="Z34" s="637">
        <v>11.5</v>
      </c>
      <c r="AA34" s="637"/>
      <c r="AB34" s="637"/>
      <c r="AC34" s="637"/>
      <c r="AD34" s="638" t="s">
        <v>121</v>
      </c>
      <c r="AE34" s="638"/>
      <c r="AF34" s="638"/>
      <c r="AG34" s="638"/>
      <c r="AH34" s="638"/>
      <c r="AI34" s="638"/>
      <c r="AJ34" s="638"/>
      <c r="AK34" s="638"/>
      <c r="AL34" s="639" t="s">
        <v>121</v>
      </c>
      <c r="AM34" s="640"/>
      <c r="AN34" s="640"/>
      <c r="AO34" s="641"/>
      <c r="AP34" s="200"/>
      <c r="AQ34" s="201"/>
      <c r="AS34" s="198"/>
      <c r="AT34" s="198"/>
      <c r="AU34" s="198"/>
      <c r="AV34" s="198"/>
      <c r="AW34" s="198"/>
      <c r="AX34" s="198"/>
      <c r="AY34" s="198"/>
      <c r="AZ34" s="198"/>
      <c r="BA34" s="198"/>
      <c r="BB34" s="198"/>
      <c r="BC34" s="198"/>
      <c r="BD34" s="198"/>
      <c r="BE34" s="198"/>
      <c r="BF34" s="198"/>
      <c r="BG34" s="201"/>
      <c r="BH34" s="201"/>
      <c r="BI34" s="201"/>
      <c r="BJ34" s="201"/>
      <c r="BK34" s="201"/>
      <c r="BL34" s="201"/>
      <c r="BM34" s="201"/>
      <c r="BN34" s="201"/>
      <c r="BO34" s="201"/>
      <c r="BP34" s="201"/>
      <c r="BQ34" s="201"/>
      <c r="BR34" s="201"/>
      <c r="BS34" s="201"/>
      <c r="BT34" s="201"/>
      <c r="BU34" s="201"/>
      <c r="BV34" s="201"/>
      <c r="BW34" s="201"/>
      <c r="BX34" s="201"/>
      <c r="BY34" s="201"/>
      <c r="BZ34" s="201"/>
      <c r="CA34" s="201"/>
      <c r="CB34" s="201"/>
      <c r="CD34" s="631" t="s">
        <v>310</v>
      </c>
      <c r="CE34" s="632"/>
      <c r="CF34" s="632"/>
      <c r="CG34" s="632"/>
      <c r="CH34" s="632"/>
      <c r="CI34" s="632"/>
      <c r="CJ34" s="632"/>
      <c r="CK34" s="632"/>
      <c r="CL34" s="632"/>
      <c r="CM34" s="632"/>
      <c r="CN34" s="632"/>
      <c r="CO34" s="632"/>
      <c r="CP34" s="632"/>
      <c r="CQ34" s="633"/>
      <c r="CR34" s="634">
        <v>3288567</v>
      </c>
      <c r="CS34" s="635"/>
      <c r="CT34" s="635"/>
      <c r="CU34" s="635"/>
      <c r="CV34" s="635"/>
      <c r="CW34" s="635"/>
      <c r="CX34" s="635"/>
      <c r="CY34" s="636"/>
      <c r="CZ34" s="639">
        <v>16.8</v>
      </c>
      <c r="DA34" s="665"/>
      <c r="DB34" s="665"/>
      <c r="DC34" s="669"/>
      <c r="DD34" s="643">
        <v>2593903</v>
      </c>
      <c r="DE34" s="635"/>
      <c r="DF34" s="635"/>
      <c r="DG34" s="635"/>
      <c r="DH34" s="635"/>
      <c r="DI34" s="635"/>
      <c r="DJ34" s="635"/>
      <c r="DK34" s="636"/>
      <c r="DL34" s="643">
        <v>1160692</v>
      </c>
      <c r="DM34" s="635"/>
      <c r="DN34" s="635"/>
      <c r="DO34" s="635"/>
      <c r="DP34" s="635"/>
      <c r="DQ34" s="635"/>
      <c r="DR34" s="635"/>
      <c r="DS34" s="635"/>
      <c r="DT34" s="635"/>
      <c r="DU34" s="635"/>
      <c r="DV34" s="636"/>
      <c r="DW34" s="639">
        <v>12.8</v>
      </c>
      <c r="DX34" s="665"/>
      <c r="DY34" s="665"/>
      <c r="DZ34" s="665"/>
      <c r="EA34" s="665"/>
      <c r="EB34" s="665"/>
      <c r="EC34" s="666"/>
    </row>
    <row r="35" spans="2:133" ht="11.25" customHeight="1" x14ac:dyDescent="0.15">
      <c r="B35" s="631" t="s">
        <v>311</v>
      </c>
      <c r="C35" s="632"/>
      <c r="D35" s="632"/>
      <c r="E35" s="632"/>
      <c r="F35" s="632"/>
      <c r="G35" s="632"/>
      <c r="H35" s="632"/>
      <c r="I35" s="632"/>
      <c r="J35" s="632"/>
      <c r="K35" s="632"/>
      <c r="L35" s="632"/>
      <c r="M35" s="632"/>
      <c r="N35" s="632"/>
      <c r="O35" s="632"/>
      <c r="P35" s="632"/>
      <c r="Q35" s="633"/>
      <c r="R35" s="634">
        <v>703851</v>
      </c>
      <c r="S35" s="635"/>
      <c r="T35" s="635"/>
      <c r="U35" s="635"/>
      <c r="V35" s="635"/>
      <c r="W35" s="635"/>
      <c r="X35" s="635"/>
      <c r="Y35" s="636"/>
      <c r="Z35" s="637">
        <v>3.5</v>
      </c>
      <c r="AA35" s="637"/>
      <c r="AB35" s="637"/>
      <c r="AC35" s="637"/>
      <c r="AD35" s="638" t="s">
        <v>121</v>
      </c>
      <c r="AE35" s="638"/>
      <c r="AF35" s="638"/>
      <c r="AG35" s="638"/>
      <c r="AH35" s="638"/>
      <c r="AI35" s="638"/>
      <c r="AJ35" s="638"/>
      <c r="AK35" s="638"/>
      <c r="AL35" s="639" t="s">
        <v>121</v>
      </c>
      <c r="AM35" s="640"/>
      <c r="AN35" s="640"/>
      <c r="AO35" s="641"/>
      <c r="AP35" s="202"/>
      <c r="AQ35" s="616" t="s">
        <v>312</v>
      </c>
      <c r="AR35" s="617"/>
      <c r="AS35" s="617"/>
      <c r="AT35" s="617"/>
      <c r="AU35" s="617"/>
      <c r="AV35" s="617"/>
      <c r="AW35" s="617"/>
      <c r="AX35" s="617"/>
      <c r="AY35" s="617"/>
      <c r="AZ35" s="617"/>
      <c r="BA35" s="617"/>
      <c r="BB35" s="617"/>
      <c r="BC35" s="617"/>
      <c r="BD35" s="617"/>
      <c r="BE35" s="617"/>
      <c r="BF35" s="618"/>
      <c r="BG35" s="616" t="s">
        <v>313</v>
      </c>
      <c r="BH35" s="617"/>
      <c r="BI35" s="617"/>
      <c r="BJ35" s="617"/>
      <c r="BK35" s="617"/>
      <c r="BL35" s="617"/>
      <c r="BM35" s="617"/>
      <c r="BN35" s="617"/>
      <c r="BO35" s="617"/>
      <c r="BP35" s="617"/>
      <c r="BQ35" s="617"/>
      <c r="BR35" s="617"/>
      <c r="BS35" s="617"/>
      <c r="BT35" s="617"/>
      <c r="BU35" s="617"/>
      <c r="BV35" s="617"/>
      <c r="BW35" s="617"/>
      <c r="BX35" s="617"/>
      <c r="BY35" s="617"/>
      <c r="BZ35" s="617"/>
      <c r="CA35" s="617"/>
      <c r="CB35" s="618"/>
      <c r="CD35" s="631" t="s">
        <v>314</v>
      </c>
      <c r="CE35" s="632"/>
      <c r="CF35" s="632"/>
      <c r="CG35" s="632"/>
      <c r="CH35" s="632"/>
      <c r="CI35" s="632"/>
      <c r="CJ35" s="632"/>
      <c r="CK35" s="632"/>
      <c r="CL35" s="632"/>
      <c r="CM35" s="632"/>
      <c r="CN35" s="632"/>
      <c r="CO35" s="632"/>
      <c r="CP35" s="632"/>
      <c r="CQ35" s="633"/>
      <c r="CR35" s="634">
        <v>173421</v>
      </c>
      <c r="CS35" s="667"/>
      <c r="CT35" s="667"/>
      <c r="CU35" s="667"/>
      <c r="CV35" s="667"/>
      <c r="CW35" s="667"/>
      <c r="CX35" s="667"/>
      <c r="CY35" s="668"/>
      <c r="CZ35" s="639">
        <v>0.9</v>
      </c>
      <c r="DA35" s="665"/>
      <c r="DB35" s="665"/>
      <c r="DC35" s="669"/>
      <c r="DD35" s="643">
        <v>148306</v>
      </c>
      <c r="DE35" s="667"/>
      <c r="DF35" s="667"/>
      <c r="DG35" s="667"/>
      <c r="DH35" s="667"/>
      <c r="DI35" s="667"/>
      <c r="DJ35" s="667"/>
      <c r="DK35" s="668"/>
      <c r="DL35" s="643">
        <v>148229</v>
      </c>
      <c r="DM35" s="667"/>
      <c r="DN35" s="667"/>
      <c r="DO35" s="667"/>
      <c r="DP35" s="667"/>
      <c r="DQ35" s="667"/>
      <c r="DR35" s="667"/>
      <c r="DS35" s="667"/>
      <c r="DT35" s="667"/>
      <c r="DU35" s="667"/>
      <c r="DV35" s="668"/>
      <c r="DW35" s="639">
        <v>1.6</v>
      </c>
      <c r="DX35" s="665"/>
      <c r="DY35" s="665"/>
      <c r="DZ35" s="665"/>
      <c r="EA35" s="665"/>
      <c r="EB35" s="665"/>
      <c r="EC35" s="666"/>
    </row>
    <row r="36" spans="2:133" ht="11.25" customHeight="1" x14ac:dyDescent="0.15">
      <c r="B36" s="631" t="s">
        <v>315</v>
      </c>
      <c r="C36" s="632"/>
      <c r="D36" s="632"/>
      <c r="E36" s="632"/>
      <c r="F36" s="632"/>
      <c r="G36" s="632"/>
      <c r="H36" s="632"/>
      <c r="I36" s="632"/>
      <c r="J36" s="632"/>
      <c r="K36" s="632"/>
      <c r="L36" s="632"/>
      <c r="M36" s="632"/>
      <c r="N36" s="632"/>
      <c r="O36" s="632"/>
      <c r="P36" s="632"/>
      <c r="Q36" s="633"/>
      <c r="R36" s="634">
        <v>340350</v>
      </c>
      <c r="S36" s="635"/>
      <c r="T36" s="635"/>
      <c r="U36" s="635"/>
      <c r="V36" s="635"/>
      <c r="W36" s="635"/>
      <c r="X36" s="635"/>
      <c r="Y36" s="636"/>
      <c r="Z36" s="637">
        <v>1.7</v>
      </c>
      <c r="AA36" s="637"/>
      <c r="AB36" s="637"/>
      <c r="AC36" s="637"/>
      <c r="AD36" s="638" t="s">
        <v>121</v>
      </c>
      <c r="AE36" s="638"/>
      <c r="AF36" s="638"/>
      <c r="AG36" s="638"/>
      <c r="AH36" s="638"/>
      <c r="AI36" s="638"/>
      <c r="AJ36" s="638"/>
      <c r="AK36" s="638"/>
      <c r="AL36" s="639" t="s">
        <v>121</v>
      </c>
      <c r="AM36" s="640"/>
      <c r="AN36" s="640"/>
      <c r="AO36" s="641"/>
      <c r="AP36" s="202"/>
      <c r="AQ36" s="700" t="s">
        <v>316</v>
      </c>
      <c r="AR36" s="701"/>
      <c r="AS36" s="701"/>
      <c r="AT36" s="701"/>
      <c r="AU36" s="701"/>
      <c r="AV36" s="701"/>
      <c r="AW36" s="701"/>
      <c r="AX36" s="701"/>
      <c r="AY36" s="702"/>
      <c r="AZ36" s="623">
        <v>2171748</v>
      </c>
      <c r="BA36" s="624"/>
      <c r="BB36" s="624"/>
      <c r="BC36" s="624"/>
      <c r="BD36" s="624"/>
      <c r="BE36" s="624"/>
      <c r="BF36" s="696"/>
      <c r="BG36" s="620" t="s">
        <v>317</v>
      </c>
      <c r="BH36" s="621"/>
      <c r="BI36" s="621"/>
      <c r="BJ36" s="621"/>
      <c r="BK36" s="621"/>
      <c r="BL36" s="621"/>
      <c r="BM36" s="621"/>
      <c r="BN36" s="621"/>
      <c r="BO36" s="621"/>
      <c r="BP36" s="621"/>
      <c r="BQ36" s="621"/>
      <c r="BR36" s="621"/>
      <c r="BS36" s="621"/>
      <c r="BT36" s="621"/>
      <c r="BU36" s="622"/>
      <c r="BV36" s="623">
        <v>310126</v>
      </c>
      <c r="BW36" s="624"/>
      <c r="BX36" s="624"/>
      <c r="BY36" s="624"/>
      <c r="BZ36" s="624"/>
      <c r="CA36" s="624"/>
      <c r="CB36" s="696"/>
      <c r="CD36" s="631" t="s">
        <v>318</v>
      </c>
      <c r="CE36" s="632"/>
      <c r="CF36" s="632"/>
      <c r="CG36" s="632"/>
      <c r="CH36" s="632"/>
      <c r="CI36" s="632"/>
      <c r="CJ36" s="632"/>
      <c r="CK36" s="632"/>
      <c r="CL36" s="632"/>
      <c r="CM36" s="632"/>
      <c r="CN36" s="632"/>
      <c r="CO36" s="632"/>
      <c r="CP36" s="632"/>
      <c r="CQ36" s="633"/>
      <c r="CR36" s="634">
        <v>1994523</v>
      </c>
      <c r="CS36" s="635"/>
      <c r="CT36" s="635"/>
      <c r="CU36" s="635"/>
      <c r="CV36" s="635"/>
      <c r="CW36" s="635"/>
      <c r="CX36" s="635"/>
      <c r="CY36" s="636"/>
      <c r="CZ36" s="639">
        <v>10.199999999999999</v>
      </c>
      <c r="DA36" s="665"/>
      <c r="DB36" s="665"/>
      <c r="DC36" s="669"/>
      <c r="DD36" s="643">
        <v>1641337</v>
      </c>
      <c r="DE36" s="635"/>
      <c r="DF36" s="635"/>
      <c r="DG36" s="635"/>
      <c r="DH36" s="635"/>
      <c r="DI36" s="635"/>
      <c r="DJ36" s="635"/>
      <c r="DK36" s="636"/>
      <c r="DL36" s="643">
        <v>991779</v>
      </c>
      <c r="DM36" s="635"/>
      <c r="DN36" s="635"/>
      <c r="DO36" s="635"/>
      <c r="DP36" s="635"/>
      <c r="DQ36" s="635"/>
      <c r="DR36" s="635"/>
      <c r="DS36" s="635"/>
      <c r="DT36" s="635"/>
      <c r="DU36" s="635"/>
      <c r="DV36" s="636"/>
      <c r="DW36" s="639">
        <v>10.9</v>
      </c>
      <c r="DX36" s="665"/>
      <c r="DY36" s="665"/>
      <c r="DZ36" s="665"/>
      <c r="EA36" s="665"/>
      <c r="EB36" s="665"/>
      <c r="EC36" s="666"/>
    </row>
    <row r="37" spans="2:133" ht="11.25" customHeight="1" x14ac:dyDescent="0.15">
      <c r="B37" s="631" t="s">
        <v>319</v>
      </c>
      <c r="C37" s="632"/>
      <c r="D37" s="632"/>
      <c r="E37" s="632"/>
      <c r="F37" s="632"/>
      <c r="G37" s="632"/>
      <c r="H37" s="632"/>
      <c r="I37" s="632"/>
      <c r="J37" s="632"/>
      <c r="K37" s="632"/>
      <c r="L37" s="632"/>
      <c r="M37" s="632"/>
      <c r="N37" s="632"/>
      <c r="O37" s="632"/>
      <c r="P37" s="632"/>
      <c r="Q37" s="633"/>
      <c r="R37" s="634">
        <v>596741</v>
      </c>
      <c r="S37" s="635"/>
      <c r="T37" s="635"/>
      <c r="U37" s="635"/>
      <c r="V37" s="635"/>
      <c r="W37" s="635"/>
      <c r="X37" s="635"/>
      <c r="Y37" s="636"/>
      <c r="Z37" s="637">
        <v>3</v>
      </c>
      <c r="AA37" s="637"/>
      <c r="AB37" s="637"/>
      <c r="AC37" s="637"/>
      <c r="AD37" s="638">
        <v>1579</v>
      </c>
      <c r="AE37" s="638"/>
      <c r="AF37" s="638"/>
      <c r="AG37" s="638"/>
      <c r="AH37" s="638"/>
      <c r="AI37" s="638"/>
      <c r="AJ37" s="638"/>
      <c r="AK37" s="638"/>
      <c r="AL37" s="639">
        <v>0</v>
      </c>
      <c r="AM37" s="640"/>
      <c r="AN37" s="640"/>
      <c r="AO37" s="641"/>
      <c r="AQ37" s="697" t="s">
        <v>320</v>
      </c>
      <c r="AR37" s="698"/>
      <c r="AS37" s="698"/>
      <c r="AT37" s="698"/>
      <c r="AU37" s="698"/>
      <c r="AV37" s="698"/>
      <c r="AW37" s="698"/>
      <c r="AX37" s="698"/>
      <c r="AY37" s="699"/>
      <c r="AZ37" s="634">
        <v>320203</v>
      </c>
      <c r="BA37" s="635"/>
      <c r="BB37" s="635"/>
      <c r="BC37" s="635"/>
      <c r="BD37" s="667"/>
      <c r="BE37" s="667"/>
      <c r="BF37" s="689"/>
      <c r="BG37" s="631" t="s">
        <v>321</v>
      </c>
      <c r="BH37" s="632"/>
      <c r="BI37" s="632"/>
      <c r="BJ37" s="632"/>
      <c r="BK37" s="632"/>
      <c r="BL37" s="632"/>
      <c r="BM37" s="632"/>
      <c r="BN37" s="632"/>
      <c r="BO37" s="632"/>
      <c r="BP37" s="632"/>
      <c r="BQ37" s="632"/>
      <c r="BR37" s="632"/>
      <c r="BS37" s="632"/>
      <c r="BT37" s="632"/>
      <c r="BU37" s="633"/>
      <c r="BV37" s="634">
        <v>192645</v>
      </c>
      <c r="BW37" s="635"/>
      <c r="BX37" s="635"/>
      <c r="BY37" s="635"/>
      <c r="BZ37" s="635"/>
      <c r="CA37" s="635"/>
      <c r="CB37" s="644"/>
      <c r="CD37" s="631" t="s">
        <v>322</v>
      </c>
      <c r="CE37" s="632"/>
      <c r="CF37" s="632"/>
      <c r="CG37" s="632"/>
      <c r="CH37" s="632"/>
      <c r="CI37" s="632"/>
      <c r="CJ37" s="632"/>
      <c r="CK37" s="632"/>
      <c r="CL37" s="632"/>
      <c r="CM37" s="632"/>
      <c r="CN37" s="632"/>
      <c r="CO37" s="632"/>
      <c r="CP37" s="632"/>
      <c r="CQ37" s="633"/>
      <c r="CR37" s="634">
        <v>515720</v>
      </c>
      <c r="CS37" s="667"/>
      <c r="CT37" s="667"/>
      <c r="CU37" s="667"/>
      <c r="CV37" s="667"/>
      <c r="CW37" s="667"/>
      <c r="CX37" s="667"/>
      <c r="CY37" s="668"/>
      <c r="CZ37" s="639">
        <v>2.6</v>
      </c>
      <c r="DA37" s="665"/>
      <c r="DB37" s="665"/>
      <c r="DC37" s="669"/>
      <c r="DD37" s="643">
        <v>515720</v>
      </c>
      <c r="DE37" s="667"/>
      <c r="DF37" s="667"/>
      <c r="DG37" s="667"/>
      <c r="DH37" s="667"/>
      <c r="DI37" s="667"/>
      <c r="DJ37" s="667"/>
      <c r="DK37" s="668"/>
      <c r="DL37" s="643">
        <v>480291</v>
      </c>
      <c r="DM37" s="667"/>
      <c r="DN37" s="667"/>
      <c r="DO37" s="667"/>
      <c r="DP37" s="667"/>
      <c r="DQ37" s="667"/>
      <c r="DR37" s="667"/>
      <c r="DS37" s="667"/>
      <c r="DT37" s="667"/>
      <c r="DU37" s="667"/>
      <c r="DV37" s="668"/>
      <c r="DW37" s="639">
        <v>5.3</v>
      </c>
      <c r="DX37" s="665"/>
      <c r="DY37" s="665"/>
      <c r="DZ37" s="665"/>
      <c r="EA37" s="665"/>
      <c r="EB37" s="665"/>
      <c r="EC37" s="666"/>
    </row>
    <row r="38" spans="2:133" ht="11.25" customHeight="1" x14ac:dyDescent="0.15">
      <c r="B38" s="631" t="s">
        <v>323</v>
      </c>
      <c r="C38" s="632"/>
      <c r="D38" s="632"/>
      <c r="E38" s="632"/>
      <c r="F38" s="632"/>
      <c r="G38" s="632"/>
      <c r="H38" s="632"/>
      <c r="I38" s="632"/>
      <c r="J38" s="632"/>
      <c r="K38" s="632"/>
      <c r="L38" s="632"/>
      <c r="M38" s="632"/>
      <c r="N38" s="632"/>
      <c r="O38" s="632"/>
      <c r="P38" s="632"/>
      <c r="Q38" s="633"/>
      <c r="R38" s="634">
        <v>952544</v>
      </c>
      <c r="S38" s="635"/>
      <c r="T38" s="635"/>
      <c r="U38" s="635"/>
      <c r="V38" s="635"/>
      <c r="W38" s="635"/>
      <c r="X38" s="635"/>
      <c r="Y38" s="636"/>
      <c r="Z38" s="637">
        <v>4.8</v>
      </c>
      <c r="AA38" s="637"/>
      <c r="AB38" s="637"/>
      <c r="AC38" s="637"/>
      <c r="AD38" s="638" t="s">
        <v>121</v>
      </c>
      <c r="AE38" s="638"/>
      <c r="AF38" s="638"/>
      <c r="AG38" s="638"/>
      <c r="AH38" s="638"/>
      <c r="AI38" s="638"/>
      <c r="AJ38" s="638"/>
      <c r="AK38" s="638"/>
      <c r="AL38" s="639" t="s">
        <v>121</v>
      </c>
      <c r="AM38" s="640"/>
      <c r="AN38" s="640"/>
      <c r="AO38" s="641"/>
      <c r="AQ38" s="697" t="s">
        <v>324</v>
      </c>
      <c r="AR38" s="698"/>
      <c r="AS38" s="698"/>
      <c r="AT38" s="698"/>
      <c r="AU38" s="698"/>
      <c r="AV38" s="698"/>
      <c r="AW38" s="698"/>
      <c r="AX38" s="698"/>
      <c r="AY38" s="699"/>
      <c r="AZ38" s="634">
        <v>45767</v>
      </c>
      <c r="BA38" s="635"/>
      <c r="BB38" s="635"/>
      <c r="BC38" s="635"/>
      <c r="BD38" s="667"/>
      <c r="BE38" s="667"/>
      <c r="BF38" s="689"/>
      <c r="BG38" s="631" t="s">
        <v>325</v>
      </c>
      <c r="BH38" s="632"/>
      <c r="BI38" s="632"/>
      <c r="BJ38" s="632"/>
      <c r="BK38" s="632"/>
      <c r="BL38" s="632"/>
      <c r="BM38" s="632"/>
      <c r="BN38" s="632"/>
      <c r="BO38" s="632"/>
      <c r="BP38" s="632"/>
      <c r="BQ38" s="632"/>
      <c r="BR38" s="632"/>
      <c r="BS38" s="632"/>
      <c r="BT38" s="632"/>
      <c r="BU38" s="633"/>
      <c r="BV38" s="634">
        <v>4362</v>
      </c>
      <c r="BW38" s="635"/>
      <c r="BX38" s="635"/>
      <c r="BY38" s="635"/>
      <c r="BZ38" s="635"/>
      <c r="CA38" s="635"/>
      <c r="CB38" s="644"/>
      <c r="CD38" s="631" t="s">
        <v>326</v>
      </c>
      <c r="CE38" s="632"/>
      <c r="CF38" s="632"/>
      <c r="CG38" s="632"/>
      <c r="CH38" s="632"/>
      <c r="CI38" s="632"/>
      <c r="CJ38" s="632"/>
      <c r="CK38" s="632"/>
      <c r="CL38" s="632"/>
      <c r="CM38" s="632"/>
      <c r="CN38" s="632"/>
      <c r="CO38" s="632"/>
      <c r="CP38" s="632"/>
      <c r="CQ38" s="633"/>
      <c r="CR38" s="634">
        <v>1805778</v>
      </c>
      <c r="CS38" s="635"/>
      <c r="CT38" s="635"/>
      <c r="CU38" s="635"/>
      <c r="CV38" s="635"/>
      <c r="CW38" s="635"/>
      <c r="CX38" s="635"/>
      <c r="CY38" s="636"/>
      <c r="CZ38" s="639">
        <v>9.1999999999999993</v>
      </c>
      <c r="DA38" s="665"/>
      <c r="DB38" s="665"/>
      <c r="DC38" s="669"/>
      <c r="DD38" s="643">
        <v>1415572</v>
      </c>
      <c r="DE38" s="635"/>
      <c r="DF38" s="635"/>
      <c r="DG38" s="635"/>
      <c r="DH38" s="635"/>
      <c r="DI38" s="635"/>
      <c r="DJ38" s="635"/>
      <c r="DK38" s="636"/>
      <c r="DL38" s="643">
        <v>1291758</v>
      </c>
      <c r="DM38" s="635"/>
      <c r="DN38" s="635"/>
      <c r="DO38" s="635"/>
      <c r="DP38" s="635"/>
      <c r="DQ38" s="635"/>
      <c r="DR38" s="635"/>
      <c r="DS38" s="635"/>
      <c r="DT38" s="635"/>
      <c r="DU38" s="635"/>
      <c r="DV38" s="636"/>
      <c r="DW38" s="639">
        <v>14.2</v>
      </c>
      <c r="DX38" s="665"/>
      <c r="DY38" s="665"/>
      <c r="DZ38" s="665"/>
      <c r="EA38" s="665"/>
      <c r="EB38" s="665"/>
      <c r="EC38" s="666"/>
    </row>
    <row r="39" spans="2:133" ht="11.25" customHeight="1" x14ac:dyDescent="0.15">
      <c r="B39" s="631" t="s">
        <v>327</v>
      </c>
      <c r="C39" s="632"/>
      <c r="D39" s="632"/>
      <c r="E39" s="632"/>
      <c r="F39" s="632"/>
      <c r="G39" s="632"/>
      <c r="H39" s="632"/>
      <c r="I39" s="632"/>
      <c r="J39" s="632"/>
      <c r="K39" s="632"/>
      <c r="L39" s="632"/>
      <c r="M39" s="632"/>
      <c r="N39" s="632"/>
      <c r="O39" s="632"/>
      <c r="P39" s="632"/>
      <c r="Q39" s="633"/>
      <c r="R39" s="634" t="s">
        <v>121</v>
      </c>
      <c r="S39" s="635"/>
      <c r="T39" s="635"/>
      <c r="U39" s="635"/>
      <c r="V39" s="635"/>
      <c r="W39" s="635"/>
      <c r="X39" s="635"/>
      <c r="Y39" s="636"/>
      <c r="Z39" s="637" t="s">
        <v>121</v>
      </c>
      <c r="AA39" s="637"/>
      <c r="AB39" s="637"/>
      <c r="AC39" s="637"/>
      <c r="AD39" s="638" t="s">
        <v>121</v>
      </c>
      <c r="AE39" s="638"/>
      <c r="AF39" s="638"/>
      <c r="AG39" s="638"/>
      <c r="AH39" s="638"/>
      <c r="AI39" s="638"/>
      <c r="AJ39" s="638"/>
      <c r="AK39" s="638"/>
      <c r="AL39" s="639" t="s">
        <v>121</v>
      </c>
      <c r="AM39" s="640"/>
      <c r="AN39" s="640"/>
      <c r="AO39" s="641"/>
      <c r="AQ39" s="697" t="s">
        <v>328</v>
      </c>
      <c r="AR39" s="698"/>
      <c r="AS39" s="698"/>
      <c r="AT39" s="698"/>
      <c r="AU39" s="698"/>
      <c r="AV39" s="698"/>
      <c r="AW39" s="698"/>
      <c r="AX39" s="698"/>
      <c r="AY39" s="699"/>
      <c r="AZ39" s="634" t="s">
        <v>121</v>
      </c>
      <c r="BA39" s="635"/>
      <c r="BB39" s="635"/>
      <c r="BC39" s="635"/>
      <c r="BD39" s="667"/>
      <c r="BE39" s="667"/>
      <c r="BF39" s="689"/>
      <c r="BG39" s="631" t="s">
        <v>329</v>
      </c>
      <c r="BH39" s="632"/>
      <c r="BI39" s="632"/>
      <c r="BJ39" s="632"/>
      <c r="BK39" s="632"/>
      <c r="BL39" s="632"/>
      <c r="BM39" s="632"/>
      <c r="BN39" s="632"/>
      <c r="BO39" s="632"/>
      <c r="BP39" s="632"/>
      <c r="BQ39" s="632"/>
      <c r="BR39" s="632"/>
      <c r="BS39" s="632"/>
      <c r="BT39" s="632"/>
      <c r="BU39" s="633"/>
      <c r="BV39" s="634">
        <v>6988</v>
      </c>
      <c r="BW39" s="635"/>
      <c r="BX39" s="635"/>
      <c r="BY39" s="635"/>
      <c r="BZ39" s="635"/>
      <c r="CA39" s="635"/>
      <c r="CB39" s="644"/>
      <c r="CD39" s="631" t="s">
        <v>330</v>
      </c>
      <c r="CE39" s="632"/>
      <c r="CF39" s="632"/>
      <c r="CG39" s="632"/>
      <c r="CH39" s="632"/>
      <c r="CI39" s="632"/>
      <c r="CJ39" s="632"/>
      <c r="CK39" s="632"/>
      <c r="CL39" s="632"/>
      <c r="CM39" s="632"/>
      <c r="CN39" s="632"/>
      <c r="CO39" s="632"/>
      <c r="CP39" s="632"/>
      <c r="CQ39" s="633"/>
      <c r="CR39" s="634">
        <v>1216834</v>
      </c>
      <c r="CS39" s="667"/>
      <c r="CT39" s="667"/>
      <c r="CU39" s="667"/>
      <c r="CV39" s="667"/>
      <c r="CW39" s="667"/>
      <c r="CX39" s="667"/>
      <c r="CY39" s="668"/>
      <c r="CZ39" s="639">
        <v>6.2</v>
      </c>
      <c r="DA39" s="665"/>
      <c r="DB39" s="665"/>
      <c r="DC39" s="669"/>
      <c r="DD39" s="643">
        <v>54331</v>
      </c>
      <c r="DE39" s="667"/>
      <c r="DF39" s="667"/>
      <c r="DG39" s="667"/>
      <c r="DH39" s="667"/>
      <c r="DI39" s="667"/>
      <c r="DJ39" s="667"/>
      <c r="DK39" s="668"/>
      <c r="DL39" s="643" t="s">
        <v>121</v>
      </c>
      <c r="DM39" s="667"/>
      <c r="DN39" s="667"/>
      <c r="DO39" s="667"/>
      <c r="DP39" s="667"/>
      <c r="DQ39" s="667"/>
      <c r="DR39" s="667"/>
      <c r="DS39" s="667"/>
      <c r="DT39" s="667"/>
      <c r="DU39" s="667"/>
      <c r="DV39" s="668"/>
      <c r="DW39" s="639" t="s">
        <v>121</v>
      </c>
      <c r="DX39" s="665"/>
      <c r="DY39" s="665"/>
      <c r="DZ39" s="665"/>
      <c r="EA39" s="665"/>
      <c r="EB39" s="665"/>
      <c r="EC39" s="666"/>
    </row>
    <row r="40" spans="2:133" ht="11.25" customHeight="1" x14ac:dyDescent="0.15">
      <c r="B40" s="631" t="s">
        <v>331</v>
      </c>
      <c r="C40" s="632"/>
      <c r="D40" s="632"/>
      <c r="E40" s="632"/>
      <c r="F40" s="632"/>
      <c r="G40" s="632"/>
      <c r="H40" s="632"/>
      <c r="I40" s="632"/>
      <c r="J40" s="632"/>
      <c r="K40" s="632"/>
      <c r="L40" s="632"/>
      <c r="M40" s="632"/>
      <c r="N40" s="632"/>
      <c r="O40" s="632"/>
      <c r="P40" s="632"/>
      <c r="Q40" s="633"/>
      <c r="R40" s="634">
        <v>30144</v>
      </c>
      <c r="S40" s="635"/>
      <c r="T40" s="635"/>
      <c r="U40" s="635"/>
      <c r="V40" s="635"/>
      <c r="W40" s="635"/>
      <c r="X40" s="635"/>
      <c r="Y40" s="636"/>
      <c r="Z40" s="637">
        <v>0.2</v>
      </c>
      <c r="AA40" s="637"/>
      <c r="AB40" s="637"/>
      <c r="AC40" s="637"/>
      <c r="AD40" s="638" t="s">
        <v>121</v>
      </c>
      <c r="AE40" s="638"/>
      <c r="AF40" s="638"/>
      <c r="AG40" s="638"/>
      <c r="AH40" s="638"/>
      <c r="AI40" s="638"/>
      <c r="AJ40" s="638"/>
      <c r="AK40" s="638"/>
      <c r="AL40" s="639" t="s">
        <v>121</v>
      </c>
      <c r="AM40" s="640"/>
      <c r="AN40" s="640"/>
      <c r="AO40" s="641"/>
      <c r="AQ40" s="697" t="s">
        <v>332</v>
      </c>
      <c r="AR40" s="698"/>
      <c r="AS40" s="698"/>
      <c r="AT40" s="698"/>
      <c r="AU40" s="698"/>
      <c r="AV40" s="698"/>
      <c r="AW40" s="698"/>
      <c r="AX40" s="698"/>
      <c r="AY40" s="699"/>
      <c r="AZ40" s="634" t="s">
        <v>121</v>
      </c>
      <c r="BA40" s="635"/>
      <c r="BB40" s="635"/>
      <c r="BC40" s="635"/>
      <c r="BD40" s="667"/>
      <c r="BE40" s="667"/>
      <c r="BF40" s="689"/>
      <c r="BG40" s="682" t="s">
        <v>333</v>
      </c>
      <c r="BH40" s="683"/>
      <c r="BI40" s="683"/>
      <c r="BJ40" s="683"/>
      <c r="BK40" s="683"/>
      <c r="BL40" s="203"/>
      <c r="BM40" s="632" t="s">
        <v>334</v>
      </c>
      <c r="BN40" s="632"/>
      <c r="BO40" s="632"/>
      <c r="BP40" s="632"/>
      <c r="BQ40" s="632"/>
      <c r="BR40" s="632"/>
      <c r="BS40" s="632"/>
      <c r="BT40" s="632"/>
      <c r="BU40" s="633"/>
      <c r="BV40" s="634">
        <v>111</v>
      </c>
      <c r="BW40" s="635"/>
      <c r="BX40" s="635"/>
      <c r="BY40" s="635"/>
      <c r="BZ40" s="635"/>
      <c r="CA40" s="635"/>
      <c r="CB40" s="644"/>
      <c r="CD40" s="631" t="s">
        <v>335</v>
      </c>
      <c r="CE40" s="632"/>
      <c r="CF40" s="632"/>
      <c r="CG40" s="632"/>
      <c r="CH40" s="632"/>
      <c r="CI40" s="632"/>
      <c r="CJ40" s="632"/>
      <c r="CK40" s="632"/>
      <c r="CL40" s="632"/>
      <c r="CM40" s="632"/>
      <c r="CN40" s="632"/>
      <c r="CO40" s="632"/>
      <c r="CP40" s="632"/>
      <c r="CQ40" s="633"/>
      <c r="CR40" s="634">
        <v>436611</v>
      </c>
      <c r="CS40" s="635"/>
      <c r="CT40" s="635"/>
      <c r="CU40" s="635"/>
      <c r="CV40" s="635"/>
      <c r="CW40" s="635"/>
      <c r="CX40" s="635"/>
      <c r="CY40" s="636"/>
      <c r="CZ40" s="639">
        <v>2.2000000000000002</v>
      </c>
      <c r="DA40" s="665"/>
      <c r="DB40" s="665"/>
      <c r="DC40" s="669"/>
      <c r="DD40" s="643">
        <v>32911</v>
      </c>
      <c r="DE40" s="635"/>
      <c r="DF40" s="635"/>
      <c r="DG40" s="635"/>
      <c r="DH40" s="635"/>
      <c r="DI40" s="635"/>
      <c r="DJ40" s="635"/>
      <c r="DK40" s="636"/>
      <c r="DL40" s="643" t="s">
        <v>121</v>
      </c>
      <c r="DM40" s="635"/>
      <c r="DN40" s="635"/>
      <c r="DO40" s="635"/>
      <c r="DP40" s="635"/>
      <c r="DQ40" s="635"/>
      <c r="DR40" s="635"/>
      <c r="DS40" s="635"/>
      <c r="DT40" s="635"/>
      <c r="DU40" s="635"/>
      <c r="DV40" s="636"/>
      <c r="DW40" s="639" t="s">
        <v>121</v>
      </c>
      <c r="DX40" s="665"/>
      <c r="DY40" s="665"/>
      <c r="DZ40" s="665"/>
      <c r="EA40" s="665"/>
      <c r="EB40" s="665"/>
      <c r="EC40" s="666"/>
    </row>
    <row r="41" spans="2:133" ht="11.25" customHeight="1" x14ac:dyDescent="0.15">
      <c r="B41" s="655" t="s">
        <v>336</v>
      </c>
      <c r="C41" s="656"/>
      <c r="D41" s="656"/>
      <c r="E41" s="656"/>
      <c r="F41" s="656"/>
      <c r="G41" s="656"/>
      <c r="H41" s="656"/>
      <c r="I41" s="656"/>
      <c r="J41" s="656"/>
      <c r="K41" s="656"/>
      <c r="L41" s="656"/>
      <c r="M41" s="656"/>
      <c r="N41" s="656"/>
      <c r="O41" s="656"/>
      <c r="P41" s="656"/>
      <c r="Q41" s="657"/>
      <c r="R41" s="706">
        <v>20038362</v>
      </c>
      <c r="S41" s="707"/>
      <c r="T41" s="707"/>
      <c r="U41" s="707"/>
      <c r="V41" s="707"/>
      <c r="W41" s="707"/>
      <c r="X41" s="707"/>
      <c r="Y41" s="711"/>
      <c r="Z41" s="712">
        <v>100</v>
      </c>
      <c r="AA41" s="712"/>
      <c r="AB41" s="712"/>
      <c r="AC41" s="712"/>
      <c r="AD41" s="713">
        <v>9035092</v>
      </c>
      <c r="AE41" s="713"/>
      <c r="AF41" s="713"/>
      <c r="AG41" s="713"/>
      <c r="AH41" s="713"/>
      <c r="AI41" s="713"/>
      <c r="AJ41" s="713"/>
      <c r="AK41" s="713"/>
      <c r="AL41" s="714">
        <v>100</v>
      </c>
      <c r="AM41" s="694"/>
      <c r="AN41" s="694"/>
      <c r="AO41" s="715"/>
      <c r="AQ41" s="697" t="s">
        <v>337</v>
      </c>
      <c r="AR41" s="698"/>
      <c r="AS41" s="698"/>
      <c r="AT41" s="698"/>
      <c r="AU41" s="698"/>
      <c r="AV41" s="698"/>
      <c r="AW41" s="698"/>
      <c r="AX41" s="698"/>
      <c r="AY41" s="699"/>
      <c r="AZ41" s="634">
        <v>444173</v>
      </c>
      <c r="BA41" s="635"/>
      <c r="BB41" s="635"/>
      <c r="BC41" s="635"/>
      <c r="BD41" s="667"/>
      <c r="BE41" s="667"/>
      <c r="BF41" s="689"/>
      <c r="BG41" s="682"/>
      <c r="BH41" s="683"/>
      <c r="BI41" s="683"/>
      <c r="BJ41" s="683"/>
      <c r="BK41" s="683"/>
      <c r="BL41" s="203"/>
      <c r="BM41" s="632" t="s">
        <v>338</v>
      </c>
      <c r="BN41" s="632"/>
      <c r="BO41" s="632"/>
      <c r="BP41" s="632"/>
      <c r="BQ41" s="632"/>
      <c r="BR41" s="632"/>
      <c r="BS41" s="632"/>
      <c r="BT41" s="632"/>
      <c r="BU41" s="633"/>
      <c r="BV41" s="634" t="s">
        <v>121</v>
      </c>
      <c r="BW41" s="635"/>
      <c r="BX41" s="635"/>
      <c r="BY41" s="635"/>
      <c r="BZ41" s="635"/>
      <c r="CA41" s="635"/>
      <c r="CB41" s="644"/>
      <c r="CD41" s="631" t="s">
        <v>339</v>
      </c>
      <c r="CE41" s="632"/>
      <c r="CF41" s="632"/>
      <c r="CG41" s="632"/>
      <c r="CH41" s="632"/>
      <c r="CI41" s="632"/>
      <c r="CJ41" s="632"/>
      <c r="CK41" s="632"/>
      <c r="CL41" s="632"/>
      <c r="CM41" s="632"/>
      <c r="CN41" s="632"/>
      <c r="CO41" s="632"/>
      <c r="CP41" s="632"/>
      <c r="CQ41" s="633"/>
      <c r="CR41" s="634" t="s">
        <v>121</v>
      </c>
      <c r="CS41" s="667"/>
      <c r="CT41" s="667"/>
      <c r="CU41" s="667"/>
      <c r="CV41" s="667"/>
      <c r="CW41" s="667"/>
      <c r="CX41" s="667"/>
      <c r="CY41" s="668"/>
      <c r="CZ41" s="639" t="s">
        <v>121</v>
      </c>
      <c r="DA41" s="665"/>
      <c r="DB41" s="665"/>
      <c r="DC41" s="669"/>
      <c r="DD41" s="643" t="s">
        <v>121</v>
      </c>
      <c r="DE41" s="667"/>
      <c r="DF41" s="667"/>
      <c r="DG41" s="667"/>
      <c r="DH41" s="667"/>
      <c r="DI41" s="667"/>
      <c r="DJ41" s="667"/>
      <c r="DK41" s="668"/>
      <c r="DL41" s="717"/>
      <c r="DM41" s="718"/>
      <c r="DN41" s="718"/>
      <c r="DO41" s="718"/>
      <c r="DP41" s="718"/>
      <c r="DQ41" s="718"/>
      <c r="DR41" s="718"/>
      <c r="DS41" s="718"/>
      <c r="DT41" s="718"/>
      <c r="DU41" s="718"/>
      <c r="DV41" s="719"/>
      <c r="DW41" s="708"/>
      <c r="DX41" s="709"/>
      <c r="DY41" s="709"/>
      <c r="DZ41" s="709"/>
      <c r="EA41" s="709"/>
      <c r="EB41" s="709"/>
      <c r="EC41" s="710"/>
    </row>
    <row r="42" spans="2:133" ht="11.25" customHeight="1" x14ac:dyDescent="0.15">
      <c r="AQ42" s="703" t="s">
        <v>340</v>
      </c>
      <c r="AR42" s="704"/>
      <c r="AS42" s="704"/>
      <c r="AT42" s="704"/>
      <c r="AU42" s="704"/>
      <c r="AV42" s="704"/>
      <c r="AW42" s="704"/>
      <c r="AX42" s="704"/>
      <c r="AY42" s="705"/>
      <c r="AZ42" s="706">
        <v>1361605</v>
      </c>
      <c r="BA42" s="707"/>
      <c r="BB42" s="707"/>
      <c r="BC42" s="707"/>
      <c r="BD42" s="693"/>
      <c r="BE42" s="693"/>
      <c r="BF42" s="695"/>
      <c r="BG42" s="684"/>
      <c r="BH42" s="685"/>
      <c r="BI42" s="685"/>
      <c r="BJ42" s="685"/>
      <c r="BK42" s="685"/>
      <c r="BL42" s="204"/>
      <c r="BM42" s="656" t="s">
        <v>341</v>
      </c>
      <c r="BN42" s="656"/>
      <c r="BO42" s="656"/>
      <c r="BP42" s="656"/>
      <c r="BQ42" s="656"/>
      <c r="BR42" s="656"/>
      <c r="BS42" s="656"/>
      <c r="BT42" s="656"/>
      <c r="BU42" s="657"/>
      <c r="BV42" s="706">
        <v>413</v>
      </c>
      <c r="BW42" s="707"/>
      <c r="BX42" s="707"/>
      <c r="BY42" s="707"/>
      <c r="BZ42" s="707"/>
      <c r="CA42" s="707"/>
      <c r="CB42" s="716"/>
      <c r="CD42" s="631" t="s">
        <v>342</v>
      </c>
      <c r="CE42" s="632"/>
      <c r="CF42" s="632"/>
      <c r="CG42" s="632"/>
      <c r="CH42" s="632"/>
      <c r="CI42" s="632"/>
      <c r="CJ42" s="632"/>
      <c r="CK42" s="632"/>
      <c r="CL42" s="632"/>
      <c r="CM42" s="632"/>
      <c r="CN42" s="632"/>
      <c r="CO42" s="632"/>
      <c r="CP42" s="632"/>
      <c r="CQ42" s="633"/>
      <c r="CR42" s="634">
        <v>2066776</v>
      </c>
      <c r="CS42" s="667"/>
      <c r="CT42" s="667"/>
      <c r="CU42" s="667"/>
      <c r="CV42" s="667"/>
      <c r="CW42" s="667"/>
      <c r="CX42" s="667"/>
      <c r="CY42" s="668"/>
      <c r="CZ42" s="639">
        <v>10.5</v>
      </c>
      <c r="DA42" s="665"/>
      <c r="DB42" s="665"/>
      <c r="DC42" s="669"/>
      <c r="DD42" s="643">
        <v>561749</v>
      </c>
      <c r="DE42" s="667"/>
      <c r="DF42" s="667"/>
      <c r="DG42" s="667"/>
      <c r="DH42" s="667"/>
      <c r="DI42" s="667"/>
      <c r="DJ42" s="667"/>
      <c r="DK42" s="668"/>
      <c r="DL42" s="717"/>
      <c r="DM42" s="718"/>
      <c r="DN42" s="718"/>
      <c r="DO42" s="718"/>
      <c r="DP42" s="718"/>
      <c r="DQ42" s="718"/>
      <c r="DR42" s="718"/>
      <c r="DS42" s="718"/>
      <c r="DT42" s="718"/>
      <c r="DU42" s="718"/>
      <c r="DV42" s="719"/>
      <c r="DW42" s="708"/>
      <c r="DX42" s="709"/>
      <c r="DY42" s="709"/>
      <c r="DZ42" s="709"/>
      <c r="EA42" s="709"/>
      <c r="EB42" s="709"/>
      <c r="EC42" s="710"/>
    </row>
    <row r="43" spans="2:133" ht="11.25" customHeight="1" x14ac:dyDescent="0.15">
      <c r="B43" s="194" t="s">
        <v>343</v>
      </c>
      <c r="CD43" s="631" t="s">
        <v>344</v>
      </c>
      <c r="CE43" s="632"/>
      <c r="CF43" s="632"/>
      <c r="CG43" s="632"/>
      <c r="CH43" s="632"/>
      <c r="CI43" s="632"/>
      <c r="CJ43" s="632"/>
      <c r="CK43" s="632"/>
      <c r="CL43" s="632"/>
      <c r="CM43" s="632"/>
      <c r="CN43" s="632"/>
      <c r="CO43" s="632"/>
      <c r="CP43" s="632"/>
      <c r="CQ43" s="633"/>
      <c r="CR43" s="634">
        <v>36810</v>
      </c>
      <c r="CS43" s="667"/>
      <c r="CT43" s="667"/>
      <c r="CU43" s="667"/>
      <c r="CV43" s="667"/>
      <c r="CW43" s="667"/>
      <c r="CX43" s="667"/>
      <c r="CY43" s="668"/>
      <c r="CZ43" s="639">
        <v>0.2</v>
      </c>
      <c r="DA43" s="665"/>
      <c r="DB43" s="665"/>
      <c r="DC43" s="669"/>
      <c r="DD43" s="643">
        <v>36810</v>
      </c>
      <c r="DE43" s="667"/>
      <c r="DF43" s="667"/>
      <c r="DG43" s="667"/>
      <c r="DH43" s="667"/>
      <c r="DI43" s="667"/>
      <c r="DJ43" s="667"/>
      <c r="DK43" s="668"/>
      <c r="DL43" s="717"/>
      <c r="DM43" s="718"/>
      <c r="DN43" s="718"/>
      <c r="DO43" s="718"/>
      <c r="DP43" s="718"/>
      <c r="DQ43" s="718"/>
      <c r="DR43" s="718"/>
      <c r="DS43" s="718"/>
      <c r="DT43" s="718"/>
      <c r="DU43" s="718"/>
      <c r="DV43" s="719"/>
      <c r="DW43" s="708"/>
      <c r="DX43" s="709"/>
      <c r="DY43" s="709"/>
      <c r="DZ43" s="709"/>
      <c r="EA43" s="709"/>
      <c r="EB43" s="709"/>
      <c r="EC43" s="710"/>
    </row>
    <row r="44" spans="2:133" ht="11.25" customHeight="1" x14ac:dyDescent="0.15">
      <c r="B44" s="720" t="s">
        <v>345</v>
      </c>
      <c r="C44" s="720"/>
      <c r="D44" s="720"/>
      <c r="E44" s="720"/>
      <c r="F44" s="720"/>
      <c r="G44" s="720"/>
      <c r="H44" s="720"/>
      <c r="I44" s="720"/>
      <c r="J44" s="720"/>
      <c r="K44" s="720"/>
      <c r="L44" s="720"/>
      <c r="M44" s="720"/>
      <c r="N44" s="720"/>
      <c r="O44" s="720"/>
      <c r="P44" s="720"/>
      <c r="Q44" s="720"/>
      <c r="R44" s="720"/>
      <c r="S44" s="720"/>
      <c r="T44" s="720"/>
      <c r="U44" s="720"/>
      <c r="V44" s="720"/>
      <c r="W44" s="720"/>
      <c r="X44" s="720"/>
      <c r="Y44" s="720"/>
      <c r="Z44" s="720"/>
      <c r="AA44" s="720"/>
      <c r="AB44" s="720"/>
      <c r="AC44" s="720"/>
      <c r="AD44" s="720"/>
      <c r="AE44" s="720"/>
      <c r="AF44" s="720"/>
      <c r="AG44" s="720"/>
      <c r="AH44" s="720"/>
      <c r="AI44" s="720"/>
      <c r="AJ44" s="720"/>
      <c r="AK44" s="720"/>
      <c r="AL44" s="720"/>
      <c r="AM44" s="720"/>
      <c r="AN44" s="720"/>
      <c r="AO44" s="720"/>
      <c r="AP44" s="720"/>
      <c r="AQ44" s="720"/>
      <c r="AR44" s="720"/>
      <c r="AS44" s="720"/>
      <c r="AT44" s="720"/>
      <c r="AU44" s="720"/>
      <c r="AV44" s="720"/>
      <c r="AW44" s="720"/>
      <c r="AX44" s="720"/>
      <c r="AY44" s="720"/>
      <c r="AZ44" s="720"/>
      <c r="BA44" s="720"/>
      <c r="BB44" s="720"/>
      <c r="BC44" s="720"/>
      <c r="BD44" s="720"/>
      <c r="BE44" s="720"/>
      <c r="BF44" s="720"/>
      <c r="BG44" s="720"/>
      <c r="BH44" s="720"/>
      <c r="BI44" s="720"/>
      <c r="BJ44" s="720"/>
      <c r="BK44" s="720"/>
      <c r="BL44" s="720"/>
      <c r="BM44" s="720"/>
      <c r="BN44" s="720"/>
      <c r="BO44" s="720"/>
      <c r="BP44" s="720"/>
      <c r="BQ44" s="720"/>
      <c r="BR44" s="720"/>
      <c r="BS44" s="720"/>
      <c r="BT44" s="720"/>
      <c r="BU44" s="720"/>
      <c r="BV44" s="720"/>
      <c r="BW44" s="720"/>
      <c r="BX44" s="720"/>
      <c r="BY44" s="720"/>
      <c r="BZ44" s="720"/>
      <c r="CA44" s="720"/>
      <c r="CB44" s="720"/>
      <c r="CC44" s="721"/>
      <c r="CD44" s="670" t="s">
        <v>293</v>
      </c>
      <c r="CE44" s="671"/>
      <c r="CF44" s="631" t="s">
        <v>346</v>
      </c>
      <c r="CG44" s="632"/>
      <c r="CH44" s="632"/>
      <c r="CI44" s="632"/>
      <c r="CJ44" s="632"/>
      <c r="CK44" s="632"/>
      <c r="CL44" s="632"/>
      <c r="CM44" s="632"/>
      <c r="CN44" s="632"/>
      <c r="CO44" s="632"/>
      <c r="CP44" s="632"/>
      <c r="CQ44" s="633"/>
      <c r="CR44" s="634">
        <v>2066776</v>
      </c>
      <c r="CS44" s="635"/>
      <c r="CT44" s="635"/>
      <c r="CU44" s="635"/>
      <c r="CV44" s="635"/>
      <c r="CW44" s="635"/>
      <c r="CX44" s="635"/>
      <c r="CY44" s="636"/>
      <c r="CZ44" s="639">
        <v>10.5</v>
      </c>
      <c r="DA44" s="640"/>
      <c r="DB44" s="640"/>
      <c r="DC44" s="646"/>
      <c r="DD44" s="643">
        <v>561749</v>
      </c>
      <c r="DE44" s="635"/>
      <c r="DF44" s="635"/>
      <c r="DG44" s="635"/>
      <c r="DH44" s="635"/>
      <c r="DI44" s="635"/>
      <c r="DJ44" s="635"/>
      <c r="DK44" s="636"/>
      <c r="DL44" s="717"/>
      <c r="DM44" s="718"/>
      <c r="DN44" s="718"/>
      <c r="DO44" s="718"/>
      <c r="DP44" s="718"/>
      <c r="DQ44" s="718"/>
      <c r="DR44" s="718"/>
      <c r="DS44" s="718"/>
      <c r="DT44" s="718"/>
      <c r="DU44" s="718"/>
      <c r="DV44" s="719"/>
      <c r="DW44" s="708"/>
      <c r="DX44" s="709"/>
      <c r="DY44" s="709"/>
      <c r="DZ44" s="709"/>
      <c r="EA44" s="709"/>
      <c r="EB44" s="709"/>
      <c r="EC44" s="710"/>
    </row>
    <row r="45" spans="2:133" ht="11.25" customHeight="1" x14ac:dyDescent="0.15">
      <c r="B45" s="720" t="s">
        <v>347</v>
      </c>
      <c r="C45" s="720"/>
      <c r="D45" s="720"/>
      <c r="E45" s="720"/>
      <c r="F45" s="720"/>
      <c r="G45" s="720"/>
      <c r="H45" s="720"/>
      <c r="I45" s="720"/>
      <c r="J45" s="720"/>
      <c r="K45" s="720"/>
      <c r="L45" s="720"/>
      <c r="M45" s="720"/>
      <c r="N45" s="720"/>
      <c r="O45" s="720"/>
      <c r="P45" s="720"/>
      <c r="Q45" s="720"/>
      <c r="R45" s="720"/>
      <c r="S45" s="720"/>
      <c r="T45" s="720"/>
      <c r="U45" s="720"/>
      <c r="V45" s="720"/>
      <c r="W45" s="720"/>
      <c r="X45" s="720"/>
      <c r="Y45" s="720"/>
      <c r="Z45" s="720"/>
      <c r="AA45" s="720"/>
      <c r="AB45" s="720"/>
      <c r="AC45" s="720"/>
      <c r="AD45" s="720"/>
      <c r="AE45" s="720"/>
      <c r="AF45" s="720"/>
      <c r="AG45" s="720"/>
      <c r="AH45" s="720"/>
      <c r="AI45" s="720"/>
      <c r="AJ45" s="720"/>
      <c r="AK45" s="720"/>
      <c r="AL45" s="720"/>
      <c r="AM45" s="720"/>
      <c r="AN45" s="720"/>
      <c r="AO45" s="720"/>
      <c r="AP45" s="720"/>
      <c r="AQ45" s="720"/>
      <c r="AR45" s="720"/>
      <c r="AS45" s="720"/>
      <c r="AT45" s="720"/>
      <c r="AU45" s="720"/>
      <c r="AV45" s="720"/>
      <c r="AW45" s="720"/>
      <c r="AX45" s="720"/>
      <c r="AY45" s="720"/>
      <c r="AZ45" s="720"/>
      <c r="BA45" s="720"/>
      <c r="BB45" s="720"/>
      <c r="BC45" s="720"/>
      <c r="BD45" s="720"/>
      <c r="BE45" s="720"/>
      <c r="BF45" s="720"/>
      <c r="BG45" s="720"/>
      <c r="BH45" s="720"/>
      <c r="BI45" s="720"/>
      <c r="BJ45" s="720"/>
      <c r="BK45" s="720"/>
      <c r="BL45" s="720"/>
      <c r="BM45" s="720"/>
      <c r="BN45" s="720"/>
      <c r="BO45" s="720"/>
      <c r="BP45" s="720"/>
      <c r="BQ45" s="720"/>
      <c r="BR45" s="720"/>
      <c r="BS45" s="720"/>
      <c r="BT45" s="720"/>
      <c r="BU45" s="720"/>
      <c r="BV45" s="720"/>
      <c r="BW45" s="720"/>
      <c r="BX45" s="720"/>
      <c r="BY45" s="720"/>
      <c r="BZ45" s="720"/>
      <c r="CA45" s="720"/>
      <c r="CB45" s="720"/>
      <c r="CC45" s="721"/>
      <c r="CD45" s="672"/>
      <c r="CE45" s="673"/>
      <c r="CF45" s="631" t="s">
        <v>348</v>
      </c>
      <c r="CG45" s="632"/>
      <c r="CH45" s="632"/>
      <c r="CI45" s="632"/>
      <c r="CJ45" s="632"/>
      <c r="CK45" s="632"/>
      <c r="CL45" s="632"/>
      <c r="CM45" s="632"/>
      <c r="CN45" s="632"/>
      <c r="CO45" s="632"/>
      <c r="CP45" s="632"/>
      <c r="CQ45" s="633"/>
      <c r="CR45" s="634">
        <v>678783</v>
      </c>
      <c r="CS45" s="667"/>
      <c r="CT45" s="667"/>
      <c r="CU45" s="667"/>
      <c r="CV45" s="667"/>
      <c r="CW45" s="667"/>
      <c r="CX45" s="667"/>
      <c r="CY45" s="668"/>
      <c r="CZ45" s="639">
        <v>3.5</v>
      </c>
      <c r="DA45" s="665"/>
      <c r="DB45" s="665"/>
      <c r="DC45" s="669"/>
      <c r="DD45" s="643">
        <v>57100</v>
      </c>
      <c r="DE45" s="667"/>
      <c r="DF45" s="667"/>
      <c r="DG45" s="667"/>
      <c r="DH45" s="667"/>
      <c r="DI45" s="667"/>
      <c r="DJ45" s="667"/>
      <c r="DK45" s="668"/>
      <c r="DL45" s="717"/>
      <c r="DM45" s="718"/>
      <c r="DN45" s="718"/>
      <c r="DO45" s="718"/>
      <c r="DP45" s="718"/>
      <c r="DQ45" s="718"/>
      <c r="DR45" s="718"/>
      <c r="DS45" s="718"/>
      <c r="DT45" s="718"/>
      <c r="DU45" s="718"/>
      <c r="DV45" s="719"/>
      <c r="DW45" s="708"/>
      <c r="DX45" s="709"/>
      <c r="DY45" s="709"/>
      <c r="DZ45" s="709"/>
      <c r="EA45" s="709"/>
      <c r="EB45" s="709"/>
      <c r="EC45" s="710"/>
    </row>
    <row r="46" spans="2:133" ht="11.25" customHeight="1" x14ac:dyDescent="0.15">
      <c r="B46" s="205"/>
      <c r="CD46" s="672"/>
      <c r="CE46" s="673"/>
      <c r="CF46" s="631" t="s">
        <v>349</v>
      </c>
      <c r="CG46" s="632"/>
      <c r="CH46" s="632"/>
      <c r="CI46" s="632"/>
      <c r="CJ46" s="632"/>
      <c r="CK46" s="632"/>
      <c r="CL46" s="632"/>
      <c r="CM46" s="632"/>
      <c r="CN46" s="632"/>
      <c r="CO46" s="632"/>
      <c r="CP46" s="632"/>
      <c r="CQ46" s="633"/>
      <c r="CR46" s="634">
        <v>1311517</v>
      </c>
      <c r="CS46" s="635"/>
      <c r="CT46" s="635"/>
      <c r="CU46" s="635"/>
      <c r="CV46" s="635"/>
      <c r="CW46" s="635"/>
      <c r="CX46" s="635"/>
      <c r="CY46" s="636"/>
      <c r="CZ46" s="639">
        <v>6.7</v>
      </c>
      <c r="DA46" s="640"/>
      <c r="DB46" s="640"/>
      <c r="DC46" s="646"/>
      <c r="DD46" s="643">
        <v>486973</v>
      </c>
      <c r="DE46" s="635"/>
      <c r="DF46" s="635"/>
      <c r="DG46" s="635"/>
      <c r="DH46" s="635"/>
      <c r="DI46" s="635"/>
      <c r="DJ46" s="635"/>
      <c r="DK46" s="636"/>
      <c r="DL46" s="717"/>
      <c r="DM46" s="718"/>
      <c r="DN46" s="718"/>
      <c r="DO46" s="718"/>
      <c r="DP46" s="718"/>
      <c r="DQ46" s="718"/>
      <c r="DR46" s="718"/>
      <c r="DS46" s="718"/>
      <c r="DT46" s="718"/>
      <c r="DU46" s="718"/>
      <c r="DV46" s="719"/>
      <c r="DW46" s="708"/>
      <c r="DX46" s="709"/>
      <c r="DY46" s="709"/>
      <c r="DZ46" s="709"/>
      <c r="EA46" s="709"/>
      <c r="EB46" s="709"/>
      <c r="EC46" s="710"/>
    </row>
    <row r="47" spans="2:133" ht="11.25" customHeight="1" x14ac:dyDescent="0.15">
      <c r="B47" s="205"/>
      <c r="CD47" s="672"/>
      <c r="CE47" s="673"/>
      <c r="CF47" s="631" t="s">
        <v>350</v>
      </c>
      <c r="CG47" s="632"/>
      <c r="CH47" s="632"/>
      <c r="CI47" s="632"/>
      <c r="CJ47" s="632"/>
      <c r="CK47" s="632"/>
      <c r="CL47" s="632"/>
      <c r="CM47" s="632"/>
      <c r="CN47" s="632"/>
      <c r="CO47" s="632"/>
      <c r="CP47" s="632"/>
      <c r="CQ47" s="633"/>
      <c r="CR47" s="634" t="s">
        <v>121</v>
      </c>
      <c r="CS47" s="667"/>
      <c r="CT47" s="667"/>
      <c r="CU47" s="667"/>
      <c r="CV47" s="667"/>
      <c r="CW47" s="667"/>
      <c r="CX47" s="667"/>
      <c r="CY47" s="668"/>
      <c r="CZ47" s="639" t="s">
        <v>121</v>
      </c>
      <c r="DA47" s="665"/>
      <c r="DB47" s="665"/>
      <c r="DC47" s="669"/>
      <c r="DD47" s="643" t="s">
        <v>121</v>
      </c>
      <c r="DE47" s="667"/>
      <c r="DF47" s="667"/>
      <c r="DG47" s="667"/>
      <c r="DH47" s="667"/>
      <c r="DI47" s="667"/>
      <c r="DJ47" s="667"/>
      <c r="DK47" s="668"/>
      <c r="DL47" s="717"/>
      <c r="DM47" s="718"/>
      <c r="DN47" s="718"/>
      <c r="DO47" s="718"/>
      <c r="DP47" s="718"/>
      <c r="DQ47" s="718"/>
      <c r="DR47" s="718"/>
      <c r="DS47" s="718"/>
      <c r="DT47" s="718"/>
      <c r="DU47" s="718"/>
      <c r="DV47" s="719"/>
      <c r="DW47" s="708"/>
      <c r="DX47" s="709"/>
      <c r="DY47" s="709"/>
      <c r="DZ47" s="709"/>
      <c r="EA47" s="709"/>
      <c r="EB47" s="709"/>
      <c r="EC47" s="710"/>
    </row>
    <row r="48" spans="2:133" x14ac:dyDescent="0.15">
      <c r="B48" s="205"/>
      <c r="CD48" s="674"/>
      <c r="CE48" s="675"/>
      <c r="CF48" s="631" t="s">
        <v>351</v>
      </c>
      <c r="CG48" s="632"/>
      <c r="CH48" s="632"/>
      <c r="CI48" s="632"/>
      <c r="CJ48" s="632"/>
      <c r="CK48" s="632"/>
      <c r="CL48" s="632"/>
      <c r="CM48" s="632"/>
      <c r="CN48" s="632"/>
      <c r="CO48" s="632"/>
      <c r="CP48" s="632"/>
      <c r="CQ48" s="633"/>
      <c r="CR48" s="634" t="s">
        <v>121</v>
      </c>
      <c r="CS48" s="635"/>
      <c r="CT48" s="635"/>
      <c r="CU48" s="635"/>
      <c r="CV48" s="635"/>
      <c r="CW48" s="635"/>
      <c r="CX48" s="635"/>
      <c r="CY48" s="636"/>
      <c r="CZ48" s="639" t="s">
        <v>121</v>
      </c>
      <c r="DA48" s="640"/>
      <c r="DB48" s="640"/>
      <c r="DC48" s="646"/>
      <c r="DD48" s="643" t="s">
        <v>121</v>
      </c>
      <c r="DE48" s="635"/>
      <c r="DF48" s="635"/>
      <c r="DG48" s="635"/>
      <c r="DH48" s="635"/>
      <c r="DI48" s="635"/>
      <c r="DJ48" s="635"/>
      <c r="DK48" s="636"/>
      <c r="DL48" s="717"/>
      <c r="DM48" s="718"/>
      <c r="DN48" s="718"/>
      <c r="DO48" s="718"/>
      <c r="DP48" s="718"/>
      <c r="DQ48" s="718"/>
      <c r="DR48" s="718"/>
      <c r="DS48" s="718"/>
      <c r="DT48" s="718"/>
      <c r="DU48" s="718"/>
      <c r="DV48" s="719"/>
      <c r="DW48" s="708"/>
      <c r="DX48" s="709"/>
      <c r="DY48" s="709"/>
      <c r="DZ48" s="709"/>
      <c r="EA48" s="709"/>
      <c r="EB48" s="709"/>
      <c r="EC48" s="710"/>
    </row>
    <row r="49" spans="2:133" ht="11.25" customHeight="1" x14ac:dyDescent="0.15">
      <c r="B49" s="205"/>
      <c r="CD49" s="655" t="s">
        <v>352</v>
      </c>
      <c r="CE49" s="656"/>
      <c r="CF49" s="656"/>
      <c r="CG49" s="656"/>
      <c r="CH49" s="656"/>
      <c r="CI49" s="656"/>
      <c r="CJ49" s="656"/>
      <c r="CK49" s="656"/>
      <c r="CL49" s="656"/>
      <c r="CM49" s="656"/>
      <c r="CN49" s="656"/>
      <c r="CO49" s="656"/>
      <c r="CP49" s="656"/>
      <c r="CQ49" s="657"/>
      <c r="CR49" s="706">
        <v>19611359</v>
      </c>
      <c r="CS49" s="693"/>
      <c r="CT49" s="693"/>
      <c r="CU49" s="693"/>
      <c r="CV49" s="693"/>
      <c r="CW49" s="693"/>
      <c r="CX49" s="693"/>
      <c r="CY49" s="722"/>
      <c r="CZ49" s="714">
        <v>100</v>
      </c>
      <c r="DA49" s="723"/>
      <c r="DB49" s="723"/>
      <c r="DC49" s="724"/>
      <c r="DD49" s="725">
        <v>11484493</v>
      </c>
      <c r="DE49" s="693"/>
      <c r="DF49" s="693"/>
      <c r="DG49" s="693"/>
      <c r="DH49" s="693"/>
      <c r="DI49" s="693"/>
      <c r="DJ49" s="693"/>
      <c r="DK49" s="722"/>
      <c r="DL49" s="726"/>
      <c r="DM49" s="727"/>
      <c r="DN49" s="727"/>
      <c r="DO49" s="727"/>
      <c r="DP49" s="727"/>
      <c r="DQ49" s="727"/>
      <c r="DR49" s="727"/>
      <c r="DS49" s="727"/>
      <c r="DT49" s="727"/>
      <c r="DU49" s="727"/>
      <c r="DV49" s="728"/>
      <c r="DW49" s="729"/>
      <c r="DX49" s="730"/>
      <c r="DY49" s="730"/>
      <c r="DZ49" s="730"/>
      <c r="EA49" s="730"/>
      <c r="EB49" s="730"/>
      <c r="EC49" s="731"/>
    </row>
  </sheetData>
  <sheetProtection algorithmName="SHA-512" hashValue="cveQ4Vq9qoHJ//ri4N+Gm+pFFaAJQbVEhxABX1S4jgl15o4XR5WpYTiKAE6GZPd1oNsWvp+mtHMPCmb3fUW9CQ==" saltValue="BtLsKlsZzBagFMhEaFNo0w=="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DW32:EC32"/>
    <mergeCell ref="BR30:CB30"/>
    <mergeCell ref="CF30:CQ30"/>
    <mergeCell ref="CR30:CY30"/>
    <mergeCell ref="CZ30:DC30"/>
    <mergeCell ref="DD30:DK30"/>
    <mergeCell ref="DL30:DV30"/>
    <mergeCell ref="DD29:DK29"/>
    <mergeCell ref="DL29:DV29"/>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AP30:BF30"/>
    <mergeCell ref="BG30:BQ30"/>
    <mergeCell ref="BO29:BR29"/>
    <mergeCell ref="BS29:CB29"/>
    <mergeCell ref="DW28:EC28"/>
    <mergeCell ref="BS28:CB28"/>
    <mergeCell ref="CD28:CQ28"/>
    <mergeCell ref="CR28:CY28"/>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5" zeroHeight="1" x14ac:dyDescent="0.15"/>
  <cols>
    <col min="1" max="130" width="2.75" style="211" customWidth="1"/>
    <col min="131" max="131" width="1.625" style="211" customWidth="1"/>
    <col min="132" max="16384" width="9" style="211" hidden="1"/>
  </cols>
  <sheetData>
    <row r="1" spans="1:131" ht="11.25" customHeight="1" thickBot="1" x14ac:dyDescent="0.2">
      <c r="A1" s="207"/>
      <c r="B1" s="207"/>
      <c r="C1" s="207"/>
      <c r="D1" s="207"/>
      <c r="E1" s="207"/>
      <c r="F1" s="207"/>
      <c r="G1" s="207"/>
      <c r="H1" s="207"/>
      <c r="I1" s="207"/>
      <c r="J1" s="207"/>
      <c r="K1" s="207"/>
      <c r="L1" s="207"/>
      <c r="M1" s="207"/>
      <c r="N1" s="208"/>
      <c r="O1" s="208"/>
      <c r="P1" s="208"/>
      <c r="Q1" s="208"/>
      <c r="R1" s="208"/>
      <c r="S1" s="208"/>
      <c r="T1" s="208"/>
      <c r="U1" s="208"/>
      <c r="V1" s="208"/>
      <c r="W1" s="208"/>
      <c r="X1" s="208"/>
      <c r="Y1" s="208"/>
      <c r="Z1" s="208"/>
      <c r="AA1" s="208"/>
      <c r="AB1" s="208"/>
      <c r="AC1" s="208"/>
      <c r="AD1" s="208"/>
      <c r="AE1" s="208"/>
      <c r="AF1" s="208"/>
      <c r="AG1" s="208"/>
      <c r="AH1" s="208"/>
      <c r="AI1" s="208"/>
      <c r="AJ1" s="208"/>
      <c r="AK1" s="208"/>
      <c r="AL1" s="208"/>
      <c r="AM1" s="208"/>
      <c r="AN1" s="208"/>
      <c r="AO1" s="208"/>
      <c r="AP1" s="208"/>
      <c r="AQ1" s="208"/>
      <c r="AR1" s="208"/>
      <c r="AS1" s="208"/>
      <c r="AT1" s="208"/>
      <c r="AU1" s="208"/>
      <c r="AV1" s="208"/>
      <c r="AW1" s="208"/>
      <c r="AX1" s="208"/>
      <c r="AY1" s="208"/>
      <c r="AZ1" s="208"/>
      <c r="BA1" s="208"/>
      <c r="BB1" s="208"/>
      <c r="BC1" s="208"/>
      <c r="BD1" s="208"/>
      <c r="BE1" s="208"/>
      <c r="BF1" s="208"/>
      <c r="BG1" s="208"/>
      <c r="BH1" s="208"/>
      <c r="BI1" s="208"/>
      <c r="BJ1" s="208"/>
      <c r="BK1" s="208"/>
      <c r="BL1" s="208"/>
      <c r="BM1" s="208"/>
      <c r="BN1" s="208"/>
      <c r="BO1" s="208"/>
      <c r="BP1" s="208"/>
      <c r="BQ1" s="208"/>
      <c r="BR1" s="208"/>
      <c r="BS1" s="208"/>
      <c r="BT1" s="208"/>
      <c r="BU1" s="208"/>
      <c r="BV1" s="208"/>
      <c r="BW1" s="208"/>
      <c r="BX1" s="208"/>
      <c r="BY1" s="208"/>
      <c r="BZ1" s="208"/>
      <c r="CA1" s="208"/>
      <c r="CB1" s="208"/>
      <c r="CC1" s="208"/>
      <c r="CD1" s="208"/>
      <c r="CE1" s="208"/>
      <c r="CF1" s="208"/>
      <c r="CG1" s="208"/>
      <c r="CH1" s="208"/>
      <c r="CI1" s="208"/>
      <c r="CJ1" s="208"/>
      <c r="CK1" s="208"/>
      <c r="CL1" s="208"/>
      <c r="CM1" s="208"/>
      <c r="CN1" s="208"/>
      <c r="CO1" s="208"/>
      <c r="CP1" s="208"/>
      <c r="CQ1" s="208"/>
      <c r="CR1" s="208"/>
      <c r="CS1" s="208"/>
      <c r="CT1" s="208"/>
      <c r="CU1" s="208"/>
      <c r="CV1" s="208"/>
      <c r="CW1" s="208"/>
      <c r="CX1" s="208"/>
      <c r="CY1" s="208"/>
      <c r="CZ1" s="208"/>
      <c r="DA1" s="208"/>
      <c r="DB1" s="208"/>
      <c r="DC1" s="208"/>
      <c r="DD1" s="208"/>
      <c r="DE1" s="208"/>
      <c r="DF1" s="208"/>
      <c r="DG1" s="208"/>
      <c r="DH1" s="208"/>
      <c r="DI1" s="208"/>
      <c r="DJ1" s="208"/>
      <c r="DK1" s="208"/>
      <c r="DL1" s="208"/>
      <c r="DM1" s="208"/>
      <c r="DN1" s="208"/>
      <c r="DO1" s="208"/>
      <c r="DP1" s="208"/>
      <c r="DQ1" s="209"/>
      <c r="DR1" s="209"/>
      <c r="DS1" s="209"/>
      <c r="DT1" s="209"/>
      <c r="DU1" s="209"/>
      <c r="DV1" s="209"/>
      <c r="DW1" s="209"/>
      <c r="DX1" s="209"/>
      <c r="DY1" s="209"/>
      <c r="DZ1" s="209"/>
      <c r="EA1" s="210"/>
    </row>
    <row r="2" spans="1:131" ht="26.25" customHeight="1" thickBot="1" x14ac:dyDescent="0.2">
      <c r="A2" s="732" t="s">
        <v>353</v>
      </c>
      <c r="B2" s="732"/>
      <c r="C2" s="732"/>
      <c r="D2" s="732"/>
      <c r="E2" s="732"/>
      <c r="F2" s="732"/>
      <c r="G2" s="732"/>
      <c r="H2" s="732"/>
      <c r="I2" s="732"/>
      <c r="J2" s="732"/>
      <c r="K2" s="732"/>
      <c r="L2" s="732"/>
      <c r="M2" s="732"/>
      <c r="N2" s="732"/>
      <c r="O2" s="732"/>
      <c r="P2" s="732"/>
      <c r="Q2" s="732"/>
      <c r="R2" s="732"/>
      <c r="S2" s="732"/>
      <c r="T2" s="732"/>
      <c r="U2" s="732"/>
      <c r="V2" s="732"/>
      <c r="W2" s="732"/>
      <c r="X2" s="732"/>
      <c r="Y2" s="732"/>
      <c r="Z2" s="732"/>
      <c r="AA2" s="732"/>
      <c r="AB2" s="732"/>
      <c r="AC2" s="732"/>
      <c r="AD2" s="732"/>
      <c r="AE2" s="732"/>
      <c r="AF2" s="732"/>
      <c r="AG2" s="732"/>
      <c r="AH2" s="732"/>
      <c r="AI2" s="732"/>
      <c r="AJ2" s="732"/>
      <c r="AK2" s="732"/>
      <c r="AL2" s="732"/>
      <c r="AM2" s="732"/>
      <c r="AN2" s="732"/>
      <c r="AO2" s="732"/>
      <c r="AP2" s="732"/>
      <c r="AQ2" s="732"/>
      <c r="AR2" s="732"/>
      <c r="AS2" s="732"/>
      <c r="AT2" s="732"/>
      <c r="AU2" s="732"/>
      <c r="AV2" s="732"/>
      <c r="AW2" s="732"/>
      <c r="AX2" s="732"/>
      <c r="AY2" s="732"/>
      <c r="AZ2" s="732"/>
      <c r="BA2" s="732"/>
      <c r="BB2" s="732"/>
      <c r="BC2" s="732"/>
      <c r="BD2" s="732"/>
      <c r="BE2" s="732"/>
      <c r="BF2" s="732"/>
      <c r="BG2" s="732"/>
      <c r="BH2" s="732"/>
      <c r="BI2" s="732"/>
      <c r="BJ2" s="208"/>
      <c r="BK2" s="208"/>
      <c r="BL2" s="208"/>
      <c r="BM2" s="208"/>
      <c r="BN2" s="208"/>
      <c r="BO2" s="208"/>
      <c r="BP2" s="208"/>
      <c r="BQ2" s="208"/>
      <c r="BR2" s="208"/>
      <c r="BS2" s="208"/>
      <c r="BT2" s="208"/>
      <c r="BU2" s="208"/>
      <c r="BV2" s="208"/>
      <c r="BW2" s="208"/>
      <c r="BX2" s="208"/>
      <c r="BY2" s="208"/>
      <c r="BZ2" s="208"/>
      <c r="CA2" s="208"/>
      <c r="CB2" s="208"/>
      <c r="CC2" s="208"/>
      <c r="CD2" s="208"/>
      <c r="CE2" s="208"/>
      <c r="CF2" s="208"/>
      <c r="CG2" s="208"/>
      <c r="CH2" s="208"/>
      <c r="CI2" s="208"/>
      <c r="CJ2" s="208"/>
      <c r="CK2" s="208"/>
      <c r="CL2" s="208"/>
      <c r="CM2" s="208"/>
      <c r="CN2" s="208"/>
      <c r="CO2" s="208"/>
      <c r="CP2" s="208"/>
      <c r="CQ2" s="208"/>
      <c r="CR2" s="208"/>
      <c r="CS2" s="208"/>
      <c r="CT2" s="208"/>
      <c r="CU2" s="208"/>
      <c r="CV2" s="208"/>
      <c r="CW2" s="208"/>
      <c r="CX2" s="208"/>
      <c r="CY2" s="208"/>
      <c r="CZ2" s="208"/>
      <c r="DA2" s="208"/>
      <c r="DB2" s="208"/>
      <c r="DC2" s="208"/>
      <c r="DD2" s="208"/>
      <c r="DE2" s="208"/>
      <c r="DF2" s="208"/>
      <c r="DG2" s="208"/>
      <c r="DH2" s="208"/>
      <c r="DI2" s="208"/>
      <c r="DJ2" s="733" t="s">
        <v>354</v>
      </c>
      <c r="DK2" s="734"/>
      <c r="DL2" s="734"/>
      <c r="DM2" s="734"/>
      <c r="DN2" s="734"/>
      <c r="DO2" s="735"/>
      <c r="DP2" s="208"/>
      <c r="DQ2" s="733" t="s">
        <v>355</v>
      </c>
      <c r="DR2" s="734"/>
      <c r="DS2" s="734"/>
      <c r="DT2" s="734"/>
      <c r="DU2" s="734"/>
      <c r="DV2" s="734"/>
      <c r="DW2" s="734"/>
      <c r="DX2" s="734"/>
      <c r="DY2" s="734"/>
      <c r="DZ2" s="735"/>
      <c r="EA2" s="210"/>
    </row>
    <row r="3" spans="1:131" ht="11.25" customHeight="1" x14ac:dyDescent="0.15">
      <c r="A3" s="208"/>
      <c r="B3" s="208"/>
      <c r="C3" s="208"/>
      <c r="D3" s="208"/>
      <c r="E3" s="208"/>
      <c r="F3" s="208"/>
      <c r="G3" s="208"/>
      <c r="H3" s="208"/>
      <c r="I3" s="208"/>
      <c r="J3" s="208"/>
      <c r="K3" s="208"/>
      <c r="L3" s="208"/>
      <c r="M3" s="208"/>
      <c r="N3" s="208"/>
      <c r="O3" s="208"/>
      <c r="P3" s="208"/>
      <c r="Q3" s="208"/>
      <c r="R3" s="208"/>
      <c r="S3" s="208"/>
      <c r="T3" s="208"/>
      <c r="U3" s="208"/>
      <c r="V3" s="208"/>
      <c r="W3" s="208"/>
      <c r="X3" s="208"/>
      <c r="Y3" s="208"/>
      <c r="Z3" s="208"/>
      <c r="AA3" s="208"/>
      <c r="AB3" s="208"/>
      <c r="AC3" s="208"/>
      <c r="AD3" s="208"/>
      <c r="AE3" s="208"/>
      <c r="AF3" s="208"/>
      <c r="AG3" s="208"/>
      <c r="AH3" s="208"/>
      <c r="AI3" s="208"/>
      <c r="AJ3" s="208"/>
      <c r="AK3" s="208"/>
      <c r="AL3" s="208"/>
      <c r="AM3" s="208"/>
      <c r="AN3" s="208"/>
      <c r="AO3" s="208"/>
      <c r="AP3" s="208"/>
      <c r="AQ3" s="208"/>
      <c r="AR3" s="208"/>
      <c r="AS3" s="208"/>
      <c r="AT3" s="208"/>
      <c r="AU3" s="208"/>
      <c r="AV3" s="208"/>
      <c r="AW3" s="208"/>
      <c r="AX3" s="208"/>
      <c r="AY3" s="208"/>
      <c r="AZ3" s="208"/>
      <c r="BA3" s="208"/>
      <c r="BB3" s="208"/>
      <c r="BC3" s="208"/>
      <c r="BD3" s="208"/>
      <c r="BE3" s="208"/>
      <c r="BF3" s="208"/>
      <c r="BG3" s="208"/>
      <c r="BH3" s="208"/>
      <c r="BI3" s="208"/>
      <c r="BJ3" s="208"/>
      <c r="BK3" s="208"/>
      <c r="BL3" s="208"/>
      <c r="BM3" s="208"/>
      <c r="BN3" s="208"/>
      <c r="BO3" s="208"/>
      <c r="BP3" s="208"/>
      <c r="BQ3" s="208"/>
      <c r="BR3" s="208"/>
      <c r="BS3" s="208"/>
      <c r="BT3" s="208"/>
      <c r="BU3" s="208"/>
      <c r="BV3" s="208"/>
      <c r="BW3" s="208"/>
      <c r="BX3" s="208"/>
      <c r="BY3" s="208"/>
      <c r="BZ3" s="208"/>
      <c r="CA3" s="208"/>
      <c r="CB3" s="208"/>
      <c r="CC3" s="208"/>
      <c r="CD3" s="208"/>
      <c r="CE3" s="208"/>
      <c r="CF3" s="208"/>
      <c r="CG3" s="208"/>
      <c r="CH3" s="208"/>
      <c r="CI3" s="208"/>
      <c r="CJ3" s="208"/>
      <c r="CK3" s="208"/>
      <c r="CL3" s="208"/>
      <c r="CM3" s="208"/>
      <c r="CN3" s="208"/>
      <c r="CO3" s="208"/>
      <c r="CP3" s="208"/>
      <c r="CQ3" s="208"/>
      <c r="CR3" s="208"/>
      <c r="CS3" s="208"/>
      <c r="CT3" s="208"/>
      <c r="CU3" s="208"/>
      <c r="CV3" s="208"/>
      <c r="CW3" s="208"/>
      <c r="CX3" s="208"/>
      <c r="CY3" s="208"/>
      <c r="CZ3" s="208"/>
      <c r="DA3" s="208"/>
      <c r="DB3" s="208"/>
      <c r="DC3" s="208"/>
      <c r="DD3" s="208"/>
      <c r="DE3" s="208"/>
      <c r="DF3" s="208"/>
      <c r="DG3" s="208"/>
      <c r="DH3" s="208"/>
      <c r="DI3" s="208"/>
      <c r="DJ3" s="208"/>
      <c r="DK3" s="208"/>
      <c r="DL3" s="208"/>
      <c r="DM3" s="208"/>
      <c r="DN3" s="208"/>
      <c r="DO3" s="208"/>
      <c r="DP3" s="208"/>
      <c r="DQ3" s="208"/>
      <c r="DR3" s="208"/>
      <c r="DS3" s="208"/>
      <c r="DT3" s="208"/>
      <c r="DU3" s="208"/>
      <c r="DV3" s="208"/>
      <c r="DW3" s="208"/>
      <c r="DX3" s="208"/>
      <c r="DY3" s="208"/>
      <c r="DZ3" s="208"/>
      <c r="EA3" s="210"/>
    </row>
    <row r="4" spans="1:131" s="215" customFormat="1" ht="26.25" customHeight="1" thickBot="1" x14ac:dyDescent="0.2">
      <c r="A4" s="736" t="s">
        <v>356</v>
      </c>
      <c r="B4" s="736"/>
      <c r="C4" s="736"/>
      <c r="D4" s="736"/>
      <c r="E4" s="736"/>
      <c r="F4" s="736"/>
      <c r="G4" s="736"/>
      <c r="H4" s="736"/>
      <c r="I4" s="736"/>
      <c r="J4" s="736"/>
      <c r="K4" s="736"/>
      <c r="L4" s="736"/>
      <c r="M4" s="736"/>
      <c r="N4" s="736"/>
      <c r="O4" s="736"/>
      <c r="P4" s="736"/>
      <c r="Q4" s="736"/>
      <c r="R4" s="736"/>
      <c r="S4" s="736"/>
      <c r="T4" s="736"/>
      <c r="U4" s="736"/>
      <c r="V4" s="736"/>
      <c r="W4" s="736"/>
      <c r="X4" s="736"/>
      <c r="Y4" s="736"/>
      <c r="Z4" s="736"/>
      <c r="AA4" s="736"/>
      <c r="AB4" s="736"/>
      <c r="AC4" s="736"/>
      <c r="AD4" s="736"/>
      <c r="AE4" s="736"/>
      <c r="AF4" s="736"/>
      <c r="AG4" s="736"/>
      <c r="AH4" s="736"/>
      <c r="AI4" s="736"/>
      <c r="AJ4" s="736"/>
      <c r="AK4" s="736"/>
      <c r="AL4" s="736"/>
      <c r="AM4" s="736"/>
      <c r="AN4" s="736"/>
      <c r="AO4" s="736"/>
      <c r="AP4" s="736"/>
      <c r="AQ4" s="736"/>
      <c r="AR4" s="736"/>
      <c r="AS4" s="736"/>
      <c r="AT4" s="736"/>
      <c r="AU4" s="736"/>
      <c r="AV4" s="736"/>
      <c r="AW4" s="736"/>
      <c r="AX4" s="736"/>
      <c r="AY4" s="736"/>
      <c r="AZ4" s="212"/>
      <c r="BA4" s="212"/>
      <c r="BB4" s="212"/>
      <c r="BC4" s="212"/>
      <c r="BD4" s="212"/>
      <c r="BE4" s="213"/>
      <c r="BF4" s="213"/>
      <c r="BG4" s="213"/>
      <c r="BH4" s="213"/>
      <c r="BI4" s="213"/>
      <c r="BJ4" s="213"/>
      <c r="BK4" s="213"/>
      <c r="BL4" s="213"/>
      <c r="BM4" s="213"/>
      <c r="BN4" s="213"/>
      <c r="BO4" s="213"/>
      <c r="BP4" s="213"/>
      <c r="BQ4" s="737" t="s">
        <v>357</v>
      </c>
      <c r="BR4" s="737"/>
      <c r="BS4" s="737"/>
      <c r="BT4" s="737"/>
      <c r="BU4" s="737"/>
      <c r="BV4" s="737"/>
      <c r="BW4" s="737"/>
      <c r="BX4" s="737"/>
      <c r="BY4" s="737"/>
      <c r="BZ4" s="737"/>
      <c r="CA4" s="737"/>
      <c r="CB4" s="737"/>
      <c r="CC4" s="737"/>
      <c r="CD4" s="737"/>
      <c r="CE4" s="737"/>
      <c r="CF4" s="737"/>
      <c r="CG4" s="737"/>
      <c r="CH4" s="737"/>
      <c r="CI4" s="737"/>
      <c r="CJ4" s="737"/>
      <c r="CK4" s="737"/>
      <c r="CL4" s="737"/>
      <c r="CM4" s="737"/>
      <c r="CN4" s="737"/>
      <c r="CO4" s="737"/>
      <c r="CP4" s="737"/>
      <c r="CQ4" s="737"/>
      <c r="CR4" s="737"/>
      <c r="CS4" s="737"/>
      <c r="CT4" s="737"/>
      <c r="CU4" s="737"/>
      <c r="CV4" s="737"/>
      <c r="CW4" s="737"/>
      <c r="CX4" s="737"/>
      <c r="CY4" s="737"/>
      <c r="CZ4" s="737"/>
      <c r="DA4" s="737"/>
      <c r="DB4" s="737"/>
      <c r="DC4" s="737"/>
      <c r="DD4" s="737"/>
      <c r="DE4" s="737"/>
      <c r="DF4" s="737"/>
      <c r="DG4" s="737"/>
      <c r="DH4" s="737"/>
      <c r="DI4" s="737"/>
      <c r="DJ4" s="737"/>
      <c r="DK4" s="737"/>
      <c r="DL4" s="737"/>
      <c r="DM4" s="737"/>
      <c r="DN4" s="737"/>
      <c r="DO4" s="737"/>
      <c r="DP4" s="737"/>
      <c r="DQ4" s="737"/>
      <c r="DR4" s="737"/>
      <c r="DS4" s="737"/>
      <c r="DT4" s="737"/>
      <c r="DU4" s="737"/>
      <c r="DV4" s="737"/>
      <c r="DW4" s="737"/>
      <c r="DX4" s="737"/>
      <c r="DY4" s="737"/>
      <c r="DZ4" s="737"/>
      <c r="EA4" s="214"/>
    </row>
    <row r="5" spans="1:131" s="215" customFormat="1" ht="26.25" customHeight="1" x14ac:dyDescent="0.15">
      <c r="A5" s="738" t="s">
        <v>358</v>
      </c>
      <c r="B5" s="739"/>
      <c r="C5" s="739"/>
      <c r="D5" s="739"/>
      <c r="E5" s="739"/>
      <c r="F5" s="739"/>
      <c r="G5" s="739"/>
      <c r="H5" s="739"/>
      <c r="I5" s="739"/>
      <c r="J5" s="739"/>
      <c r="K5" s="739"/>
      <c r="L5" s="739"/>
      <c r="M5" s="739"/>
      <c r="N5" s="739"/>
      <c r="O5" s="739"/>
      <c r="P5" s="740"/>
      <c r="Q5" s="744" t="s">
        <v>359</v>
      </c>
      <c r="R5" s="745"/>
      <c r="S5" s="745"/>
      <c r="T5" s="745"/>
      <c r="U5" s="746"/>
      <c r="V5" s="744" t="s">
        <v>360</v>
      </c>
      <c r="W5" s="745"/>
      <c r="X5" s="745"/>
      <c r="Y5" s="745"/>
      <c r="Z5" s="746"/>
      <c r="AA5" s="744" t="s">
        <v>361</v>
      </c>
      <c r="AB5" s="745"/>
      <c r="AC5" s="745"/>
      <c r="AD5" s="745"/>
      <c r="AE5" s="745"/>
      <c r="AF5" s="750" t="s">
        <v>362</v>
      </c>
      <c r="AG5" s="745"/>
      <c r="AH5" s="745"/>
      <c r="AI5" s="745"/>
      <c r="AJ5" s="751"/>
      <c r="AK5" s="745" t="s">
        <v>363</v>
      </c>
      <c r="AL5" s="745"/>
      <c r="AM5" s="745"/>
      <c r="AN5" s="745"/>
      <c r="AO5" s="746"/>
      <c r="AP5" s="744" t="s">
        <v>364</v>
      </c>
      <c r="AQ5" s="745"/>
      <c r="AR5" s="745"/>
      <c r="AS5" s="745"/>
      <c r="AT5" s="746"/>
      <c r="AU5" s="744" t="s">
        <v>365</v>
      </c>
      <c r="AV5" s="745"/>
      <c r="AW5" s="745"/>
      <c r="AX5" s="745"/>
      <c r="AY5" s="751"/>
      <c r="AZ5" s="212"/>
      <c r="BA5" s="212"/>
      <c r="BB5" s="212"/>
      <c r="BC5" s="212"/>
      <c r="BD5" s="212"/>
      <c r="BE5" s="213"/>
      <c r="BF5" s="213"/>
      <c r="BG5" s="213"/>
      <c r="BH5" s="213"/>
      <c r="BI5" s="213"/>
      <c r="BJ5" s="213"/>
      <c r="BK5" s="213"/>
      <c r="BL5" s="213"/>
      <c r="BM5" s="213"/>
      <c r="BN5" s="213"/>
      <c r="BO5" s="213"/>
      <c r="BP5" s="213"/>
      <c r="BQ5" s="738" t="s">
        <v>366</v>
      </c>
      <c r="BR5" s="739"/>
      <c r="BS5" s="739"/>
      <c r="BT5" s="739"/>
      <c r="BU5" s="739"/>
      <c r="BV5" s="739"/>
      <c r="BW5" s="739"/>
      <c r="BX5" s="739"/>
      <c r="BY5" s="739"/>
      <c r="BZ5" s="739"/>
      <c r="CA5" s="739"/>
      <c r="CB5" s="739"/>
      <c r="CC5" s="739"/>
      <c r="CD5" s="739"/>
      <c r="CE5" s="739"/>
      <c r="CF5" s="739"/>
      <c r="CG5" s="740"/>
      <c r="CH5" s="744" t="s">
        <v>367</v>
      </c>
      <c r="CI5" s="745"/>
      <c r="CJ5" s="745"/>
      <c r="CK5" s="745"/>
      <c r="CL5" s="746"/>
      <c r="CM5" s="744" t="s">
        <v>368</v>
      </c>
      <c r="CN5" s="745"/>
      <c r="CO5" s="745"/>
      <c r="CP5" s="745"/>
      <c r="CQ5" s="746"/>
      <c r="CR5" s="744" t="s">
        <v>369</v>
      </c>
      <c r="CS5" s="745"/>
      <c r="CT5" s="745"/>
      <c r="CU5" s="745"/>
      <c r="CV5" s="746"/>
      <c r="CW5" s="744" t="s">
        <v>370</v>
      </c>
      <c r="CX5" s="745"/>
      <c r="CY5" s="745"/>
      <c r="CZ5" s="745"/>
      <c r="DA5" s="746"/>
      <c r="DB5" s="744" t="s">
        <v>371</v>
      </c>
      <c r="DC5" s="745"/>
      <c r="DD5" s="745"/>
      <c r="DE5" s="745"/>
      <c r="DF5" s="746"/>
      <c r="DG5" s="777" t="s">
        <v>372</v>
      </c>
      <c r="DH5" s="778"/>
      <c r="DI5" s="778"/>
      <c r="DJ5" s="778"/>
      <c r="DK5" s="779"/>
      <c r="DL5" s="777" t="s">
        <v>373</v>
      </c>
      <c r="DM5" s="778"/>
      <c r="DN5" s="778"/>
      <c r="DO5" s="778"/>
      <c r="DP5" s="779"/>
      <c r="DQ5" s="744" t="s">
        <v>374</v>
      </c>
      <c r="DR5" s="745"/>
      <c r="DS5" s="745"/>
      <c r="DT5" s="745"/>
      <c r="DU5" s="746"/>
      <c r="DV5" s="744" t="s">
        <v>365</v>
      </c>
      <c r="DW5" s="745"/>
      <c r="DX5" s="745"/>
      <c r="DY5" s="745"/>
      <c r="DZ5" s="751"/>
      <c r="EA5" s="214"/>
    </row>
    <row r="6" spans="1:131" s="215" customFormat="1" ht="26.25" customHeight="1" thickBot="1" x14ac:dyDescent="0.2">
      <c r="A6" s="741"/>
      <c r="B6" s="742"/>
      <c r="C6" s="742"/>
      <c r="D6" s="742"/>
      <c r="E6" s="742"/>
      <c r="F6" s="742"/>
      <c r="G6" s="742"/>
      <c r="H6" s="742"/>
      <c r="I6" s="742"/>
      <c r="J6" s="742"/>
      <c r="K6" s="742"/>
      <c r="L6" s="742"/>
      <c r="M6" s="742"/>
      <c r="N6" s="742"/>
      <c r="O6" s="742"/>
      <c r="P6" s="743"/>
      <c r="Q6" s="747"/>
      <c r="R6" s="748"/>
      <c r="S6" s="748"/>
      <c r="T6" s="748"/>
      <c r="U6" s="749"/>
      <c r="V6" s="747"/>
      <c r="W6" s="748"/>
      <c r="X6" s="748"/>
      <c r="Y6" s="748"/>
      <c r="Z6" s="749"/>
      <c r="AA6" s="747"/>
      <c r="AB6" s="748"/>
      <c r="AC6" s="748"/>
      <c r="AD6" s="748"/>
      <c r="AE6" s="748"/>
      <c r="AF6" s="752"/>
      <c r="AG6" s="748"/>
      <c r="AH6" s="748"/>
      <c r="AI6" s="748"/>
      <c r="AJ6" s="753"/>
      <c r="AK6" s="748"/>
      <c r="AL6" s="748"/>
      <c r="AM6" s="748"/>
      <c r="AN6" s="748"/>
      <c r="AO6" s="749"/>
      <c r="AP6" s="747"/>
      <c r="AQ6" s="748"/>
      <c r="AR6" s="748"/>
      <c r="AS6" s="748"/>
      <c r="AT6" s="749"/>
      <c r="AU6" s="747"/>
      <c r="AV6" s="748"/>
      <c r="AW6" s="748"/>
      <c r="AX6" s="748"/>
      <c r="AY6" s="753"/>
      <c r="AZ6" s="212"/>
      <c r="BA6" s="212"/>
      <c r="BB6" s="212"/>
      <c r="BC6" s="212"/>
      <c r="BD6" s="212"/>
      <c r="BE6" s="213"/>
      <c r="BF6" s="213"/>
      <c r="BG6" s="213"/>
      <c r="BH6" s="213"/>
      <c r="BI6" s="213"/>
      <c r="BJ6" s="213"/>
      <c r="BK6" s="213"/>
      <c r="BL6" s="213"/>
      <c r="BM6" s="213"/>
      <c r="BN6" s="213"/>
      <c r="BO6" s="213"/>
      <c r="BP6" s="213"/>
      <c r="BQ6" s="741"/>
      <c r="BR6" s="742"/>
      <c r="BS6" s="742"/>
      <c r="BT6" s="742"/>
      <c r="BU6" s="742"/>
      <c r="BV6" s="742"/>
      <c r="BW6" s="742"/>
      <c r="BX6" s="742"/>
      <c r="BY6" s="742"/>
      <c r="BZ6" s="742"/>
      <c r="CA6" s="742"/>
      <c r="CB6" s="742"/>
      <c r="CC6" s="742"/>
      <c r="CD6" s="742"/>
      <c r="CE6" s="742"/>
      <c r="CF6" s="742"/>
      <c r="CG6" s="743"/>
      <c r="CH6" s="747"/>
      <c r="CI6" s="748"/>
      <c r="CJ6" s="748"/>
      <c r="CK6" s="748"/>
      <c r="CL6" s="749"/>
      <c r="CM6" s="747"/>
      <c r="CN6" s="748"/>
      <c r="CO6" s="748"/>
      <c r="CP6" s="748"/>
      <c r="CQ6" s="749"/>
      <c r="CR6" s="747"/>
      <c r="CS6" s="748"/>
      <c r="CT6" s="748"/>
      <c r="CU6" s="748"/>
      <c r="CV6" s="749"/>
      <c r="CW6" s="747"/>
      <c r="CX6" s="748"/>
      <c r="CY6" s="748"/>
      <c r="CZ6" s="748"/>
      <c r="DA6" s="749"/>
      <c r="DB6" s="747"/>
      <c r="DC6" s="748"/>
      <c r="DD6" s="748"/>
      <c r="DE6" s="748"/>
      <c r="DF6" s="749"/>
      <c r="DG6" s="780"/>
      <c r="DH6" s="781"/>
      <c r="DI6" s="781"/>
      <c r="DJ6" s="781"/>
      <c r="DK6" s="782"/>
      <c r="DL6" s="780"/>
      <c r="DM6" s="781"/>
      <c r="DN6" s="781"/>
      <c r="DO6" s="781"/>
      <c r="DP6" s="782"/>
      <c r="DQ6" s="747"/>
      <c r="DR6" s="748"/>
      <c r="DS6" s="748"/>
      <c r="DT6" s="748"/>
      <c r="DU6" s="749"/>
      <c r="DV6" s="747"/>
      <c r="DW6" s="748"/>
      <c r="DX6" s="748"/>
      <c r="DY6" s="748"/>
      <c r="DZ6" s="753"/>
      <c r="EA6" s="214"/>
    </row>
    <row r="7" spans="1:131" s="215" customFormat="1" ht="26.25" customHeight="1" thickTop="1" x14ac:dyDescent="0.15">
      <c r="A7" s="216">
        <v>1</v>
      </c>
      <c r="B7" s="763" t="s">
        <v>375</v>
      </c>
      <c r="C7" s="764"/>
      <c r="D7" s="764"/>
      <c r="E7" s="764"/>
      <c r="F7" s="764"/>
      <c r="G7" s="764"/>
      <c r="H7" s="764"/>
      <c r="I7" s="764"/>
      <c r="J7" s="764"/>
      <c r="K7" s="764"/>
      <c r="L7" s="764"/>
      <c r="M7" s="764"/>
      <c r="N7" s="764"/>
      <c r="O7" s="764"/>
      <c r="P7" s="765"/>
      <c r="Q7" s="766">
        <v>20038</v>
      </c>
      <c r="R7" s="767"/>
      <c r="S7" s="767"/>
      <c r="T7" s="767"/>
      <c r="U7" s="767"/>
      <c r="V7" s="767">
        <v>19611</v>
      </c>
      <c r="W7" s="767"/>
      <c r="X7" s="767"/>
      <c r="Y7" s="767"/>
      <c r="Z7" s="767"/>
      <c r="AA7" s="767">
        <v>427</v>
      </c>
      <c r="AB7" s="767"/>
      <c r="AC7" s="767"/>
      <c r="AD7" s="767"/>
      <c r="AE7" s="768"/>
      <c r="AF7" s="769">
        <v>216</v>
      </c>
      <c r="AG7" s="770"/>
      <c r="AH7" s="770"/>
      <c r="AI7" s="770"/>
      <c r="AJ7" s="771"/>
      <c r="AK7" s="772">
        <v>704</v>
      </c>
      <c r="AL7" s="773"/>
      <c r="AM7" s="773"/>
      <c r="AN7" s="773"/>
      <c r="AO7" s="773"/>
      <c r="AP7" s="773">
        <v>14408</v>
      </c>
      <c r="AQ7" s="773"/>
      <c r="AR7" s="773"/>
      <c r="AS7" s="773"/>
      <c r="AT7" s="773"/>
      <c r="AU7" s="774"/>
      <c r="AV7" s="774"/>
      <c r="AW7" s="774"/>
      <c r="AX7" s="774"/>
      <c r="AY7" s="775"/>
      <c r="AZ7" s="212"/>
      <c r="BA7" s="212"/>
      <c r="BB7" s="212"/>
      <c r="BC7" s="212"/>
      <c r="BD7" s="212"/>
      <c r="BE7" s="213"/>
      <c r="BF7" s="213"/>
      <c r="BG7" s="213"/>
      <c r="BH7" s="213"/>
      <c r="BI7" s="213"/>
      <c r="BJ7" s="213"/>
      <c r="BK7" s="213"/>
      <c r="BL7" s="213"/>
      <c r="BM7" s="213"/>
      <c r="BN7" s="213"/>
      <c r="BO7" s="213"/>
      <c r="BP7" s="213"/>
      <c r="BQ7" s="216">
        <v>1</v>
      </c>
      <c r="BR7" s="217"/>
      <c r="BS7" s="760" t="s">
        <v>561</v>
      </c>
      <c r="BT7" s="761"/>
      <c r="BU7" s="761"/>
      <c r="BV7" s="761"/>
      <c r="BW7" s="761"/>
      <c r="BX7" s="761"/>
      <c r="BY7" s="761"/>
      <c r="BZ7" s="761"/>
      <c r="CA7" s="761"/>
      <c r="CB7" s="761"/>
      <c r="CC7" s="761"/>
      <c r="CD7" s="761"/>
      <c r="CE7" s="761"/>
      <c r="CF7" s="761"/>
      <c r="CG7" s="776"/>
      <c r="CH7" s="754">
        <v>-41</v>
      </c>
      <c r="CI7" s="755"/>
      <c r="CJ7" s="755"/>
      <c r="CK7" s="755"/>
      <c r="CL7" s="756"/>
      <c r="CM7" s="754">
        <v>274</v>
      </c>
      <c r="CN7" s="755"/>
      <c r="CO7" s="755"/>
      <c r="CP7" s="755"/>
      <c r="CQ7" s="756"/>
      <c r="CR7" s="754">
        <v>343</v>
      </c>
      <c r="CS7" s="755"/>
      <c r="CT7" s="755"/>
      <c r="CU7" s="755"/>
      <c r="CV7" s="756"/>
      <c r="CW7" s="754">
        <v>6</v>
      </c>
      <c r="CX7" s="755"/>
      <c r="CY7" s="755"/>
      <c r="CZ7" s="755"/>
      <c r="DA7" s="756"/>
      <c r="DB7" s="757" t="s">
        <v>548</v>
      </c>
      <c r="DC7" s="758"/>
      <c r="DD7" s="758"/>
      <c r="DE7" s="758"/>
      <c r="DF7" s="759"/>
      <c r="DG7" s="754" t="s">
        <v>501</v>
      </c>
      <c r="DH7" s="755"/>
      <c r="DI7" s="755"/>
      <c r="DJ7" s="755"/>
      <c r="DK7" s="756"/>
      <c r="DL7" s="754" t="s">
        <v>501</v>
      </c>
      <c r="DM7" s="755"/>
      <c r="DN7" s="755"/>
      <c r="DO7" s="755"/>
      <c r="DP7" s="756"/>
      <c r="DQ7" s="757" t="s">
        <v>548</v>
      </c>
      <c r="DR7" s="758"/>
      <c r="DS7" s="758"/>
      <c r="DT7" s="758"/>
      <c r="DU7" s="759"/>
      <c r="DV7" s="760"/>
      <c r="DW7" s="761"/>
      <c r="DX7" s="761"/>
      <c r="DY7" s="761"/>
      <c r="DZ7" s="762"/>
      <c r="EA7" s="214"/>
    </row>
    <row r="8" spans="1:131" s="215" customFormat="1" ht="26.25" customHeight="1" x14ac:dyDescent="0.15">
      <c r="A8" s="218">
        <v>2</v>
      </c>
      <c r="B8" s="791"/>
      <c r="C8" s="792"/>
      <c r="D8" s="792"/>
      <c r="E8" s="792"/>
      <c r="F8" s="792"/>
      <c r="G8" s="792"/>
      <c r="H8" s="792"/>
      <c r="I8" s="792"/>
      <c r="J8" s="792"/>
      <c r="K8" s="792"/>
      <c r="L8" s="792"/>
      <c r="M8" s="792"/>
      <c r="N8" s="792"/>
      <c r="O8" s="792"/>
      <c r="P8" s="793"/>
      <c r="Q8" s="794"/>
      <c r="R8" s="795"/>
      <c r="S8" s="795"/>
      <c r="T8" s="795"/>
      <c r="U8" s="795"/>
      <c r="V8" s="795"/>
      <c r="W8" s="795"/>
      <c r="X8" s="795"/>
      <c r="Y8" s="795"/>
      <c r="Z8" s="795"/>
      <c r="AA8" s="795"/>
      <c r="AB8" s="795"/>
      <c r="AC8" s="795"/>
      <c r="AD8" s="795"/>
      <c r="AE8" s="796"/>
      <c r="AF8" s="797"/>
      <c r="AG8" s="798"/>
      <c r="AH8" s="798"/>
      <c r="AI8" s="798"/>
      <c r="AJ8" s="799"/>
      <c r="AK8" s="783"/>
      <c r="AL8" s="784"/>
      <c r="AM8" s="784"/>
      <c r="AN8" s="784"/>
      <c r="AO8" s="784"/>
      <c r="AP8" s="784"/>
      <c r="AQ8" s="784"/>
      <c r="AR8" s="784"/>
      <c r="AS8" s="784"/>
      <c r="AT8" s="784"/>
      <c r="AU8" s="785"/>
      <c r="AV8" s="785"/>
      <c r="AW8" s="785"/>
      <c r="AX8" s="785"/>
      <c r="AY8" s="786"/>
      <c r="AZ8" s="212"/>
      <c r="BA8" s="212"/>
      <c r="BB8" s="212"/>
      <c r="BC8" s="212"/>
      <c r="BD8" s="212"/>
      <c r="BE8" s="213"/>
      <c r="BF8" s="213"/>
      <c r="BG8" s="213"/>
      <c r="BH8" s="213"/>
      <c r="BI8" s="213"/>
      <c r="BJ8" s="213"/>
      <c r="BK8" s="213"/>
      <c r="BL8" s="213"/>
      <c r="BM8" s="213"/>
      <c r="BN8" s="213"/>
      <c r="BO8" s="213"/>
      <c r="BP8" s="213"/>
      <c r="BQ8" s="218">
        <v>2</v>
      </c>
      <c r="BR8" s="219"/>
      <c r="BS8" s="787" t="s">
        <v>562</v>
      </c>
      <c r="BT8" s="788"/>
      <c r="BU8" s="788"/>
      <c r="BV8" s="788"/>
      <c r="BW8" s="788"/>
      <c r="BX8" s="788"/>
      <c r="BY8" s="788"/>
      <c r="BZ8" s="788"/>
      <c r="CA8" s="788"/>
      <c r="CB8" s="788"/>
      <c r="CC8" s="788"/>
      <c r="CD8" s="788"/>
      <c r="CE8" s="788"/>
      <c r="CF8" s="788"/>
      <c r="CG8" s="789"/>
      <c r="CH8" s="757">
        <v>3</v>
      </c>
      <c r="CI8" s="758"/>
      <c r="CJ8" s="758"/>
      <c r="CK8" s="758"/>
      <c r="CL8" s="759"/>
      <c r="CM8" s="757">
        <v>127</v>
      </c>
      <c r="CN8" s="758"/>
      <c r="CO8" s="758"/>
      <c r="CP8" s="758"/>
      <c r="CQ8" s="759"/>
      <c r="CR8" s="757">
        <v>6</v>
      </c>
      <c r="CS8" s="758"/>
      <c r="CT8" s="758"/>
      <c r="CU8" s="758"/>
      <c r="CV8" s="759"/>
      <c r="CW8" s="757">
        <v>53</v>
      </c>
      <c r="CX8" s="758"/>
      <c r="CY8" s="758"/>
      <c r="CZ8" s="758"/>
      <c r="DA8" s="759"/>
      <c r="DB8" s="757" t="s">
        <v>548</v>
      </c>
      <c r="DC8" s="758"/>
      <c r="DD8" s="758"/>
      <c r="DE8" s="758"/>
      <c r="DF8" s="759"/>
      <c r="DG8" s="757" t="s">
        <v>548</v>
      </c>
      <c r="DH8" s="758"/>
      <c r="DI8" s="758"/>
      <c r="DJ8" s="758"/>
      <c r="DK8" s="759"/>
      <c r="DL8" s="757" t="s">
        <v>548</v>
      </c>
      <c r="DM8" s="758"/>
      <c r="DN8" s="758"/>
      <c r="DO8" s="758"/>
      <c r="DP8" s="759"/>
      <c r="DQ8" s="757" t="s">
        <v>548</v>
      </c>
      <c r="DR8" s="758"/>
      <c r="DS8" s="758"/>
      <c r="DT8" s="758"/>
      <c r="DU8" s="759"/>
      <c r="DV8" s="787"/>
      <c r="DW8" s="788"/>
      <c r="DX8" s="788"/>
      <c r="DY8" s="788"/>
      <c r="DZ8" s="790"/>
      <c r="EA8" s="214"/>
    </row>
    <row r="9" spans="1:131" s="215" customFormat="1" ht="26.25" customHeight="1" x14ac:dyDescent="0.15">
      <c r="A9" s="218">
        <v>3</v>
      </c>
      <c r="B9" s="791"/>
      <c r="C9" s="792"/>
      <c r="D9" s="792"/>
      <c r="E9" s="792"/>
      <c r="F9" s="792"/>
      <c r="G9" s="792"/>
      <c r="H9" s="792"/>
      <c r="I9" s="792"/>
      <c r="J9" s="792"/>
      <c r="K9" s="792"/>
      <c r="L9" s="792"/>
      <c r="M9" s="792"/>
      <c r="N9" s="792"/>
      <c r="O9" s="792"/>
      <c r="P9" s="793"/>
      <c r="Q9" s="794"/>
      <c r="R9" s="795"/>
      <c r="S9" s="795"/>
      <c r="T9" s="795"/>
      <c r="U9" s="795"/>
      <c r="V9" s="795"/>
      <c r="W9" s="795"/>
      <c r="X9" s="795"/>
      <c r="Y9" s="795"/>
      <c r="Z9" s="795"/>
      <c r="AA9" s="795"/>
      <c r="AB9" s="795"/>
      <c r="AC9" s="795"/>
      <c r="AD9" s="795"/>
      <c r="AE9" s="796"/>
      <c r="AF9" s="797"/>
      <c r="AG9" s="798"/>
      <c r="AH9" s="798"/>
      <c r="AI9" s="798"/>
      <c r="AJ9" s="799"/>
      <c r="AK9" s="783"/>
      <c r="AL9" s="784"/>
      <c r="AM9" s="784"/>
      <c r="AN9" s="784"/>
      <c r="AO9" s="784"/>
      <c r="AP9" s="784"/>
      <c r="AQ9" s="784"/>
      <c r="AR9" s="784"/>
      <c r="AS9" s="784"/>
      <c r="AT9" s="784"/>
      <c r="AU9" s="785"/>
      <c r="AV9" s="785"/>
      <c r="AW9" s="785"/>
      <c r="AX9" s="785"/>
      <c r="AY9" s="786"/>
      <c r="AZ9" s="212"/>
      <c r="BA9" s="212"/>
      <c r="BB9" s="212"/>
      <c r="BC9" s="212"/>
      <c r="BD9" s="212"/>
      <c r="BE9" s="213"/>
      <c r="BF9" s="213"/>
      <c r="BG9" s="213"/>
      <c r="BH9" s="213"/>
      <c r="BI9" s="213"/>
      <c r="BJ9" s="213"/>
      <c r="BK9" s="213"/>
      <c r="BL9" s="213"/>
      <c r="BM9" s="213"/>
      <c r="BN9" s="213"/>
      <c r="BO9" s="213"/>
      <c r="BP9" s="213"/>
      <c r="BQ9" s="218">
        <v>3</v>
      </c>
      <c r="BR9" s="219"/>
      <c r="BS9" s="787"/>
      <c r="BT9" s="788"/>
      <c r="BU9" s="788"/>
      <c r="BV9" s="788"/>
      <c r="BW9" s="788"/>
      <c r="BX9" s="788"/>
      <c r="BY9" s="788"/>
      <c r="BZ9" s="788"/>
      <c r="CA9" s="788"/>
      <c r="CB9" s="788"/>
      <c r="CC9" s="788"/>
      <c r="CD9" s="788"/>
      <c r="CE9" s="788"/>
      <c r="CF9" s="788"/>
      <c r="CG9" s="789"/>
      <c r="CH9" s="757"/>
      <c r="CI9" s="758"/>
      <c r="CJ9" s="758"/>
      <c r="CK9" s="758"/>
      <c r="CL9" s="759"/>
      <c r="CM9" s="757"/>
      <c r="CN9" s="758"/>
      <c r="CO9" s="758"/>
      <c r="CP9" s="758"/>
      <c r="CQ9" s="759"/>
      <c r="CR9" s="757"/>
      <c r="CS9" s="758"/>
      <c r="CT9" s="758"/>
      <c r="CU9" s="758"/>
      <c r="CV9" s="759"/>
      <c r="CW9" s="757"/>
      <c r="CX9" s="758"/>
      <c r="CY9" s="758"/>
      <c r="CZ9" s="758"/>
      <c r="DA9" s="759"/>
      <c r="DB9" s="757"/>
      <c r="DC9" s="758"/>
      <c r="DD9" s="758"/>
      <c r="DE9" s="758"/>
      <c r="DF9" s="759"/>
      <c r="DG9" s="757"/>
      <c r="DH9" s="758"/>
      <c r="DI9" s="758"/>
      <c r="DJ9" s="758"/>
      <c r="DK9" s="759"/>
      <c r="DL9" s="757"/>
      <c r="DM9" s="758"/>
      <c r="DN9" s="758"/>
      <c r="DO9" s="758"/>
      <c r="DP9" s="759"/>
      <c r="DQ9" s="757"/>
      <c r="DR9" s="758"/>
      <c r="DS9" s="758"/>
      <c r="DT9" s="758"/>
      <c r="DU9" s="759"/>
      <c r="DV9" s="787"/>
      <c r="DW9" s="788"/>
      <c r="DX9" s="788"/>
      <c r="DY9" s="788"/>
      <c r="DZ9" s="790"/>
      <c r="EA9" s="214"/>
    </row>
    <row r="10" spans="1:131" s="215" customFormat="1" ht="26.25" customHeight="1" x14ac:dyDescent="0.15">
      <c r="A10" s="218">
        <v>4</v>
      </c>
      <c r="B10" s="791"/>
      <c r="C10" s="792"/>
      <c r="D10" s="792"/>
      <c r="E10" s="792"/>
      <c r="F10" s="792"/>
      <c r="G10" s="792"/>
      <c r="H10" s="792"/>
      <c r="I10" s="792"/>
      <c r="J10" s="792"/>
      <c r="K10" s="792"/>
      <c r="L10" s="792"/>
      <c r="M10" s="792"/>
      <c r="N10" s="792"/>
      <c r="O10" s="792"/>
      <c r="P10" s="793"/>
      <c r="Q10" s="794"/>
      <c r="R10" s="795"/>
      <c r="S10" s="795"/>
      <c r="T10" s="795"/>
      <c r="U10" s="795"/>
      <c r="V10" s="795"/>
      <c r="W10" s="795"/>
      <c r="X10" s="795"/>
      <c r="Y10" s="795"/>
      <c r="Z10" s="795"/>
      <c r="AA10" s="795"/>
      <c r="AB10" s="795"/>
      <c r="AC10" s="795"/>
      <c r="AD10" s="795"/>
      <c r="AE10" s="796"/>
      <c r="AF10" s="797"/>
      <c r="AG10" s="798"/>
      <c r="AH10" s="798"/>
      <c r="AI10" s="798"/>
      <c r="AJ10" s="799"/>
      <c r="AK10" s="783"/>
      <c r="AL10" s="784"/>
      <c r="AM10" s="784"/>
      <c r="AN10" s="784"/>
      <c r="AO10" s="784"/>
      <c r="AP10" s="784"/>
      <c r="AQ10" s="784"/>
      <c r="AR10" s="784"/>
      <c r="AS10" s="784"/>
      <c r="AT10" s="784"/>
      <c r="AU10" s="785"/>
      <c r="AV10" s="785"/>
      <c r="AW10" s="785"/>
      <c r="AX10" s="785"/>
      <c r="AY10" s="786"/>
      <c r="AZ10" s="212"/>
      <c r="BA10" s="212"/>
      <c r="BB10" s="212"/>
      <c r="BC10" s="212"/>
      <c r="BD10" s="212"/>
      <c r="BE10" s="213"/>
      <c r="BF10" s="213"/>
      <c r="BG10" s="213"/>
      <c r="BH10" s="213"/>
      <c r="BI10" s="213"/>
      <c r="BJ10" s="213"/>
      <c r="BK10" s="213"/>
      <c r="BL10" s="213"/>
      <c r="BM10" s="213"/>
      <c r="BN10" s="213"/>
      <c r="BO10" s="213"/>
      <c r="BP10" s="213"/>
      <c r="BQ10" s="218">
        <v>4</v>
      </c>
      <c r="BR10" s="219"/>
      <c r="BS10" s="787"/>
      <c r="BT10" s="788"/>
      <c r="BU10" s="788"/>
      <c r="BV10" s="788"/>
      <c r="BW10" s="788"/>
      <c r="BX10" s="788"/>
      <c r="BY10" s="788"/>
      <c r="BZ10" s="788"/>
      <c r="CA10" s="788"/>
      <c r="CB10" s="788"/>
      <c r="CC10" s="788"/>
      <c r="CD10" s="788"/>
      <c r="CE10" s="788"/>
      <c r="CF10" s="788"/>
      <c r="CG10" s="789"/>
      <c r="CH10" s="757"/>
      <c r="CI10" s="758"/>
      <c r="CJ10" s="758"/>
      <c r="CK10" s="758"/>
      <c r="CL10" s="759"/>
      <c r="CM10" s="757"/>
      <c r="CN10" s="758"/>
      <c r="CO10" s="758"/>
      <c r="CP10" s="758"/>
      <c r="CQ10" s="759"/>
      <c r="CR10" s="757"/>
      <c r="CS10" s="758"/>
      <c r="CT10" s="758"/>
      <c r="CU10" s="758"/>
      <c r="CV10" s="759"/>
      <c r="CW10" s="757"/>
      <c r="CX10" s="758"/>
      <c r="CY10" s="758"/>
      <c r="CZ10" s="758"/>
      <c r="DA10" s="759"/>
      <c r="DB10" s="757"/>
      <c r="DC10" s="758"/>
      <c r="DD10" s="758"/>
      <c r="DE10" s="758"/>
      <c r="DF10" s="759"/>
      <c r="DG10" s="757"/>
      <c r="DH10" s="758"/>
      <c r="DI10" s="758"/>
      <c r="DJ10" s="758"/>
      <c r="DK10" s="759"/>
      <c r="DL10" s="757"/>
      <c r="DM10" s="758"/>
      <c r="DN10" s="758"/>
      <c r="DO10" s="758"/>
      <c r="DP10" s="759"/>
      <c r="DQ10" s="757"/>
      <c r="DR10" s="758"/>
      <c r="DS10" s="758"/>
      <c r="DT10" s="758"/>
      <c r="DU10" s="759"/>
      <c r="DV10" s="787"/>
      <c r="DW10" s="788"/>
      <c r="DX10" s="788"/>
      <c r="DY10" s="788"/>
      <c r="DZ10" s="790"/>
      <c r="EA10" s="214"/>
    </row>
    <row r="11" spans="1:131" s="215" customFormat="1" ht="26.25" customHeight="1" x14ac:dyDescent="0.15">
      <c r="A11" s="218">
        <v>5</v>
      </c>
      <c r="B11" s="791"/>
      <c r="C11" s="792"/>
      <c r="D11" s="792"/>
      <c r="E11" s="792"/>
      <c r="F11" s="792"/>
      <c r="G11" s="792"/>
      <c r="H11" s="792"/>
      <c r="I11" s="792"/>
      <c r="J11" s="792"/>
      <c r="K11" s="792"/>
      <c r="L11" s="792"/>
      <c r="M11" s="792"/>
      <c r="N11" s="792"/>
      <c r="O11" s="792"/>
      <c r="P11" s="793"/>
      <c r="Q11" s="794"/>
      <c r="R11" s="795"/>
      <c r="S11" s="795"/>
      <c r="T11" s="795"/>
      <c r="U11" s="795"/>
      <c r="V11" s="795"/>
      <c r="W11" s="795"/>
      <c r="X11" s="795"/>
      <c r="Y11" s="795"/>
      <c r="Z11" s="795"/>
      <c r="AA11" s="795"/>
      <c r="AB11" s="795"/>
      <c r="AC11" s="795"/>
      <c r="AD11" s="795"/>
      <c r="AE11" s="796"/>
      <c r="AF11" s="797"/>
      <c r="AG11" s="798"/>
      <c r="AH11" s="798"/>
      <c r="AI11" s="798"/>
      <c r="AJ11" s="799"/>
      <c r="AK11" s="783"/>
      <c r="AL11" s="784"/>
      <c r="AM11" s="784"/>
      <c r="AN11" s="784"/>
      <c r="AO11" s="784"/>
      <c r="AP11" s="784"/>
      <c r="AQ11" s="784"/>
      <c r="AR11" s="784"/>
      <c r="AS11" s="784"/>
      <c r="AT11" s="784"/>
      <c r="AU11" s="785"/>
      <c r="AV11" s="785"/>
      <c r="AW11" s="785"/>
      <c r="AX11" s="785"/>
      <c r="AY11" s="786"/>
      <c r="AZ11" s="212"/>
      <c r="BA11" s="212"/>
      <c r="BB11" s="212"/>
      <c r="BC11" s="212"/>
      <c r="BD11" s="212"/>
      <c r="BE11" s="213"/>
      <c r="BF11" s="213"/>
      <c r="BG11" s="213"/>
      <c r="BH11" s="213"/>
      <c r="BI11" s="213"/>
      <c r="BJ11" s="213"/>
      <c r="BK11" s="213"/>
      <c r="BL11" s="213"/>
      <c r="BM11" s="213"/>
      <c r="BN11" s="213"/>
      <c r="BO11" s="213"/>
      <c r="BP11" s="213"/>
      <c r="BQ11" s="218">
        <v>5</v>
      </c>
      <c r="BR11" s="219"/>
      <c r="BS11" s="787"/>
      <c r="BT11" s="788"/>
      <c r="BU11" s="788"/>
      <c r="BV11" s="788"/>
      <c r="BW11" s="788"/>
      <c r="BX11" s="788"/>
      <c r="BY11" s="788"/>
      <c r="BZ11" s="788"/>
      <c r="CA11" s="788"/>
      <c r="CB11" s="788"/>
      <c r="CC11" s="788"/>
      <c r="CD11" s="788"/>
      <c r="CE11" s="788"/>
      <c r="CF11" s="788"/>
      <c r="CG11" s="789"/>
      <c r="CH11" s="757"/>
      <c r="CI11" s="758"/>
      <c r="CJ11" s="758"/>
      <c r="CK11" s="758"/>
      <c r="CL11" s="759"/>
      <c r="CM11" s="757"/>
      <c r="CN11" s="758"/>
      <c r="CO11" s="758"/>
      <c r="CP11" s="758"/>
      <c r="CQ11" s="759"/>
      <c r="CR11" s="757"/>
      <c r="CS11" s="758"/>
      <c r="CT11" s="758"/>
      <c r="CU11" s="758"/>
      <c r="CV11" s="759"/>
      <c r="CW11" s="757"/>
      <c r="CX11" s="758"/>
      <c r="CY11" s="758"/>
      <c r="CZ11" s="758"/>
      <c r="DA11" s="759"/>
      <c r="DB11" s="757"/>
      <c r="DC11" s="758"/>
      <c r="DD11" s="758"/>
      <c r="DE11" s="758"/>
      <c r="DF11" s="759"/>
      <c r="DG11" s="757"/>
      <c r="DH11" s="758"/>
      <c r="DI11" s="758"/>
      <c r="DJ11" s="758"/>
      <c r="DK11" s="759"/>
      <c r="DL11" s="757"/>
      <c r="DM11" s="758"/>
      <c r="DN11" s="758"/>
      <c r="DO11" s="758"/>
      <c r="DP11" s="759"/>
      <c r="DQ11" s="757"/>
      <c r="DR11" s="758"/>
      <c r="DS11" s="758"/>
      <c r="DT11" s="758"/>
      <c r="DU11" s="759"/>
      <c r="DV11" s="787"/>
      <c r="DW11" s="788"/>
      <c r="DX11" s="788"/>
      <c r="DY11" s="788"/>
      <c r="DZ11" s="790"/>
      <c r="EA11" s="214"/>
    </row>
    <row r="12" spans="1:131" s="215" customFormat="1" ht="26.25" customHeight="1" x14ac:dyDescent="0.15">
      <c r="A12" s="218">
        <v>6</v>
      </c>
      <c r="B12" s="791"/>
      <c r="C12" s="792"/>
      <c r="D12" s="792"/>
      <c r="E12" s="792"/>
      <c r="F12" s="792"/>
      <c r="G12" s="792"/>
      <c r="H12" s="792"/>
      <c r="I12" s="792"/>
      <c r="J12" s="792"/>
      <c r="K12" s="792"/>
      <c r="L12" s="792"/>
      <c r="M12" s="792"/>
      <c r="N12" s="792"/>
      <c r="O12" s="792"/>
      <c r="P12" s="793"/>
      <c r="Q12" s="794"/>
      <c r="R12" s="795"/>
      <c r="S12" s="795"/>
      <c r="T12" s="795"/>
      <c r="U12" s="795"/>
      <c r="V12" s="795"/>
      <c r="W12" s="795"/>
      <c r="X12" s="795"/>
      <c r="Y12" s="795"/>
      <c r="Z12" s="795"/>
      <c r="AA12" s="795"/>
      <c r="AB12" s="795"/>
      <c r="AC12" s="795"/>
      <c r="AD12" s="795"/>
      <c r="AE12" s="796"/>
      <c r="AF12" s="797"/>
      <c r="AG12" s="798"/>
      <c r="AH12" s="798"/>
      <c r="AI12" s="798"/>
      <c r="AJ12" s="799"/>
      <c r="AK12" s="783"/>
      <c r="AL12" s="784"/>
      <c r="AM12" s="784"/>
      <c r="AN12" s="784"/>
      <c r="AO12" s="784"/>
      <c r="AP12" s="784"/>
      <c r="AQ12" s="784"/>
      <c r="AR12" s="784"/>
      <c r="AS12" s="784"/>
      <c r="AT12" s="784"/>
      <c r="AU12" s="785"/>
      <c r="AV12" s="785"/>
      <c r="AW12" s="785"/>
      <c r="AX12" s="785"/>
      <c r="AY12" s="786"/>
      <c r="AZ12" s="212"/>
      <c r="BA12" s="212"/>
      <c r="BB12" s="212"/>
      <c r="BC12" s="212"/>
      <c r="BD12" s="212"/>
      <c r="BE12" s="213"/>
      <c r="BF12" s="213"/>
      <c r="BG12" s="213"/>
      <c r="BH12" s="213"/>
      <c r="BI12" s="213"/>
      <c r="BJ12" s="213"/>
      <c r="BK12" s="213"/>
      <c r="BL12" s="213"/>
      <c r="BM12" s="213"/>
      <c r="BN12" s="213"/>
      <c r="BO12" s="213"/>
      <c r="BP12" s="213"/>
      <c r="BQ12" s="218">
        <v>6</v>
      </c>
      <c r="BR12" s="219"/>
      <c r="BS12" s="787"/>
      <c r="BT12" s="788"/>
      <c r="BU12" s="788"/>
      <c r="BV12" s="788"/>
      <c r="BW12" s="788"/>
      <c r="BX12" s="788"/>
      <c r="BY12" s="788"/>
      <c r="BZ12" s="788"/>
      <c r="CA12" s="788"/>
      <c r="CB12" s="788"/>
      <c r="CC12" s="788"/>
      <c r="CD12" s="788"/>
      <c r="CE12" s="788"/>
      <c r="CF12" s="788"/>
      <c r="CG12" s="789"/>
      <c r="CH12" s="757"/>
      <c r="CI12" s="758"/>
      <c r="CJ12" s="758"/>
      <c r="CK12" s="758"/>
      <c r="CL12" s="759"/>
      <c r="CM12" s="757"/>
      <c r="CN12" s="758"/>
      <c r="CO12" s="758"/>
      <c r="CP12" s="758"/>
      <c r="CQ12" s="759"/>
      <c r="CR12" s="757"/>
      <c r="CS12" s="758"/>
      <c r="CT12" s="758"/>
      <c r="CU12" s="758"/>
      <c r="CV12" s="759"/>
      <c r="CW12" s="757"/>
      <c r="CX12" s="758"/>
      <c r="CY12" s="758"/>
      <c r="CZ12" s="758"/>
      <c r="DA12" s="759"/>
      <c r="DB12" s="757"/>
      <c r="DC12" s="758"/>
      <c r="DD12" s="758"/>
      <c r="DE12" s="758"/>
      <c r="DF12" s="759"/>
      <c r="DG12" s="757"/>
      <c r="DH12" s="758"/>
      <c r="DI12" s="758"/>
      <c r="DJ12" s="758"/>
      <c r="DK12" s="759"/>
      <c r="DL12" s="757"/>
      <c r="DM12" s="758"/>
      <c r="DN12" s="758"/>
      <c r="DO12" s="758"/>
      <c r="DP12" s="759"/>
      <c r="DQ12" s="757"/>
      <c r="DR12" s="758"/>
      <c r="DS12" s="758"/>
      <c r="DT12" s="758"/>
      <c r="DU12" s="759"/>
      <c r="DV12" s="787"/>
      <c r="DW12" s="788"/>
      <c r="DX12" s="788"/>
      <c r="DY12" s="788"/>
      <c r="DZ12" s="790"/>
      <c r="EA12" s="214"/>
    </row>
    <row r="13" spans="1:131" s="215" customFormat="1" ht="26.25" customHeight="1" x14ac:dyDescent="0.15">
      <c r="A13" s="218">
        <v>7</v>
      </c>
      <c r="B13" s="791"/>
      <c r="C13" s="792"/>
      <c r="D13" s="792"/>
      <c r="E13" s="792"/>
      <c r="F13" s="792"/>
      <c r="G13" s="792"/>
      <c r="H13" s="792"/>
      <c r="I13" s="792"/>
      <c r="J13" s="792"/>
      <c r="K13" s="792"/>
      <c r="L13" s="792"/>
      <c r="M13" s="792"/>
      <c r="N13" s="792"/>
      <c r="O13" s="792"/>
      <c r="P13" s="793"/>
      <c r="Q13" s="794"/>
      <c r="R13" s="795"/>
      <c r="S13" s="795"/>
      <c r="T13" s="795"/>
      <c r="U13" s="795"/>
      <c r="V13" s="795"/>
      <c r="W13" s="795"/>
      <c r="X13" s="795"/>
      <c r="Y13" s="795"/>
      <c r="Z13" s="795"/>
      <c r="AA13" s="795"/>
      <c r="AB13" s="795"/>
      <c r="AC13" s="795"/>
      <c r="AD13" s="795"/>
      <c r="AE13" s="796"/>
      <c r="AF13" s="797"/>
      <c r="AG13" s="798"/>
      <c r="AH13" s="798"/>
      <c r="AI13" s="798"/>
      <c r="AJ13" s="799"/>
      <c r="AK13" s="783"/>
      <c r="AL13" s="784"/>
      <c r="AM13" s="784"/>
      <c r="AN13" s="784"/>
      <c r="AO13" s="784"/>
      <c r="AP13" s="784"/>
      <c r="AQ13" s="784"/>
      <c r="AR13" s="784"/>
      <c r="AS13" s="784"/>
      <c r="AT13" s="784"/>
      <c r="AU13" s="785"/>
      <c r="AV13" s="785"/>
      <c r="AW13" s="785"/>
      <c r="AX13" s="785"/>
      <c r="AY13" s="786"/>
      <c r="AZ13" s="212"/>
      <c r="BA13" s="212"/>
      <c r="BB13" s="212"/>
      <c r="BC13" s="212"/>
      <c r="BD13" s="212"/>
      <c r="BE13" s="213"/>
      <c r="BF13" s="213"/>
      <c r="BG13" s="213"/>
      <c r="BH13" s="213"/>
      <c r="BI13" s="213"/>
      <c r="BJ13" s="213"/>
      <c r="BK13" s="213"/>
      <c r="BL13" s="213"/>
      <c r="BM13" s="213"/>
      <c r="BN13" s="213"/>
      <c r="BO13" s="213"/>
      <c r="BP13" s="213"/>
      <c r="BQ13" s="218">
        <v>7</v>
      </c>
      <c r="BR13" s="219"/>
      <c r="BS13" s="787"/>
      <c r="BT13" s="788"/>
      <c r="BU13" s="788"/>
      <c r="BV13" s="788"/>
      <c r="BW13" s="788"/>
      <c r="BX13" s="788"/>
      <c r="BY13" s="788"/>
      <c r="BZ13" s="788"/>
      <c r="CA13" s="788"/>
      <c r="CB13" s="788"/>
      <c r="CC13" s="788"/>
      <c r="CD13" s="788"/>
      <c r="CE13" s="788"/>
      <c r="CF13" s="788"/>
      <c r="CG13" s="789"/>
      <c r="CH13" s="757"/>
      <c r="CI13" s="758"/>
      <c r="CJ13" s="758"/>
      <c r="CK13" s="758"/>
      <c r="CL13" s="759"/>
      <c r="CM13" s="757"/>
      <c r="CN13" s="758"/>
      <c r="CO13" s="758"/>
      <c r="CP13" s="758"/>
      <c r="CQ13" s="759"/>
      <c r="CR13" s="757"/>
      <c r="CS13" s="758"/>
      <c r="CT13" s="758"/>
      <c r="CU13" s="758"/>
      <c r="CV13" s="759"/>
      <c r="CW13" s="757"/>
      <c r="CX13" s="758"/>
      <c r="CY13" s="758"/>
      <c r="CZ13" s="758"/>
      <c r="DA13" s="759"/>
      <c r="DB13" s="757"/>
      <c r="DC13" s="758"/>
      <c r="DD13" s="758"/>
      <c r="DE13" s="758"/>
      <c r="DF13" s="759"/>
      <c r="DG13" s="757"/>
      <c r="DH13" s="758"/>
      <c r="DI13" s="758"/>
      <c r="DJ13" s="758"/>
      <c r="DK13" s="759"/>
      <c r="DL13" s="757"/>
      <c r="DM13" s="758"/>
      <c r="DN13" s="758"/>
      <c r="DO13" s="758"/>
      <c r="DP13" s="759"/>
      <c r="DQ13" s="757"/>
      <c r="DR13" s="758"/>
      <c r="DS13" s="758"/>
      <c r="DT13" s="758"/>
      <c r="DU13" s="759"/>
      <c r="DV13" s="787"/>
      <c r="DW13" s="788"/>
      <c r="DX13" s="788"/>
      <c r="DY13" s="788"/>
      <c r="DZ13" s="790"/>
      <c r="EA13" s="214"/>
    </row>
    <row r="14" spans="1:131" s="215" customFormat="1" ht="26.25" customHeight="1" x14ac:dyDescent="0.15">
      <c r="A14" s="218">
        <v>8</v>
      </c>
      <c r="B14" s="791"/>
      <c r="C14" s="792"/>
      <c r="D14" s="792"/>
      <c r="E14" s="792"/>
      <c r="F14" s="792"/>
      <c r="G14" s="792"/>
      <c r="H14" s="792"/>
      <c r="I14" s="792"/>
      <c r="J14" s="792"/>
      <c r="K14" s="792"/>
      <c r="L14" s="792"/>
      <c r="M14" s="792"/>
      <c r="N14" s="792"/>
      <c r="O14" s="792"/>
      <c r="P14" s="793"/>
      <c r="Q14" s="794"/>
      <c r="R14" s="795"/>
      <c r="S14" s="795"/>
      <c r="T14" s="795"/>
      <c r="U14" s="795"/>
      <c r="V14" s="795"/>
      <c r="W14" s="795"/>
      <c r="X14" s="795"/>
      <c r="Y14" s="795"/>
      <c r="Z14" s="795"/>
      <c r="AA14" s="795"/>
      <c r="AB14" s="795"/>
      <c r="AC14" s="795"/>
      <c r="AD14" s="795"/>
      <c r="AE14" s="796"/>
      <c r="AF14" s="797"/>
      <c r="AG14" s="798"/>
      <c r="AH14" s="798"/>
      <c r="AI14" s="798"/>
      <c r="AJ14" s="799"/>
      <c r="AK14" s="783"/>
      <c r="AL14" s="784"/>
      <c r="AM14" s="784"/>
      <c r="AN14" s="784"/>
      <c r="AO14" s="784"/>
      <c r="AP14" s="784"/>
      <c r="AQ14" s="784"/>
      <c r="AR14" s="784"/>
      <c r="AS14" s="784"/>
      <c r="AT14" s="784"/>
      <c r="AU14" s="785"/>
      <c r="AV14" s="785"/>
      <c r="AW14" s="785"/>
      <c r="AX14" s="785"/>
      <c r="AY14" s="786"/>
      <c r="AZ14" s="212"/>
      <c r="BA14" s="212"/>
      <c r="BB14" s="212"/>
      <c r="BC14" s="212"/>
      <c r="BD14" s="212"/>
      <c r="BE14" s="213"/>
      <c r="BF14" s="213"/>
      <c r="BG14" s="213"/>
      <c r="BH14" s="213"/>
      <c r="BI14" s="213"/>
      <c r="BJ14" s="213"/>
      <c r="BK14" s="213"/>
      <c r="BL14" s="213"/>
      <c r="BM14" s="213"/>
      <c r="BN14" s="213"/>
      <c r="BO14" s="213"/>
      <c r="BP14" s="213"/>
      <c r="BQ14" s="218">
        <v>8</v>
      </c>
      <c r="BR14" s="219"/>
      <c r="BS14" s="787"/>
      <c r="BT14" s="788"/>
      <c r="BU14" s="788"/>
      <c r="BV14" s="788"/>
      <c r="BW14" s="788"/>
      <c r="BX14" s="788"/>
      <c r="BY14" s="788"/>
      <c r="BZ14" s="788"/>
      <c r="CA14" s="788"/>
      <c r="CB14" s="788"/>
      <c r="CC14" s="788"/>
      <c r="CD14" s="788"/>
      <c r="CE14" s="788"/>
      <c r="CF14" s="788"/>
      <c r="CG14" s="789"/>
      <c r="CH14" s="757"/>
      <c r="CI14" s="758"/>
      <c r="CJ14" s="758"/>
      <c r="CK14" s="758"/>
      <c r="CL14" s="759"/>
      <c r="CM14" s="757"/>
      <c r="CN14" s="758"/>
      <c r="CO14" s="758"/>
      <c r="CP14" s="758"/>
      <c r="CQ14" s="759"/>
      <c r="CR14" s="757"/>
      <c r="CS14" s="758"/>
      <c r="CT14" s="758"/>
      <c r="CU14" s="758"/>
      <c r="CV14" s="759"/>
      <c r="CW14" s="757"/>
      <c r="CX14" s="758"/>
      <c r="CY14" s="758"/>
      <c r="CZ14" s="758"/>
      <c r="DA14" s="759"/>
      <c r="DB14" s="757"/>
      <c r="DC14" s="758"/>
      <c r="DD14" s="758"/>
      <c r="DE14" s="758"/>
      <c r="DF14" s="759"/>
      <c r="DG14" s="757"/>
      <c r="DH14" s="758"/>
      <c r="DI14" s="758"/>
      <c r="DJ14" s="758"/>
      <c r="DK14" s="759"/>
      <c r="DL14" s="757"/>
      <c r="DM14" s="758"/>
      <c r="DN14" s="758"/>
      <c r="DO14" s="758"/>
      <c r="DP14" s="759"/>
      <c r="DQ14" s="757"/>
      <c r="DR14" s="758"/>
      <c r="DS14" s="758"/>
      <c r="DT14" s="758"/>
      <c r="DU14" s="759"/>
      <c r="DV14" s="787"/>
      <c r="DW14" s="788"/>
      <c r="DX14" s="788"/>
      <c r="DY14" s="788"/>
      <c r="DZ14" s="790"/>
      <c r="EA14" s="214"/>
    </row>
    <row r="15" spans="1:131" s="215" customFormat="1" ht="26.25" customHeight="1" x14ac:dyDescent="0.15">
      <c r="A15" s="218">
        <v>9</v>
      </c>
      <c r="B15" s="791"/>
      <c r="C15" s="792"/>
      <c r="D15" s="792"/>
      <c r="E15" s="792"/>
      <c r="F15" s="792"/>
      <c r="G15" s="792"/>
      <c r="H15" s="792"/>
      <c r="I15" s="792"/>
      <c r="J15" s="792"/>
      <c r="K15" s="792"/>
      <c r="L15" s="792"/>
      <c r="M15" s="792"/>
      <c r="N15" s="792"/>
      <c r="O15" s="792"/>
      <c r="P15" s="793"/>
      <c r="Q15" s="794"/>
      <c r="R15" s="795"/>
      <c r="S15" s="795"/>
      <c r="T15" s="795"/>
      <c r="U15" s="795"/>
      <c r="V15" s="795"/>
      <c r="W15" s="795"/>
      <c r="X15" s="795"/>
      <c r="Y15" s="795"/>
      <c r="Z15" s="795"/>
      <c r="AA15" s="795"/>
      <c r="AB15" s="795"/>
      <c r="AC15" s="795"/>
      <c r="AD15" s="795"/>
      <c r="AE15" s="796"/>
      <c r="AF15" s="797"/>
      <c r="AG15" s="798"/>
      <c r="AH15" s="798"/>
      <c r="AI15" s="798"/>
      <c r="AJ15" s="799"/>
      <c r="AK15" s="783"/>
      <c r="AL15" s="784"/>
      <c r="AM15" s="784"/>
      <c r="AN15" s="784"/>
      <c r="AO15" s="784"/>
      <c r="AP15" s="784"/>
      <c r="AQ15" s="784"/>
      <c r="AR15" s="784"/>
      <c r="AS15" s="784"/>
      <c r="AT15" s="784"/>
      <c r="AU15" s="785"/>
      <c r="AV15" s="785"/>
      <c r="AW15" s="785"/>
      <c r="AX15" s="785"/>
      <c r="AY15" s="786"/>
      <c r="AZ15" s="212"/>
      <c r="BA15" s="212"/>
      <c r="BB15" s="212"/>
      <c r="BC15" s="212"/>
      <c r="BD15" s="212"/>
      <c r="BE15" s="213"/>
      <c r="BF15" s="213"/>
      <c r="BG15" s="213"/>
      <c r="BH15" s="213"/>
      <c r="BI15" s="213"/>
      <c r="BJ15" s="213"/>
      <c r="BK15" s="213"/>
      <c r="BL15" s="213"/>
      <c r="BM15" s="213"/>
      <c r="BN15" s="213"/>
      <c r="BO15" s="213"/>
      <c r="BP15" s="213"/>
      <c r="BQ15" s="218">
        <v>9</v>
      </c>
      <c r="BR15" s="219"/>
      <c r="BS15" s="787"/>
      <c r="BT15" s="788"/>
      <c r="BU15" s="788"/>
      <c r="BV15" s="788"/>
      <c r="BW15" s="788"/>
      <c r="BX15" s="788"/>
      <c r="BY15" s="788"/>
      <c r="BZ15" s="788"/>
      <c r="CA15" s="788"/>
      <c r="CB15" s="788"/>
      <c r="CC15" s="788"/>
      <c r="CD15" s="788"/>
      <c r="CE15" s="788"/>
      <c r="CF15" s="788"/>
      <c r="CG15" s="789"/>
      <c r="CH15" s="757"/>
      <c r="CI15" s="758"/>
      <c r="CJ15" s="758"/>
      <c r="CK15" s="758"/>
      <c r="CL15" s="759"/>
      <c r="CM15" s="757"/>
      <c r="CN15" s="758"/>
      <c r="CO15" s="758"/>
      <c r="CP15" s="758"/>
      <c r="CQ15" s="759"/>
      <c r="CR15" s="757"/>
      <c r="CS15" s="758"/>
      <c r="CT15" s="758"/>
      <c r="CU15" s="758"/>
      <c r="CV15" s="759"/>
      <c r="CW15" s="757"/>
      <c r="CX15" s="758"/>
      <c r="CY15" s="758"/>
      <c r="CZ15" s="758"/>
      <c r="DA15" s="759"/>
      <c r="DB15" s="757"/>
      <c r="DC15" s="758"/>
      <c r="DD15" s="758"/>
      <c r="DE15" s="758"/>
      <c r="DF15" s="759"/>
      <c r="DG15" s="757"/>
      <c r="DH15" s="758"/>
      <c r="DI15" s="758"/>
      <c r="DJ15" s="758"/>
      <c r="DK15" s="759"/>
      <c r="DL15" s="757"/>
      <c r="DM15" s="758"/>
      <c r="DN15" s="758"/>
      <c r="DO15" s="758"/>
      <c r="DP15" s="759"/>
      <c r="DQ15" s="757"/>
      <c r="DR15" s="758"/>
      <c r="DS15" s="758"/>
      <c r="DT15" s="758"/>
      <c r="DU15" s="759"/>
      <c r="DV15" s="787"/>
      <c r="DW15" s="788"/>
      <c r="DX15" s="788"/>
      <c r="DY15" s="788"/>
      <c r="DZ15" s="790"/>
      <c r="EA15" s="214"/>
    </row>
    <row r="16" spans="1:131" s="215" customFormat="1" ht="26.25" customHeight="1" x14ac:dyDescent="0.15">
      <c r="A16" s="218">
        <v>10</v>
      </c>
      <c r="B16" s="791"/>
      <c r="C16" s="792"/>
      <c r="D16" s="792"/>
      <c r="E16" s="792"/>
      <c r="F16" s="792"/>
      <c r="G16" s="792"/>
      <c r="H16" s="792"/>
      <c r="I16" s="792"/>
      <c r="J16" s="792"/>
      <c r="K16" s="792"/>
      <c r="L16" s="792"/>
      <c r="M16" s="792"/>
      <c r="N16" s="792"/>
      <c r="O16" s="792"/>
      <c r="P16" s="793"/>
      <c r="Q16" s="794"/>
      <c r="R16" s="795"/>
      <c r="S16" s="795"/>
      <c r="T16" s="795"/>
      <c r="U16" s="795"/>
      <c r="V16" s="795"/>
      <c r="W16" s="795"/>
      <c r="X16" s="795"/>
      <c r="Y16" s="795"/>
      <c r="Z16" s="795"/>
      <c r="AA16" s="795"/>
      <c r="AB16" s="795"/>
      <c r="AC16" s="795"/>
      <c r="AD16" s="795"/>
      <c r="AE16" s="796"/>
      <c r="AF16" s="797"/>
      <c r="AG16" s="798"/>
      <c r="AH16" s="798"/>
      <c r="AI16" s="798"/>
      <c r="AJ16" s="799"/>
      <c r="AK16" s="783"/>
      <c r="AL16" s="784"/>
      <c r="AM16" s="784"/>
      <c r="AN16" s="784"/>
      <c r="AO16" s="784"/>
      <c r="AP16" s="784"/>
      <c r="AQ16" s="784"/>
      <c r="AR16" s="784"/>
      <c r="AS16" s="784"/>
      <c r="AT16" s="784"/>
      <c r="AU16" s="785"/>
      <c r="AV16" s="785"/>
      <c r="AW16" s="785"/>
      <c r="AX16" s="785"/>
      <c r="AY16" s="786"/>
      <c r="AZ16" s="212"/>
      <c r="BA16" s="212"/>
      <c r="BB16" s="212"/>
      <c r="BC16" s="212"/>
      <c r="BD16" s="212"/>
      <c r="BE16" s="213"/>
      <c r="BF16" s="213"/>
      <c r="BG16" s="213"/>
      <c r="BH16" s="213"/>
      <c r="BI16" s="213"/>
      <c r="BJ16" s="213"/>
      <c r="BK16" s="213"/>
      <c r="BL16" s="213"/>
      <c r="BM16" s="213"/>
      <c r="BN16" s="213"/>
      <c r="BO16" s="213"/>
      <c r="BP16" s="213"/>
      <c r="BQ16" s="218">
        <v>10</v>
      </c>
      <c r="BR16" s="219"/>
      <c r="BS16" s="787"/>
      <c r="BT16" s="788"/>
      <c r="BU16" s="788"/>
      <c r="BV16" s="788"/>
      <c r="BW16" s="788"/>
      <c r="BX16" s="788"/>
      <c r="BY16" s="788"/>
      <c r="BZ16" s="788"/>
      <c r="CA16" s="788"/>
      <c r="CB16" s="788"/>
      <c r="CC16" s="788"/>
      <c r="CD16" s="788"/>
      <c r="CE16" s="788"/>
      <c r="CF16" s="788"/>
      <c r="CG16" s="789"/>
      <c r="CH16" s="757"/>
      <c r="CI16" s="758"/>
      <c r="CJ16" s="758"/>
      <c r="CK16" s="758"/>
      <c r="CL16" s="759"/>
      <c r="CM16" s="757"/>
      <c r="CN16" s="758"/>
      <c r="CO16" s="758"/>
      <c r="CP16" s="758"/>
      <c r="CQ16" s="759"/>
      <c r="CR16" s="757"/>
      <c r="CS16" s="758"/>
      <c r="CT16" s="758"/>
      <c r="CU16" s="758"/>
      <c r="CV16" s="759"/>
      <c r="CW16" s="757"/>
      <c r="CX16" s="758"/>
      <c r="CY16" s="758"/>
      <c r="CZ16" s="758"/>
      <c r="DA16" s="759"/>
      <c r="DB16" s="757"/>
      <c r="DC16" s="758"/>
      <c r="DD16" s="758"/>
      <c r="DE16" s="758"/>
      <c r="DF16" s="759"/>
      <c r="DG16" s="757"/>
      <c r="DH16" s="758"/>
      <c r="DI16" s="758"/>
      <c r="DJ16" s="758"/>
      <c r="DK16" s="759"/>
      <c r="DL16" s="757"/>
      <c r="DM16" s="758"/>
      <c r="DN16" s="758"/>
      <c r="DO16" s="758"/>
      <c r="DP16" s="759"/>
      <c r="DQ16" s="757"/>
      <c r="DR16" s="758"/>
      <c r="DS16" s="758"/>
      <c r="DT16" s="758"/>
      <c r="DU16" s="759"/>
      <c r="DV16" s="787"/>
      <c r="DW16" s="788"/>
      <c r="DX16" s="788"/>
      <c r="DY16" s="788"/>
      <c r="DZ16" s="790"/>
      <c r="EA16" s="214"/>
    </row>
    <row r="17" spans="1:131" s="215" customFormat="1" ht="26.25" customHeight="1" x14ac:dyDescent="0.15">
      <c r="A17" s="218">
        <v>11</v>
      </c>
      <c r="B17" s="791"/>
      <c r="C17" s="792"/>
      <c r="D17" s="792"/>
      <c r="E17" s="792"/>
      <c r="F17" s="792"/>
      <c r="G17" s="792"/>
      <c r="H17" s="792"/>
      <c r="I17" s="792"/>
      <c r="J17" s="792"/>
      <c r="K17" s="792"/>
      <c r="L17" s="792"/>
      <c r="M17" s="792"/>
      <c r="N17" s="792"/>
      <c r="O17" s="792"/>
      <c r="P17" s="793"/>
      <c r="Q17" s="794"/>
      <c r="R17" s="795"/>
      <c r="S17" s="795"/>
      <c r="T17" s="795"/>
      <c r="U17" s="795"/>
      <c r="V17" s="795"/>
      <c r="W17" s="795"/>
      <c r="X17" s="795"/>
      <c r="Y17" s="795"/>
      <c r="Z17" s="795"/>
      <c r="AA17" s="795"/>
      <c r="AB17" s="795"/>
      <c r="AC17" s="795"/>
      <c r="AD17" s="795"/>
      <c r="AE17" s="796"/>
      <c r="AF17" s="797"/>
      <c r="AG17" s="798"/>
      <c r="AH17" s="798"/>
      <c r="AI17" s="798"/>
      <c r="AJ17" s="799"/>
      <c r="AK17" s="783"/>
      <c r="AL17" s="784"/>
      <c r="AM17" s="784"/>
      <c r="AN17" s="784"/>
      <c r="AO17" s="784"/>
      <c r="AP17" s="784"/>
      <c r="AQ17" s="784"/>
      <c r="AR17" s="784"/>
      <c r="AS17" s="784"/>
      <c r="AT17" s="784"/>
      <c r="AU17" s="785"/>
      <c r="AV17" s="785"/>
      <c r="AW17" s="785"/>
      <c r="AX17" s="785"/>
      <c r="AY17" s="786"/>
      <c r="AZ17" s="212"/>
      <c r="BA17" s="212"/>
      <c r="BB17" s="212"/>
      <c r="BC17" s="212"/>
      <c r="BD17" s="212"/>
      <c r="BE17" s="213"/>
      <c r="BF17" s="213"/>
      <c r="BG17" s="213"/>
      <c r="BH17" s="213"/>
      <c r="BI17" s="213"/>
      <c r="BJ17" s="213"/>
      <c r="BK17" s="213"/>
      <c r="BL17" s="213"/>
      <c r="BM17" s="213"/>
      <c r="BN17" s="213"/>
      <c r="BO17" s="213"/>
      <c r="BP17" s="213"/>
      <c r="BQ17" s="218">
        <v>11</v>
      </c>
      <c r="BR17" s="219"/>
      <c r="BS17" s="787"/>
      <c r="BT17" s="788"/>
      <c r="BU17" s="788"/>
      <c r="BV17" s="788"/>
      <c r="BW17" s="788"/>
      <c r="BX17" s="788"/>
      <c r="BY17" s="788"/>
      <c r="BZ17" s="788"/>
      <c r="CA17" s="788"/>
      <c r="CB17" s="788"/>
      <c r="CC17" s="788"/>
      <c r="CD17" s="788"/>
      <c r="CE17" s="788"/>
      <c r="CF17" s="788"/>
      <c r="CG17" s="789"/>
      <c r="CH17" s="757"/>
      <c r="CI17" s="758"/>
      <c r="CJ17" s="758"/>
      <c r="CK17" s="758"/>
      <c r="CL17" s="759"/>
      <c r="CM17" s="757"/>
      <c r="CN17" s="758"/>
      <c r="CO17" s="758"/>
      <c r="CP17" s="758"/>
      <c r="CQ17" s="759"/>
      <c r="CR17" s="757"/>
      <c r="CS17" s="758"/>
      <c r="CT17" s="758"/>
      <c r="CU17" s="758"/>
      <c r="CV17" s="759"/>
      <c r="CW17" s="757"/>
      <c r="CX17" s="758"/>
      <c r="CY17" s="758"/>
      <c r="CZ17" s="758"/>
      <c r="DA17" s="759"/>
      <c r="DB17" s="757"/>
      <c r="DC17" s="758"/>
      <c r="DD17" s="758"/>
      <c r="DE17" s="758"/>
      <c r="DF17" s="759"/>
      <c r="DG17" s="757"/>
      <c r="DH17" s="758"/>
      <c r="DI17" s="758"/>
      <c r="DJ17" s="758"/>
      <c r="DK17" s="759"/>
      <c r="DL17" s="757"/>
      <c r="DM17" s="758"/>
      <c r="DN17" s="758"/>
      <c r="DO17" s="758"/>
      <c r="DP17" s="759"/>
      <c r="DQ17" s="757"/>
      <c r="DR17" s="758"/>
      <c r="DS17" s="758"/>
      <c r="DT17" s="758"/>
      <c r="DU17" s="759"/>
      <c r="DV17" s="787"/>
      <c r="DW17" s="788"/>
      <c r="DX17" s="788"/>
      <c r="DY17" s="788"/>
      <c r="DZ17" s="790"/>
      <c r="EA17" s="214"/>
    </row>
    <row r="18" spans="1:131" s="215" customFormat="1" ht="26.25" customHeight="1" x14ac:dyDescent="0.15">
      <c r="A18" s="218">
        <v>12</v>
      </c>
      <c r="B18" s="791"/>
      <c r="C18" s="792"/>
      <c r="D18" s="792"/>
      <c r="E18" s="792"/>
      <c r="F18" s="792"/>
      <c r="G18" s="792"/>
      <c r="H18" s="792"/>
      <c r="I18" s="792"/>
      <c r="J18" s="792"/>
      <c r="K18" s="792"/>
      <c r="L18" s="792"/>
      <c r="M18" s="792"/>
      <c r="N18" s="792"/>
      <c r="O18" s="792"/>
      <c r="P18" s="793"/>
      <c r="Q18" s="794"/>
      <c r="R18" s="795"/>
      <c r="S18" s="795"/>
      <c r="T18" s="795"/>
      <c r="U18" s="795"/>
      <c r="V18" s="795"/>
      <c r="W18" s="795"/>
      <c r="X18" s="795"/>
      <c r="Y18" s="795"/>
      <c r="Z18" s="795"/>
      <c r="AA18" s="795"/>
      <c r="AB18" s="795"/>
      <c r="AC18" s="795"/>
      <c r="AD18" s="795"/>
      <c r="AE18" s="796"/>
      <c r="AF18" s="797"/>
      <c r="AG18" s="798"/>
      <c r="AH18" s="798"/>
      <c r="AI18" s="798"/>
      <c r="AJ18" s="799"/>
      <c r="AK18" s="783"/>
      <c r="AL18" s="784"/>
      <c r="AM18" s="784"/>
      <c r="AN18" s="784"/>
      <c r="AO18" s="784"/>
      <c r="AP18" s="784"/>
      <c r="AQ18" s="784"/>
      <c r="AR18" s="784"/>
      <c r="AS18" s="784"/>
      <c r="AT18" s="784"/>
      <c r="AU18" s="785"/>
      <c r="AV18" s="785"/>
      <c r="AW18" s="785"/>
      <c r="AX18" s="785"/>
      <c r="AY18" s="786"/>
      <c r="AZ18" s="212"/>
      <c r="BA18" s="212"/>
      <c r="BB18" s="212"/>
      <c r="BC18" s="212"/>
      <c r="BD18" s="212"/>
      <c r="BE18" s="213"/>
      <c r="BF18" s="213"/>
      <c r="BG18" s="213"/>
      <c r="BH18" s="213"/>
      <c r="BI18" s="213"/>
      <c r="BJ18" s="213"/>
      <c r="BK18" s="213"/>
      <c r="BL18" s="213"/>
      <c r="BM18" s="213"/>
      <c r="BN18" s="213"/>
      <c r="BO18" s="213"/>
      <c r="BP18" s="213"/>
      <c r="BQ18" s="218">
        <v>12</v>
      </c>
      <c r="BR18" s="219"/>
      <c r="BS18" s="787"/>
      <c r="BT18" s="788"/>
      <c r="BU18" s="788"/>
      <c r="BV18" s="788"/>
      <c r="BW18" s="788"/>
      <c r="BX18" s="788"/>
      <c r="BY18" s="788"/>
      <c r="BZ18" s="788"/>
      <c r="CA18" s="788"/>
      <c r="CB18" s="788"/>
      <c r="CC18" s="788"/>
      <c r="CD18" s="788"/>
      <c r="CE18" s="788"/>
      <c r="CF18" s="788"/>
      <c r="CG18" s="789"/>
      <c r="CH18" s="757"/>
      <c r="CI18" s="758"/>
      <c r="CJ18" s="758"/>
      <c r="CK18" s="758"/>
      <c r="CL18" s="759"/>
      <c r="CM18" s="757"/>
      <c r="CN18" s="758"/>
      <c r="CO18" s="758"/>
      <c r="CP18" s="758"/>
      <c r="CQ18" s="759"/>
      <c r="CR18" s="757"/>
      <c r="CS18" s="758"/>
      <c r="CT18" s="758"/>
      <c r="CU18" s="758"/>
      <c r="CV18" s="759"/>
      <c r="CW18" s="757"/>
      <c r="CX18" s="758"/>
      <c r="CY18" s="758"/>
      <c r="CZ18" s="758"/>
      <c r="DA18" s="759"/>
      <c r="DB18" s="757"/>
      <c r="DC18" s="758"/>
      <c r="DD18" s="758"/>
      <c r="DE18" s="758"/>
      <c r="DF18" s="759"/>
      <c r="DG18" s="757"/>
      <c r="DH18" s="758"/>
      <c r="DI18" s="758"/>
      <c r="DJ18" s="758"/>
      <c r="DK18" s="759"/>
      <c r="DL18" s="757"/>
      <c r="DM18" s="758"/>
      <c r="DN18" s="758"/>
      <c r="DO18" s="758"/>
      <c r="DP18" s="759"/>
      <c r="DQ18" s="757"/>
      <c r="DR18" s="758"/>
      <c r="DS18" s="758"/>
      <c r="DT18" s="758"/>
      <c r="DU18" s="759"/>
      <c r="DV18" s="787"/>
      <c r="DW18" s="788"/>
      <c r="DX18" s="788"/>
      <c r="DY18" s="788"/>
      <c r="DZ18" s="790"/>
      <c r="EA18" s="214"/>
    </row>
    <row r="19" spans="1:131" s="215" customFormat="1" ht="26.25" customHeight="1" x14ac:dyDescent="0.15">
      <c r="A19" s="218">
        <v>13</v>
      </c>
      <c r="B19" s="791"/>
      <c r="C19" s="792"/>
      <c r="D19" s="792"/>
      <c r="E19" s="792"/>
      <c r="F19" s="792"/>
      <c r="G19" s="792"/>
      <c r="H19" s="792"/>
      <c r="I19" s="792"/>
      <c r="J19" s="792"/>
      <c r="K19" s="792"/>
      <c r="L19" s="792"/>
      <c r="M19" s="792"/>
      <c r="N19" s="792"/>
      <c r="O19" s="792"/>
      <c r="P19" s="793"/>
      <c r="Q19" s="794"/>
      <c r="R19" s="795"/>
      <c r="S19" s="795"/>
      <c r="T19" s="795"/>
      <c r="U19" s="795"/>
      <c r="V19" s="795"/>
      <c r="W19" s="795"/>
      <c r="X19" s="795"/>
      <c r="Y19" s="795"/>
      <c r="Z19" s="795"/>
      <c r="AA19" s="795"/>
      <c r="AB19" s="795"/>
      <c r="AC19" s="795"/>
      <c r="AD19" s="795"/>
      <c r="AE19" s="796"/>
      <c r="AF19" s="797"/>
      <c r="AG19" s="798"/>
      <c r="AH19" s="798"/>
      <c r="AI19" s="798"/>
      <c r="AJ19" s="799"/>
      <c r="AK19" s="783"/>
      <c r="AL19" s="784"/>
      <c r="AM19" s="784"/>
      <c r="AN19" s="784"/>
      <c r="AO19" s="784"/>
      <c r="AP19" s="784"/>
      <c r="AQ19" s="784"/>
      <c r="AR19" s="784"/>
      <c r="AS19" s="784"/>
      <c r="AT19" s="784"/>
      <c r="AU19" s="785"/>
      <c r="AV19" s="785"/>
      <c r="AW19" s="785"/>
      <c r="AX19" s="785"/>
      <c r="AY19" s="786"/>
      <c r="AZ19" s="212"/>
      <c r="BA19" s="212"/>
      <c r="BB19" s="212"/>
      <c r="BC19" s="212"/>
      <c r="BD19" s="212"/>
      <c r="BE19" s="213"/>
      <c r="BF19" s="213"/>
      <c r="BG19" s="213"/>
      <c r="BH19" s="213"/>
      <c r="BI19" s="213"/>
      <c r="BJ19" s="213"/>
      <c r="BK19" s="213"/>
      <c r="BL19" s="213"/>
      <c r="BM19" s="213"/>
      <c r="BN19" s="213"/>
      <c r="BO19" s="213"/>
      <c r="BP19" s="213"/>
      <c r="BQ19" s="218">
        <v>13</v>
      </c>
      <c r="BR19" s="219"/>
      <c r="BS19" s="787"/>
      <c r="BT19" s="788"/>
      <c r="BU19" s="788"/>
      <c r="BV19" s="788"/>
      <c r="BW19" s="788"/>
      <c r="BX19" s="788"/>
      <c r="BY19" s="788"/>
      <c r="BZ19" s="788"/>
      <c r="CA19" s="788"/>
      <c r="CB19" s="788"/>
      <c r="CC19" s="788"/>
      <c r="CD19" s="788"/>
      <c r="CE19" s="788"/>
      <c r="CF19" s="788"/>
      <c r="CG19" s="789"/>
      <c r="CH19" s="757"/>
      <c r="CI19" s="758"/>
      <c r="CJ19" s="758"/>
      <c r="CK19" s="758"/>
      <c r="CL19" s="759"/>
      <c r="CM19" s="757"/>
      <c r="CN19" s="758"/>
      <c r="CO19" s="758"/>
      <c r="CP19" s="758"/>
      <c r="CQ19" s="759"/>
      <c r="CR19" s="757"/>
      <c r="CS19" s="758"/>
      <c r="CT19" s="758"/>
      <c r="CU19" s="758"/>
      <c r="CV19" s="759"/>
      <c r="CW19" s="757"/>
      <c r="CX19" s="758"/>
      <c r="CY19" s="758"/>
      <c r="CZ19" s="758"/>
      <c r="DA19" s="759"/>
      <c r="DB19" s="757"/>
      <c r="DC19" s="758"/>
      <c r="DD19" s="758"/>
      <c r="DE19" s="758"/>
      <c r="DF19" s="759"/>
      <c r="DG19" s="757"/>
      <c r="DH19" s="758"/>
      <c r="DI19" s="758"/>
      <c r="DJ19" s="758"/>
      <c r="DK19" s="759"/>
      <c r="DL19" s="757"/>
      <c r="DM19" s="758"/>
      <c r="DN19" s="758"/>
      <c r="DO19" s="758"/>
      <c r="DP19" s="759"/>
      <c r="DQ19" s="757"/>
      <c r="DR19" s="758"/>
      <c r="DS19" s="758"/>
      <c r="DT19" s="758"/>
      <c r="DU19" s="759"/>
      <c r="DV19" s="787"/>
      <c r="DW19" s="788"/>
      <c r="DX19" s="788"/>
      <c r="DY19" s="788"/>
      <c r="DZ19" s="790"/>
      <c r="EA19" s="214"/>
    </row>
    <row r="20" spans="1:131" s="215" customFormat="1" ht="26.25" customHeight="1" x14ac:dyDescent="0.15">
      <c r="A20" s="218">
        <v>14</v>
      </c>
      <c r="B20" s="791"/>
      <c r="C20" s="792"/>
      <c r="D20" s="792"/>
      <c r="E20" s="792"/>
      <c r="F20" s="792"/>
      <c r="G20" s="792"/>
      <c r="H20" s="792"/>
      <c r="I20" s="792"/>
      <c r="J20" s="792"/>
      <c r="K20" s="792"/>
      <c r="L20" s="792"/>
      <c r="M20" s="792"/>
      <c r="N20" s="792"/>
      <c r="O20" s="792"/>
      <c r="P20" s="793"/>
      <c r="Q20" s="794"/>
      <c r="R20" s="795"/>
      <c r="S20" s="795"/>
      <c r="T20" s="795"/>
      <c r="U20" s="795"/>
      <c r="V20" s="795"/>
      <c r="W20" s="795"/>
      <c r="X20" s="795"/>
      <c r="Y20" s="795"/>
      <c r="Z20" s="795"/>
      <c r="AA20" s="795"/>
      <c r="AB20" s="795"/>
      <c r="AC20" s="795"/>
      <c r="AD20" s="795"/>
      <c r="AE20" s="796"/>
      <c r="AF20" s="797"/>
      <c r="AG20" s="798"/>
      <c r="AH20" s="798"/>
      <c r="AI20" s="798"/>
      <c r="AJ20" s="799"/>
      <c r="AK20" s="783"/>
      <c r="AL20" s="784"/>
      <c r="AM20" s="784"/>
      <c r="AN20" s="784"/>
      <c r="AO20" s="784"/>
      <c r="AP20" s="784"/>
      <c r="AQ20" s="784"/>
      <c r="AR20" s="784"/>
      <c r="AS20" s="784"/>
      <c r="AT20" s="784"/>
      <c r="AU20" s="785"/>
      <c r="AV20" s="785"/>
      <c r="AW20" s="785"/>
      <c r="AX20" s="785"/>
      <c r="AY20" s="786"/>
      <c r="AZ20" s="212"/>
      <c r="BA20" s="212"/>
      <c r="BB20" s="212"/>
      <c r="BC20" s="212"/>
      <c r="BD20" s="212"/>
      <c r="BE20" s="213"/>
      <c r="BF20" s="213"/>
      <c r="BG20" s="213"/>
      <c r="BH20" s="213"/>
      <c r="BI20" s="213"/>
      <c r="BJ20" s="213"/>
      <c r="BK20" s="213"/>
      <c r="BL20" s="213"/>
      <c r="BM20" s="213"/>
      <c r="BN20" s="213"/>
      <c r="BO20" s="213"/>
      <c r="BP20" s="213"/>
      <c r="BQ20" s="218">
        <v>14</v>
      </c>
      <c r="BR20" s="219"/>
      <c r="BS20" s="787"/>
      <c r="BT20" s="788"/>
      <c r="BU20" s="788"/>
      <c r="BV20" s="788"/>
      <c r="BW20" s="788"/>
      <c r="BX20" s="788"/>
      <c r="BY20" s="788"/>
      <c r="BZ20" s="788"/>
      <c r="CA20" s="788"/>
      <c r="CB20" s="788"/>
      <c r="CC20" s="788"/>
      <c r="CD20" s="788"/>
      <c r="CE20" s="788"/>
      <c r="CF20" s="788"/>
      <c r="CG20" s="789"/>
      <c r="CH20" s="757"/>
      <c r="CI20" s="758"/>
      <c r="CJ20" s="758"/>
      <c r="CK20" s="758"/>
      <c r="CL20" s="759"/>
      <c r="CM20" s="757"/>
      <c r="CN20" s="758"/>
      <c r="CO20" s="758"/>
      <c r="CP20" s="758"/>
      <c r="CQ20" s="759"/>
      <c r="CR20" s="757"/>
      <c r="CS20" s="758"/>
      <c r="CT20" s="758"/>
      <c r="CU20" s="758"/>
      <c r="CV20" s="759"/>
      <c r="CW20" s="757"/>
      <c r="CX20" s="758"/>
      <c r="CY20" s="758"/>
      <c r="CZ20" s="758"/>
      <c r="DA20" s="759"/>
      <c r="DB20" s="757"/>
      <c r="DC20" s="758"/>
      <c r="DD20" s="758"/>
      <c r="DE20" s="758"/>
      <c r="DF20" s="759"/>
      <c r="DG20" s="757"/>
      <c r="DH20" s="758"/>
      <c r="DI20" s="758"/>
      <c r="DJ20" s="758"/>
      <c r="DK20" s="759"/>
      <c r="DL20" s="757"/>
      <c r="DM20" s="758"/>
      <c r="DN20" s="758"/>
      <c r="DO20" s="758"/>
      <c r="DP20" s="759"/>
      <c r="DQ20" s="757"/>
      <c r="DR20" s="758"/>
      <c r="DS20" s="758"/>
      <c r="DT20" s="758"/>
      <c r="DU20" s="759"/>
      <c r="DV20" s="787"/>
      <c r="DW20" s="788"/>
      <c r="DX20" s="788"/>
      <c r="DY20" s="788"/>
      <c r="DZ20" s="790"/>
      <c r="EA20" s="214"/>
    </row>
    <row r="21" spans="1:131" s="215" customFormat="1" ht="26.25" customHeight="1" thickBot="1" x14ac:dyDescent="0.2">
      <c r="A21" s="218">
        <v>15</v>
      </c>
      <c r="B21" s="791"/>
      <c r="C21" s="792"/>
      <c r="D21" s="792"/>
      <c r="E21" s="792"/>
      <c r="F21" s="792"/>
      <c r="G21" s="792"/>
      <c r="H21" s="792"/>
      <c r="I21" s="792"/>
      <c r="J21" s="792"/>
      <c r="K21" s="792"/>
      <c r="L21" s="792"/>
      <c r="M21" s="792"/>
      <c r="N21" s="792"/>
      <c r="O21" s="792"/>
      <c r="P21" s="793"/>
      <c r="Q21" s="794"/>
      <c r="R21" s="795"/>
      <c r="S21" s="795"/>
      <c r="T21" s="795"/>
      <c r="U21" s="795"/>
      <c r="V21" s="795"/>
      <c r="W21" s="795"/>
      <c r="X21" s="795"/>
      <c r="Y21" s="795"/>
      <c r="Z21" s="795"/>
      <c r="AA21" s="795"/>
      <c r="AB21" s="795"/>
      <c r="AC21" s="795"/>
      <c r="AD21" s="795"/>
      <c r="AE21" s="796"/>
      <c r="AF21" s="797"/>
      <c r="AG21" s="798"/>
      <c r="AH21" s="798"/>
      <c r="AI21" s="798"/>
      <c r="AJ21" s="799"/>
      <c r="AK21" s="783"/>
      <c r="AL21" s="784"/>
      <c r="AM21" s="784"/>
      <c r="AN21" s="784"/>
      <c r="AO21" s="784"/>
      <c r="AP21" s="784"/>
      <c r="AQ21" s="784"/>
      <c r="AR21" s="784"/>
      <c r="AS21" s="784"/>
      <c r="AT21" s="784"/>
      <c r="AU21" s="785"/>
      <c r="AV21" s="785"/>
      <c r="AW21" s="785"/>
      <c r="AX21" s="785"/>
      <c r="AY21" s="786"/>
      <c r="AZ21" s="212"/>
      <c r="BA21" s="212"/>
      <c r="BB21" s="212"/>
      <c r="BC21" s="212"/>
      <c r="BD21" s="212"/>
      <c r="BE21" s="213"/>
      <c r="BF21" s="213"/>
      <c r="BG21" s="213"/>
      <c r="BH21" s="213"/>
      <c r="BI21" s="213"/>
      <c r="BJ21" s="213"/>
      <c r="BK21" s="213"/>
      <c r="BL21" s="213"/>
      <c r="BM21" s="213"/>
      <c r="BN21" s="213"/>
      <c r="BO21" s="213"/>
      <c r="BP21" s="213"/>
      <c r="BQ21" s="218">
        <v>15</v>
      </c>
      <c r="BR21" s="219"/>
      <c r="BS21" s="787"/>
      <c r="BT21" s="788"/>
      <c r="BU21" s="788"/>
      <c r="BV21" s="788"/>
      <c r="BW21" s="788"/>
      <c r="BX21" s="788"/>
      <c r="BY21" s="788"/>
      <c r="BZ21" s="788"/>
      <c r="CA21" s="788"/>
      <c r="CB21" s="788"/>
      <c r="CC21" s="788"/>
      <c r="CD21" s="788"/>
      <c r="CE21" s="788"/>
      <c r="CF21" s="788"/>
      <c r="CG21" s="789"/>
      <c r="CH21" s="757"/>
      <c r="CI21" s="758"/>
      <c r="CJ21" s="758"/>
      <c r="CK21" s="758"/>
      <c r="CL21" s="759"/>
      <c r="CM21" s="757"/>
      <c r="CN21" s="758"/>
      <c r="CO21" s="758"/>
      <c r="CP21" s="758"/>
      <c r="CQ21" s="759"/>
      <c r="CR21" s="757"/>
      <c r="CS21" s="758"/>
      <c r="CT21" s="758"/>
      <c r="CU21" s="758"/>
      <c r="CV21" s="759"/>
      <c r="CW21" s="757"/>
      <c r="CX21" s="758"/>
      <c r="CY21" s="758"/>
      <c r="CZ21" s="758"/>
      <c r="DA21" s="759"/>
      <c r="DB21" s="757"/>
      <c r="DC21" s="758"/>
      <c r="DD21" s="758"/>
      <c r="DE21" s="758"/>
      <c r="DF21" s="759"/>
      <c r="DG21" s="757"/>
      <c r="DH21" s="758"/>
      <c r="DI21" s="758"/>
      <c r="DJ21" s="758"/>
      <c r="DK21" s="759"/>
      <c r="DL21" s="757"/>
      <c r="DM21" s="758"/>
      <c r="DN21" s="758"/>
      <c r="DO21" s="758"/>
      <c r="DP21" s="759"/>
      <c r="DQ21" s="757"/>
      <c r="DR21" s="758"/>
      <c r="DS21" s="758"/>
      <c r="DT21" s="758"/>
      <c r="DU21" s="759"/>
      <c r="DV21" s="787"/>
      <c r="DW21" s="788"/>
      <c r="DX21" s="788"/>
      <c r="DY21" s="788"/>
      <c r="DZ21" s="790"/>
      <c r="EA21" s="214"/>
    </row>
    <row r="22" spans="1:131" s="215" customFormat="1" ht="26.25" customHeight="1" x14ac:dyDescent="0.15">
      <c r="A22" s="218">
        <v>16</v>
      </c>
      <c r="B22" s="791"/>
      <c r="C22" s="792"/>
      <c r="D22" s="792"/>
      <c r="E22" s="792"/>
      <c r="F22" s="792"/>
      <c r="G22" s="792"/>
      <c r="H22" s="792"/>
      <c r="I22" s="792"/>
      <c r="J22" s="792"/>
      <c r="K22" s="792"/>
      <c r="L22" s="792"/>
      <c r="M22" s="792"/>
      <c r="N22" s="792"/>
      <c r="O22" s="792"/>
      <c r="P22" s="793"/>
      <c r="Q22" s="810"/>
      <c r="R22" s="811"/>
      <c r="S22" s="811"/>
      <c r="T22" s="811"/>
      <c r="U22" s="811"/>
      <c r="V22" s="811"/>
      <c r="W22" s="811"/>
      <c r="X22" s="811"/>
      <c r="Y22" s="811"/>
      <c r="Z22" s="811"/>
      <c r="AA22" s="811"/>
      <c r="AB22" s="811"/>
      <c r="AC22" s="811"/>
      <c r="AD22" s="811"/>
      <c r="AE22" s="812"/>
      <c r="AF22" s="797"/>
      <c r="AG22" s="798"/>
      <c r="AH22" s="798"/>
      <c r="AI22" s="798"/>
      <c r="AJ22" s="799"/>
      <c r="AK22" s="813"/>
      <c r="AL22" s="814"/>
      <c r="AM22" s="814"/>
      <c r="AN22" s="814"/>
      <c r="AO22" s="814"/>
      <c r="AP22" s="814"/>
      <c r="AQ22" s="814"/>
      <c r="AR22" s="814"/>
      <c r="AS22" s="814"/>
      <c r="AT22" s="814"/>
      <c r="AU22" s="815"/>
      <c r="AV22" s="815"/>
      <c r="AW22" s="815"/>
      <c r="AX22" s="815"/>
      <c r="AY22" s="816"/>
      <c r="AZ22" s="817" t="s">
        <v>376</v>
      </c>
      <c r="BA22" s="817"/>
      <c r="BB22" s="817"/>
      <c r="BC22" s="817"/>
      <c r="BD22" s="818"/>
      <c r="BE22" s="213"/>
      <c r="BF22" s="213"/>
      <c r="BG22" s="213"/>
      <c r="BH22" s="213"/>
      <c r="BI22" s="213"/>
      <c r="BJ22" s="213"/>
      <c r="BK22" s="213"/>
      <c r="BL22" s="213"/>
      <c r="BM22" s="213"/>
      <c r="BN22" s="213"/>
      <c r="BO22" s="213"/>
      <c r="BP22" s="213"/>
      <c r="BQ22" s="218">
        <v>16</v>
      </c>
      <c r="BR22" s="219"/>
      <c r="BS22" s="787"/>
      <c r="BT22" s="788"/>
      <c r="BU22" s="788"/>
      <c r="BV22" s="788"/>
      <c r="BW22" s="788"/>
      <c r="BX22" s="788"/>
      <c r="BY22" s="788"/>
      <c r="BZ22" s="788"/>
      <c r="CA22" s="788"/>
      <c r="CB22" s="788"/>
      <c r="CC22" s="788"/>
      <c r="CD22" s="788"/>
      <c r="CE22" s="788"/>
      <c r="CF22" s="788"/>
      <c r="CG22" s="789"/>
      <c r="CH22" s="757"/>
      <c r="CI22" s="758"/>
      <c r="CJ22" s="758"/>
      <c r="CK22" s="758"/>
      <c r="CL22" s="759"/>
      <c r="CM22" s="757"/>
      <c r="CN22" s="758"/>
      <c r="CO22" s="758"/>
      <c r="CP22" s="758"/>
      <c r="CQ22" s="759"/>
      <c r="CR22" s="757"/>
      <c r="CS22" s="758"/>
      <c r="CT22" s="758"/>
      <c r="CU22" s="758"/>
      <c r="CV22" s="759"/>
      <c r="CW22" s="757"/>
      <c r="CX22" s="758"/>
      <c r="CY22" s="758"/>
      <c r="CZ22" s="758"/>
      <c r="DA22" s="759"/>
      <c r="DB22" s="757"/>
      <c r="DC22" s="758"/>
      <c r="DD22" s="758"/>
      <c r="DE22" s="758"/>
      <c r="DF22" s="759"/>
      <c r="DG22" s="757"/>
      <c r="DH22" s="758"/>
      <c r="DI22" s="758"/>
      <c r="DJ22" s="758"/>
      <c r="DK22" s="759"/>
      <c r="DL22" s="757"/>
      <c r="DM22" s="758"/>
      <c r="DN22" s="758"/>
      <c r="DO22" s="758"/>
      <c r="DP22" s="759"/>
      <c r="DQ22" s="757"/>
      <c r="DR22" s="758"/>
      <c r="DS22" s="758"/>
      <c r="DT22" s="758"/>
      <c r="DU22" s="759"/>
      <c r="DV22" s="787"/>
      <c r="DW22" s="788"/>
      <c r="DX22" s="788"/>
      <c r="DY22" s="788"/>
      <c r="DZ22" s="790"/>
      <c r="EA22" s="214"/>
    </row>
    <row r="23" spans="1:131" s="215" customFormat="1" ht="26.25" customHeight="1" thickBot="1" x14ac:dyDescent="0.2">
      <c r="A23" s="220" t="s">
        <v>377</v>
      </c>
      <c r="B23" s="800" t="s">
        <v>378</v>
      </c>
      <c r="C23" s="801"/>
      <c r="D23" s="801"/>
      <c r="E23" s="801"/>
      <c r="F23" s="801"/>
      <c r="G23" s="801"/>
      <c r="H23" s="801"/>
      <c r="I23" s="801"/>
      <c r="J23" s="801"/>
      <c r="K23" s="801"/>
      <c r="L23" s="801"/>
      <c r="M23" s="801"/>
      <c r="N23" s="801"/>
      <c r="O23" s="801"/>
      <c r="P23" s="802"/>
      <c r="Q23" s="803">
        <v>20038</v>
      </c>
      <c r="R23" s="804"/>
      <c r="S23" s="804"/>
      <c r="T23" s="804"/>
      <c r="U23" s="804"/>
      <c r="V23" s="804">
        <v>19611</v>
      </c>
      <c r="W23" s="804"/>
      <c r="X23" s="804"/>
      <c r="Y23" s="804"/>
      <c r="Z23" s="804"/>
      <c r="AA23" s="804">
        <v>427</v>
      </c>
      <c r="AB23" s="804"/>
      <c r="AC23" s="804"/>
      <c r="AD23" s="804"/>
      <c r="AE23" s="805"/>
      <c r="AF23" s="806">
        <v>216</v>
      </c>
      <c r="AG23" s="804"/>
      <c r="AH23" s="804"/>
      <c r="AI23" s="804"/>
      <c r="AJ23" s="807"/>
      <c r="AK23" s="808"/>
      <c r="AL23" s="809"/>
      <c r="AM23" s="809"/>
      <c r="AN23" s="809"/>
      <c r="AO23" s="809"/>
      <c r="AP23" s="804">
        <v>14408</v>
      </c>
      <c r="AQ23" s="804"/>
      <c r="AR23" s="804"/>
      <c r="AS23" s="804"/>
      <c r="AT23" s="804"/>
      <c r="AU23" s="820"/>
      <c r="AV23" s="820"/>
      <c r="AW23" s="820"/>
      <c r="AX23" s="820"/>
      <c r="AY23" s="821"/>
      <c r="AZ23" s="822" t="s">
        <v>121</v>
      </c>
      <c r="BA23" s="823"/>
      <c r="BB23" s="823"/>
      <c r="BC23" s="823"/>
      <c r="BD23" s="824"/>
      <c r="BE23" s="213"/>
      <c r="BF23" s="213"/>
      <c r="BG23" s="213"/>
      <c r="BH23" s="213"/>
      <c r="BI23" s="213"/>
      <c r="BJ23" s="213"/>
      <c r="BK23" s="213"/>
      <c r="BL23" s="213"/>
      <c r="BM23" s="213"/>
      <c r="BN23" s="213"/>
      <c r="BO23" s="213"/>
      <c r="BP23" s="213"/>
      <c r="BQ23" s="218">
        <v>17</v>
      </c>
      <c r="BR23" s="219"/>
      <c r="BS23" s="787"/>
      <c r="BT23" s="788"/>
      <c r="BU23" s="788"/>
      <c r="BV23" s="788"/>
      <c r="BW23" s="788"/>
      <c r="BX23" s="788"/>
      <c r="BY23" s="788"/>
      <c r="BZ23" s="788"/>
      <c r="CA23" s="788"/>
      <c r="CB23" s="788"/>
      <c r="CC23" s="788"/>
      <c r="CD23" s="788"/>
      <c r="CE23" s="788"/>
      <c r="CF23" s="788"/>
      <c r="CG23" s="789"/>
      <c r="CH23" s="757"/>
      <c r="CI23" s="758"/>
      <c r="CJ23" s="758"/>
      <c r="CK23" s="758"/>
      <c r="CL23" s="759"/>
      <c r="CM23" s="757"/>
      <c r="CN23" s="758"/>
      <c r="CO23" s="758"/>
      <c r="CP23" s="758"/>
      <c r="CQ23" s="759"/>
      <c r="CR23" s="757"/>
      <c r="CS23" s="758"/>
      <c r="CT23" s="758"/>
      <c r="CU23" s="758"/>
      <c r="CV23" s="759"/>
      <c r="CW23" s="757"/>
      <c r="CX23" s="758"/>
      <c r="CY23" s="758"/>
      <c r="CZ23" s="758"/>
      <c r="DA23" s="759"/>
      <c r="DB23" s="757"/>
      <c r="DC23" s="758"/>
      <c r="DD23" s="758"/>
      <c r="DE23" s="758"/>
      <c r="DF23" s="759"/>
      <c r="DG23" s="757"/>
      <c r="DH23" s="758"/>
      <c r="DI23" s="758"/>
      <c r="DJ23" s="758"/>
      <c r="DK23" s="759"/>
      <c r="DL23" s="757"/>
      <c r="DM23" s="758"/>
      <c r="DN23" s="758"/>
      <c r="DO23" s="758"/>
      <c r="DP23" s="759"/>
      <c r="DQ23" s="757"/>
      <c r="DR23" s="758"/>
      <c r="DS23" s="758"/>
      <c r="DT23" s="758"/>
      <c r="DU23" s="759"/>
      <c r="DV23" s="787"/>
      <c r="DW23" s="788"/>
      <c r="DX23" s="788"/>
      <c r="DY23" s="788"/>
      <c r="DZ23" s="790"/>
      <c r="EA23" s="214"/>
    </row>
    <row r="24" spans="1:131" s="215" customFormat="1" ht="26.25" customHeight="1" x14ac:dyDescent="0.15">
      <c r="A24" s="819" t="s">
        <v>379</v>
      </c>
      <c r="B24" s="819"/>
      <c r="C24" s="819"/>
      <c r="D24" s="819"/>
      <c r="E24" s="819"/>
      <c r="F24" s="819"/>
      <c r="G24" s="819"/>
      <c r="H24" s="819"/>
      <c r="I24" s="819"/>
      <c r="J24" s="819"/>
      <c r="K24" s="819"/>
      <c r="L24" s="819"/>
      <c r="M24" s="819"/>
      <c r="N24" s="819"/>
      <c r="O24" s="819"/>
      <c r="P24" s="819"/>
      <c r="Q24" s="819"/>
      <c r="R24" s="819"/>
      <c r="S24" s="819"/>
      <c r="T24" s="819"/>
      <c r="U24" s="819"/>
      <c r="V24" s="819"/>
      <c r="W24" s="819"/>
      <c r="X24" s="819"/>
      <c r="Y24" s="819"/>
      <c r="Z24" s="819"/>
      <c r="AA24" s="819"/>
      <c r="AB24" s="819"/>
      <c r="AC24" s="819"/>
      <c r="AD24" s="819"/>
      <c r="AE24" s="819"/>
      <c r="AF24" s="819"/>
      <c r="AG24" s="819"/>
      <c r="AH24" s="819"/>
      <c r="AI24" s="819"/>
      <c r="AJ24" s="819"/>
      <c r="AK24" s="819"/>
      <c r="AL24" s="819"/>
      <c r="AM24" s="819"/>
      <c r="AN24" s="819"/>
      <c r="AO24" s="819"/>
      <c r="AP24" s="819"/>
      <c r="AQ24" s="819"/>
      <c r="AR24" s="819"/>
      <c r="AS24" s="819"/>
      <c r="AT24" s="819"/>
      <c r="AU24" s="819"/>
      <c r="AV24" s="819"/>
      <c r="AW24" s="819"/>
      <c r="AX24" s="819"/>
      <c r="AY24" s="819"/>
      <c r="AZ24" s="212"/>
      <c r="BA24" s="212"/>
      <c r="BB24" s="212"/>
      <c r="BC24" s="212"/>
      <c r="BD24" s="212"/>
      <c r="BE24" s="213"/>
      <c r="BF24" s="213"/>
      <c r="BG24" s="213"/>
      <c r="BH24" s="213"/>
      <c r="BI24" s="213"/>
      <c r="BJ24" s="213"/>
      <c r="BK24" s="213"/>
      <c r="BL24" s="213"/>
      <c r="BM24" s="213"/>
      <c r="BN24" s="213"/>
      <c r="BO24" s="213"/>
      <c r="BP24" s="213"/>
      <c r="BQ24" s="218">
        <v>18</v>
      </c>
      <c r="BR24" s="219"/>
      <c r="BS24" s="787"/>
      <c r="BT24" s="788"/>
      <c r="BU24" s="788"/>
      <c r="BV24" s="788"/>
      <c r="BW24" s="788"/>
      <c r="BX24" s="788"/>
      <c r="BY24" s="788"/>
      <c r="BZ24" s="788"/>
      <c r="CA24" s="788"/>
      <c r="CB24" s="788"/>
      <c r="CC24" s="788"/>
      <c r="CD24" s="788"/>
      <c r="CE24" s="788"/>
      <c r="CF24" s="788"/>
      <c r="CG24" s="789"/>
      <c r="CH24" s="757"/>
      <c r="CI24" s="758"/>
      <c r="CJ24" s="758"/>
      <c r="CK24" s="758"/>
      <c r="CL24" s="759"/>
      <c r="CM24" s="757"/>
      <c r="CN24" s="758"/>
      <c r="CO24" s="758"/>
      <c r="CP24" s="758"/>
      <c r="CQ24" s="759"/>
      <c r="CR24" s="757"/>
      <c r="CS24" s="758"/>
      <c r="CT24" s="758"/>
      <c r="CU24" s="758"/>
      <c r="CV24" s="759"/>
      <c r="CW24" s="757"/>
      <c r="CX24" s="758"/>
      <c r="CY24" s="758"/>
      <c r="CZ24" s="758"/>
      <c r="DA24" s="759"/>
      <c r="DB24" s="757"/>
      <c r="DC24" s="758"/>
      <c r="DD24" s="758"/>
      <c r="DE24" s="758"/>
      <c r="DF24" s="759"/>
      <c r="DG24" s="757"/>
      <c r="DH24" s="758"/>
      <c r="DI24" s="758"/>
      <c r="DJ24" s="758"/>
      <c r="DK24" s="759"/>
      <c r="DL24" s="757"/>
      <c r="DM24" s="758"/>
      <c r="DN24" s="758"/>
      <c r="DO24" s="758"/>
      <c r="DP24" s="759"/>
      <c r="DQ24" s="757"/>
      <c r="DR24" s="758"/>
      <c r="DS24" s="758"/>
      <c r="DT24" s="758"/>
      <c r="DU24" s="759"/>
      <c r="DV24" s="787"/>
      <c r="DW24" s="788"/>
      <c r="DX24" s="788"/>
      <c r="DY24" s="788"/>
      <c r="DZ24" s="790"/>
      <c r="EA24" s="214"/>
    </row>
    <row r="25" spans="1:131" ht="26.25" customHeight="1" thickBot="1" x14ac:dyDescent="0.2">
      <c r="A25" s="736" t="s">
        <v>380</v>
      </c>
      <c r="B25" s="736"/>
      <c r="C25" s="736"/>
      <c r="D25" s="736"/>
      <c r="E25" s="736"/>
      <c r="F25" s="736"/>
      <c r="G25" s="736"/>
      <c r="H25" s="736"/>
      <c r="I25" s="736"/>
      <c r="J25" s="736"/>
      <c r="K25" s="736"/>
      <c r="L25" s="736"/>
      <c r="M25" s="736"/>
      <c r="N25" s="736"/>
      <c r="O25" s="736"/>
      <c r="P25" s="736"/>
      <c r="Q25" s="736"/>
      <c r="R25" s="736"/>
      <c r="S25" s="736"/>
      <c r="T25" s="736"/>
      <c r="U25" s="736"/>
      <c r="V25" s="736"/>
      <c r="W25" s="736"/>
      <c r="X25" s="736"/>
      <c r="Y25" s="736"/>
      <c r="Z25" s="736"/>
      <c r="AA25" s="736"/>
      <c r="AB25" s="736"/>
      <c r="AC25" s="736"/>
      <c r="AD25" s="736"/>
      <c r="AE25" s="736"/>
      <c r="AF25" s="736"/>
      <c r="AG25" s="736"/>
      <c r="AH25" s="736"/>
      <c r="AI25" s="736"/>
      <c r="AJ25" s="736"/>
      <c r="AK25" s="736"/>
      <c r="AL25" s="736"/>
      <c r="AM25" s="736"/>
      <c r="AN25" s="736"/>
      <c r="AO25" s="736"/>
      <c r="AP25" s="736"/>
      <c r="AQ25" s="736"/>
      <c r="AR25" s="736"/>
      <c r="AS25" s="736"/>
      <c r="AT25" s="736"/>
      <c r="AU25" s="736"/>
      <c r="AV25" s="736"/>
      <c r="AW25" s="736"/>
      <c r="AX25" s="736"/>
      <c r="AY25" s="736"/>
      <c r="AZ25" s="736"/>
      <c r="BA25" s="736"/>
      <c r="BB25" s="736"/>
      <c r="BC25" s="736"/>
      <c r="BD25" s="736"/>
      <c r="BE25" s="736"/>
      <c r="BF25" s="736"/>
      <c r="BG25" s="736"/>
      <c r="BH25" s="736"/>
      <c r="BI25" s="736"/>
      <c r="BJ25" s="212"/>
      <c r="BK25" s="212"/>
      <c r="BL25" s="212"/>
      <c r="BM25" s="212"/>
      <c r="BN25" s="212"/>
      <c r="BO25" s="221"/>
      <c r="BP25" s="221"/>
      <c r="BQ25" s="218">
        <v>19</v>
      </c>
      <c r="BR25" s="219"/>
      <c r="BS25" s="787"/>
      <c r="BT25" s="788"/>
      <c r="BU25" s="788"/>
      <c r="BV25" s="788"/>
      <c r="BW25" s="788"/>
      <c r="BX25" s="788"/>
      <c r="BY25" s="788"/>
      <c r="BZ25" s="788"/>
      <c r="CA25" s="788"/>
      <c r="CB25" s="788"/>
      <c r="CC25" s="788"/>
      <c r="CD25" s="788"/>
      <c r="CE25" s="788"/>
      <c r="CF25" s="788"/>
      <c r="CG25" s="789"/>
      <c r="CH25" s="757"/>
      <c r="CI25" s="758"/>
      <c r="CJ25" s="758"/>
      <c r="CK25" s="758"/>
      <c r="CL25" s="759"/>
      <c r="CM25" s="757"/>
      <c r="CN25" s="758"/>
      <c r="CO25" s="758"/>
      <c r="CP25" s="758"/>
      <c r="CQ25" s="759"/>
      <c r="CR25" s="757"/>
      <c r="CS25" s="758"/>
      <c r="CT25" s="758"/>
      <c r="CU25" s="758"/>
      <c r="CV25" s="759"/>
      <c r="CW25" s="757"/>
      <c r="CX25" s="758"/>
      <c r="CY25" s="758"/>
      <c r="CZ25" s="758"/>
      <c r="DA25" s="759"/>
      <c r="DB25" s="757"/>
      <c r="DC25" s="758"/>
      <c r="DD25" s="758"/>
      <c r="DE25" s="758"/>
      <c r="DF25" s="759"/>
      <c r="DG25" s="757"/>
      <c r="DH25" s="758"/>
      <c r="DI25" s="758"/>
      <c r="DJ25" s="758"/>
      <c r="DK25" s="759"/>
      <c r="DL25" s="757"/>
      <c r="DM25" s="758"/>
      <c r="DN25" s="758"/>
      <c r="DO25" s="758"/>
      <c r="DP25" s="759"/>
      <c r="DQ25" s="757"/>
      <c r="DR25" s="758"/>
      <c r="DS25" s="758"/>
      <c r="DT25" s="758"/>
      <c r="DU25" s="759"/>
      <c r="DV25" s="787"/>
      <c r="DW25" s="788"/>
      <c r="DX25" s="788"/>
      <c r="DY25" s="788"/>
      <c r="DZ25" s="790"/>
      <c r="EA25" s="210"/>
    </row>
    <row r="26" spans="1:131" ht="26.25" customHeight="1" x14ac:dyDescent="0.15">
      <c r="A26" s="738" t="s">
        <v>358</v>
      </c>
      <c r="B26" s="739"/>
      <c r="C26" s="739"/>
      <c r="D26" s="739"/>
      <c r="E26" s="739"/>
      <c r="F26" s="739"/>
      <c r="G26" s="739"/>
      <c r="H26" s="739"/>
      <c r="I26" s="739"/>
      <c r="J26" s="739"/>
      <c r="K26" s="739"/>
      <c r="L26" s="739"/>
      <c r="M26" s="739"/>
      <c r="N26" s="739"/>
      <c r="O26" s="739"/>
      <c r="P26" s="740"/>
      <c r="Q26" s="744" t="s">
        <v>381</v>
      </c>
      <c r="R26" s="745"/>
      <c r="S26" s="745"/>
      <c r="T26" s="745"/>
      <c r="U26" s="746"/>
      <c r="V26" s="744" t="s">
        <v>382</v>
      </c>
      <c r="W26" s="745"/>
      <c r="X26" s="745"/>
      <c r="Y26" s="745"/>
      <c r="Z26" s="746"/>
      <c r="AA26" s="744" t="s">
        <v>383</v>
      </c>
      <c r="AB26" s="745"/>
      <c r="AC26" s="745"/>
      <c r="AD26" s="745"/>
      <c r="AE26" s="745"/>
      <c r="AF26" s="825" t="s">
        <v>384</v>
      </c>
      <c r="AG26" s="826"/>
      <c r="AH26" s="826"/>
      <c r="AI26" s="826"/>
      <c r="AJ26" s="827"/>
      <c r="AK26" s="745" t="s">
        <v>385</v>
      </c>
      <c r="AL26" s="745"/>
      <c r="AM26" s="745"/>
      <c r="AN26" s="745"/>
      <c r="AO26" s="746"/>
      <c r="AP26" s="744" t="s">
        <v>386</v>
      </c>
      <c r="AQ26" s="745"/>
      <c r="AR26" s="745"/>
      <c r="AS26" s="745"/>
      <c r="AT26" s="746"/>
      <c r="AU26" s="744" t="s">
        <v>387</v>
      </c>
      <c r="AV26" s="745"/>
      <c r="AW26" s="745"/>
      <c r="AX26" s="745"/>
      <c r="AY26" s="746"/>
      <c r="AZ26" s="744" t="s">
        <v>388</v>
      </c>
      <c r="BA26" s="745"/>
      <c r="BB26" s="745"/>
      <c r="BC26" s="745"/>
      <c r="BD26" s="746"/>
      <c r="BE26" s="744" t="s">
        <v>365</v>
      </c>
      <c r="BF26" s="745"/>
      <c r="BG26" s="745"/>
      <c r="BH26" s="745"/>
      <c r="BI26" s="751"/>
      <c r="BJ26" s="212"/>
      <c r="BK26" s="212"/>
      <c r="BL26" s="212"/>
      <c r="BM26" s="212"/>
      <c r="BN26" s="212"/>
      <c r="BO26" s="221"/>
      <c r="BP26" s="221"/>
      <c r="BQ26" s="218">
        <v>20</v>
      </c>
      <c r="BR26" s="219"/>
      <c r="BS26" s="787"/>
      <c r="BT26" s="788"/>
      <c r="BU26" s="788"/>
      <c r="BV26" s="788"/>
      <c r="BW26" s="788"/>
      <c r="BX26" s="788"/>
      <c r="BY26" s="788"/>
      <c r="BZ26" s="788"/>
      <c r="CA26" s="788"/>
      <c r="CB26" s="788"/>
      <c r="CC26" s="788"/>
      <c r="CD26" s="788"/>
      <c r="CE26" s="788"/>
      <c r="CF26" s="788"/>
      <c r="CG26" s="789"/>
      <c r="CH26" s="757"/>
      <c r="CI26" s="758"/>
      <c r="CJ26" s="758"/>
      <c r="CK26" s="758"/>
      <c r="CL26" s="759"/>
      <c r="CM26" s="757"/>
      <c r="CN26" s="758"/>
      <c r="CO26" s="758"/>
      <c r="CP26" s="758"/>
      <c r="CQ26" s="759"/>
      <c r="CR26" s="757"/>
      <c r="CS26" s="758"/>
      <c r="CT26" s="758"/>
      <c r="CU26" s="758"/>
      <c r="CV26" s="759"/>
      <c r="CW26" s="757"/>
      <c r="CX26" s="758"/>
      <c r="CY26" s="758"/>
      <c r="CZ26" s="758"/>
      <c r="DA26" s="759"/>
      <c r="DB26" s="757"/>
      <c r="DC26" s="758"/>
      <c r="DD26" s="758"/>
      <c r="DE26" s="758"/>
      <c r="DF26" s="759"/>
      <c r="DG26" s="757"/>
      <c r="DH26" s="758"/>
      <c r="DI26" s="758"/>
      <c r="DJ26" s="758"/>
      <c r="DK26" s="759"/>
      <c r="DL26" s="757"/>
      <c r="DM26" s="758"/>
      <c r="DN26" s="758"/>
      <c r="DO26" s="758"/>
      <c r="DP26" s="759"/>
      <c r="DQ26" s="757"/>
      <c r="DR26" s="758"/>
      <c r="DS26" s="758"/>
      <c r="DT26" s="758"/>
      <c r="DU26" s="759"/>
      <c r="DV26" s="787"/>
      <c r="DW26" s="788"/>
      <c r="DX26" s="788"/>
      <c r="DY26" s="788"/>
      <c r="DZ26" s="790"/>
      <c r="EA26" s="210"/>
    </row>
    <row r="27" spans="1:131" ht="26.25" customHeight="1" thickBot="1" x14ac:dyDescent="0.2">
      <c r="A27" s="741"/>
      <c r="B27" s="742"/>
      <c r="C27" s="742"/>
      <c r="D27" s="742"/>
      <c r="E27" s="742"/>
      <c r="F27" s="742"/>
      <c r="G27" s="742"/>
      <c r="H27" s="742"/>
      <c r="I27" s="742"/>
      <c r="J27" s="742"/>
      <c r="K27" s="742"/>
      <c r="L27" s="742"/>
      <c r="M27" s="742"/>
      <c r="N27" s="742"/>
      <c r="O27" s="742"/>
      <c r="P27" s="743"/>
      <c r="Q27" s="747"/>
      <c r="R27" s="748"/>
      <c r="S27" s="748"/>
      <c r="T27" s="748"/>
      <c r="U27" s="749"/>
      <c r="V27" s="747"/>
      <c r="W27" s="748"/>
      <c r="X27" s="748"/>
      <c r="Y27" s="748"/>
      <c r="Z27" s="749"/>
      <c r="AA27" s="747"/>
      <c r="AB27" s="748"/>
      <c r="AC27" s="748"/>
      <c r="AD27" s="748"/>
      <c r="AE27" s="748"/>
      <c r="AF27" s="828"/>
      <c r="AG27" s="829"/>
      <c r="AH27" s="829"/>
      <c r="AI27" s="829"/>
      <c r="AJ27" s="830"/>
      <c r="AK27" s="748"/>
      <c r="AL27" s="748"/>
      <c r="AM27" s="748"/>
      <c r="AN27" s="748"/>
      <c r="AO27" s="749"/>
      <c r="AP27" s="747"/>
      <c r="AQ27" s="748"/>
      <c r="AR27" s="748"/>
      <c r="AS27" s="748"/>
      <c r="AT27" s="749"/>
      <c r="AU27" s="747"/>
      <c r="AV27" s="748"/>
      <c r="AW27" s="748"/>
      <c r="AX27" s="748"/>
      <c r="AY27" s="749"/>
      <c r="AZ27" s="747"/>
      <c r="BA27" s="748"/>
      <c r="BB27" s="748"/>
      <c r="BC27" s="748"/>
      <c r="BD27" s="749"/>
      <c r="BE27" s="747"/>
      <c r="BF27" s="748"/>
      <c r="BG27" s="748"/>
      <c r="BH27" s="748"/>
      <c r="BI27" s="753"/>
      <c r="BJ27" s="212"/>
      <c r="BK27" s="212"/>
      <c r="BL27" s="212"/>
      <c r="BM27" s="212"/>
      <c r="BN27" s="212"/>
      <c r="BO27" s="221"/>
      <c r="BP27" s="221"/>
      <c r="BQ27" s="218">
        <v>21</v>
      </c>
      <c r="BR27" s="219"/>
      <c r="BS27" s="787"/>
      <c r="BT27" s="788"/>
      <c r="BU27" s="788"/>
      <c r="BV27" s="788"/>
      <c r="BW27" s="788"/>
      <c r="BX27" s="788"/>
      <c r="BY27" s="788"/>
      <c r="BZ27" s="788"/>
      <c r="CA27" s="788"/>
      <c r="CB27" s="788"/>
      <c r="CC27" s="788"/>
      <c r="CD27" s="788"/>
      <c r="CE27" s="788"/>
      <c r="CF27" s="788"/>
      <c r="CG27" s="789"/>
      <c r="CH27" s="757"/>
      <c r="CI27" s="758"/>
      <c r="CJ27" s="758"/>
      <c r="CK27" s="758"/>
      <c r="CL27" s="759"/>
      <c r="CM27" s="757"/>
      <c r="CN27" s="758"/>
      <c r="CO27" s="758"/>
      <c r="CP27" s="758"/>
      <c r="CQ27" s="759"/>
      <c r="CR27" s="757"/>
      <c r="CS27" s="758"/>
      <c r="CT27" s="758"/>
      <c r="CU27" s="758"/>
      <c r="CV27" s="759"/>
      <c r="CW27" s="757"/>
      <c r="CX27" s="758"/>
      <c r="CY27" s="758"/>
      <c r="CZ27" s="758"/>
      <c r="DA27" s="759"/>
      <c r="DB27" s="757"/>
      <c r="DC27" s="758"/>
      <c r="DD27" s="758"/>
      <c r="DE27" s="758"/>
      <c r="DF27" s="759"/>
      <c r="DG27" s="757"/>
      <c r="DH27" s="758"/>
      <c r="DI27" s="758"/>
      <c r="DJ27" s="758"/>
      <c r="DK27" s="759"/>
      <c r="DL27" s="757"/>
      <c r="DM27" s="758"/>
      <c r="DN27" s="758"/>
      <c r="DO27" s="758"/>
      <c r="DP27" s="759"/>
      <c r="DQ27" s="757"/>
      <c r="DR27" s="758"/>
      <c r="DS27" s="758"/>
      <c r="DT27" s="758"/>
      <c r="DU27" s="759"/>
      <c r="DV27" s="787"/>
      <c r="DW27" s="788"/>
      <c r="DX27" s="788"/>
      <c r="DY27" s="788"/>
      <c r="DZ27" s="790"/>
      <c r="EA27" s="210"/>
    </row>
    <row r="28" spans="1:131" ht="26.25" customHeight="1" thickTop="1" x14ac:dyDescent="0.15">
      <c r="A28" s="222">
        <v>1</v>
      </c>
      <c r="B28" s="763" t="s">
        <v>389</v>
      </c>
      <c r="C28" s="764"/>
      <c r="D28" s="764"/>
      <c r="E28" s="764"/>
      <c r="F28" s="764"/>
      <c r="G28" s="764"/>
      <c r="H28" s="764"/>
      <c r="I28" s="764"/>
      <c r="J28" s="764"/>
      <c r="K28" s="764"/>
      <c r="L28" s="764"/>
      <c r="M28" s="764"/>
      <c r="N28" s="764"/>
      <c r="O28" s="764"/>
      <c r="P28" s="765"/>
      <c r="Q28" s="833">
        <v>4441</v>
      </c>
      <c r="R28" s="834"/>
      <c r="S28" s="834"/>
      <c r="T28" s="834"/>
      <c r="U28" s="834"/>
      <c r="V28" s="834">
        <v>4131</v>
      </c>
      <c r="W28" s="834"/>
      <c r="X28" s="834"/>
      <c r="Y28" s="834"/>
      <c r="Z28" s="834"/>
      <c r="AA28" s="834">
        <v>310</v>
      </c>
      <c r="AB28" s="834"/>
      <c r="AC28" s="834"/>
      <c r="AD28" s="834"/>
      <c r="AE28" s="835"/>
      <c r="AF28" s="836">
        <v>310</v>
      </c>
      <c r="AG28" s="834"/>
      <c r="AH28" s="834"/>
      <c r="AI28" s="834"/>
      <c r="AJ28" s="837"/>
      <c r="AK28" s="838">
        <v>444</v>
      </c>
      <c r="AL28" s="839"/>
      <c r="AM28" s="839"/>
      <c r="AN28" s="839"/>
      <c r="AO28" s="839"/>
      <c r="AP28" s="839" t="s">
        <v>548</v>
      </c>
      <c r="AQ28" s="839"/>
      <c r="AR28" s="839"/>
      <c r="AS28" s="839"/>
      <c r="AT28" s="839"/>
      <c r="AU28" s="840" t="s">
        <v>501</v>
      </c>
      <c r="AV28" s="841"/>
      <c r="AW28" s="841"/>
      <c r="AX28" s="841"/>
      <c r="AY28" s="842"/>
      <c r="AZ28" s="843" t="s">
        <v>547</v>
      </c>
      <c r="BA28" s="844"/>
      <c r="BB28" s="844"/>
      <c r="BC28" s="844"/>
      <c r="BD28" s="845"/>
      <c r="BE28" s="831"/>
      <c r="BF28" s="831"/>
      <c r="BG28" s="831"/>
      <c r="BH28" s="831"/>
      <c r="BI28" s="832"/>
      <c r="BJ28" s="212"/>
      <c r="BK28" s="212"/>
      <c r="BL28" s="212"/>
      <c r="BM28" s="212"/>
      <c r="BN28" s="212"/>
      <c r="BO28" s="221"/>
      <c r="BP28" s="221"/>
      <c r="BQ28" s="218">
        <v>22</v>
      </c>
      <c r="BR28" s="219"/>
      <c r="BS28" s="787"/>
      <c r="BT28" s="788"/>
      <c r="BU28" s="788"/>
      <c r="BV28" s="788"/>
      <c r="BW28" s="788"/>
      <c r="BX28" s="788"/>
      <c r="BY28" s="788"/>
      <c r="BZ28" s="788"/>
      <c r="CA28" s="788"/>
      <c r="CB28" s="788"/>
      <c r="CC28" s="788"/>
      <c r="CD28" s="788"/>
      <c r="CE28" s="788"/>
      <c r="CF28" s="788"/>
      <c r="CG28" s="789"/>
      <c r="CH28" s="757"/>
      <c r="CI28" s="758"/>
      <c r="CJ28" s="758"/>
      <c r="CK28" s="758"/>
      <c r="CL28" s="759"/>
      <c r="CM28" s="757"/>
      <c r="CN28" s="758"/>
      <c r="CO28" s="758"/>
      <c r="CP28" s="758"/>
      <c r="CQ28" s="759"/>
      <c r="CR28" s="757"/>
      <c r="CS28" s="758"/>
      <c r="CT28" s="758"/>
      <c r="CU28" s="758"/>
      <c r="CV28" s="759"/>
      <c r="CW28" s="757"/>
      <c r="CX28" s="758"/>
      <c r="CY28" s="758"/>
      <c r="CZ28" s="758"/>
      <c r="DA28" s="759"/>
      <c r="DB28" s="757"/>
      <c r="DC28" s="758"/>
      <c r="DD28" s="758"/>
      <c r="DE28" s="758"/>
      <c r="DF28" s="759"/>
      <c r="DG28" s="757"/>
      <c r="DH28" s="758"/>
      <c r="DI28" s="758"/>
      <c r="DJ28" s="758"/>
      <c r="DK28" s="759"/>
      <c r="DL28" s="757"/>
      <c r="DM28" s="758"/>
      <c r="DN28" s="758"/>
      <c r="DO28" s="758"/>
      <c r="DP28" s="759"/>
      <c r="DQ28" s="757"/>
      <c r="DR28" s="758"/>
      <c r="DS28" s="758"/>
      <c r="DT28" s="758"/>
      <c r="DU28" s="759"/>
      <c r="DV28" s="787"/>
      <c r="DW28" s="788"/>
      <c r="DX28" s="788"/>
      <c r="DY28" s="788"/>
      <c r="DZ28" s="790"/>
      <c r="EA28" s="210"/>
    </row>
    <row r="29" spans="1:131" ht="26.25" customHeight="1" x14ac:dyDescent="0.15">
      <c r="A29" s="222">
        <v>2</v>
      </c>
      <c r="B29" s="791" t="s">
        <v>390</v>
      </c>
      <c r="C29" s="792"/>
      <c r="D29" s="792"/>
      <c r="E29" s="792"/>
      <c r="F29" s="792"/>
      <c r="G29" s="792"/>
      <c r="H29" s="792"/>
      <c r="I29" s="792"/>
      <c r="J29" s="792"/>
      <c r="K29" s="792"/>
      <c r="L29" s="792"/>
      <c r="M29" s="792"/>
      <c r="N29" s="792"/>
      <c r="O29" s="792"/>
      <c r="P29" s="793"/>
      <c r="Q29" s="794">
        <v>3926</v>
      </c>
      <c r="R29" s="795"/>
      <c r="S29" s="795"/>
      <c r="T29" s="795"/>
      <c r="U29" s="795"/>
      <c r="V29" s="795">
        <v>3801</v>
      </c>
      <c r="W29" s="795"/>
      <c r="X29" s="795"/>
      <c r="Y29" s="795"/>
      <c r="Z29" s="795"/>
      <c r="AA29" s="795">
        <v>125</v>
      </c>
      <c r="AB29" s="795"/>
      <c r="AC29" s="795"/>
      <c r="AD29" s="795"/>
      <c r="AE29" s="796"/>
      <c r="AF29" s="797">
        <v>125</v>
      </c>
      <c r="AG29" s="798"/>
      <c r="AH29" s="798"/>
      <c r="AI29" s="798"/>
      <c r="AJ29" s="799"/>
      <c r="AK29" s="848">
        <v>582</v>
      </c>
      <c r="AL29" s="854"/>
      <c r="AM29" s="854"/>
      <c r="AN29" s="854"/>
      <c r="AO29" s="854"/>
      <c r="AP29" s="846" t="s">
        <v>501</v>
      </c>
      <c r="AQ29" s="847"/>
      <c r="AR29" s="847"/>
      <c r="AS29" s="847"/>
      <c r="AT29" s="848"/>
      <c r="AU29" s="846" t="s">
        <v>501</v>
      </c>
      <c r="AV29" s="847"/>
      <c r="AW29" s="847"/>
      <c r="AX29" s="847"/>
      <c r="AY29" s="848"/>
      <c r="AZ29" s="849" t="s">
        <v>501</v>
      </c>
      <c r="BA29" s="850"/>
      <c r="BB29" s="850"/>
      <c r="BC29" s="850"/>
      <c r="BD29" s="851"/>
      <c r="BE29" s="852"/>
      <c r="BF29" s="852"/>
      <c r="BG29" s="852"/>
      <c r="BH29" s="852"/>
      <c r="BI29" s="853"/>
      <c r="BJ29" s="212"/>
      <c r="BK29" s="212"/>
      <c r="BL29" s="212"/>
      <c r="BM29" s="212"/>
      <c r="BN29" s="212"/>
      <c r="BO29" s="221"/>
      <c r="BP29" s="221"/>
      <c r="BQ29" s="218">
        <v>23</v>
      </c>
      <c r="BR29" s="219"/>
      <c r="BS29" s="787"/>
      <c r="BT29" s="788"/>
      <c r="BU29" s="788"/>
      <c r="BV29" s="788"/>
      <c r="BW29" s="788"/>
      <c r="BX29" s="788"/>
      <c r="BY29" s="788"/>
      <c r="BZ29" s="788"/>
      <c r="CA29" s="788"/>
      <c r="CB29" s="788"/>
      <c r="CC29" s="788"/>
      <c r="CD29" s="788"/>
      <c r="CE29" s="788"/>
      <c r="CF29" s="788"/>
      <c r="CG29" s="789"/>
      <c r="CH29" s="757"/>
      <c r="CI29" s="758"/>
      <c r="CJ29" s="758"/>
      <c r="CK29" s="758"/>
      <c r="CL29" s="759"/>
      <c r="CM29" s="757"/>
      <c r="CN29" s="758"/>
      <c r="CO29" s="758"/>
      <c r="CP29" s="758"/>
      <c r="CQ29" s="759"/>
      <c r="CR29" s="757"/>
      <c r="CS29" s="758"/>
      <c r="CT29" s="758"/>
      <c r="CU29" s="758"/>
      <c r="CV29" s="759"/>
      <c r="CW29" s="757"/>
      <c r="CX29" s="758"/>
      <c r="CY29" s="758"/>
      <c r="CZ29" s="758"/>
      <c r="DA29" s="759"/>
      <c r="DB29" s="757"/>
      <c r="DC29" s="758"/>
      <c r="DD29" s="758"/>
      <c r="DE29" s="758"/>
      <c r="DF29" s="759"/>
      <c r="DG29" s="757"/>
      <c r="DH29" s="758"/>
      <c r="DI29" s="758"/>
      <c r="DJ29" s="758"/>
      <c r="DK29" s="759"/>
      <c r="DL29" s="757"/>
      <c r="DM29" s="758"/>
      <c r="DN29" s="758"/>
      <c r="DO29" s="758"/>
      <c r="DP29" s="759"/>
      <c r="DQ29" s="757"/>
      <c r="DR29" s="758"/>
      <c r="DS29" s="758"/>
      <c r="DT29" s="758"/>
      <c r="DU29" s="759"/>
      <c r="DV29" s="787"/>
      <c r="DW29" s="788"/>
      <c r="DX29" s="788"/>
      <c r="DY29" s="788"/>
      <c r="DZ29" s="790"/>
      <c r="EA29" s="210"/>
    </row>
    <row r="30" spans="1:131" ht="26.25" customHeight="1" x14ac:dyDescent="0.15">
      <c r="A30" s="222">
        <v>3</v>
      </c>
      <c r="B30" s="791" t="s">
        <v>391</v>
      </c>
      <c r="C30" s="792"/>
      <c r="D30" s="792"/>
      <c r="E30" s="792"/>
      <c r="F30" s="792"/>
      <c r="G30" s="792"/>
      <c r="H30" s="792"/>
      <c r="I30" s="792"/>
      <c r="J30" s="792"/>
      <c r="K30" s="792"/>
      <c r="L30" s="792"/>
      <c r="M30" s="792"/>
      <c r="N30" s="792"/>
      <c r="O30" s="792"/>
      <c r="P30" s="793"/>
      <c r="Q30" s="794">
        <v>721</v>
      </c>
      <c r="R30" s="795"/>
      <c r="S30" s="795"/>
      <c r="T30" s="795"/>
      <c r="U30" s="795"/>
      <c r="V30" s="795">
        <v>716</v>
      </c>
      <c r="W30" s="795"/>
      <c r="X30" s="795"/>
      <c r="Y30" s="795"/>
      <c r="Z30" s="795"/>
      <c r="AA30" s="795">
        <v>5</v>
      </c>
      <c r="AB30" s="795"/>
      <c r="AC30" s="795"/>
      <c r="AD30" s="795"/>
      <c r="AE30" s="796"/>
      <c r="AF30" s="797">
        <v>5</v>
      </c>
      <c r="AG30" s="798"/>
      <c r="AH30" s="798"/>
      <c r="AI30" s="798"/>
      <c r="AJ30" s="799"/>
      <c r="AK30" s="848">
        <v>208</v>
      </c>
      <c r="AL30" s="854"/>
      <c r="AM30" s="854"/>
      <c r="AN30" s="854"/>
      <c r="AO30" s="854"/>
      <c r="AP30" s="846" t="s">
        <v>501</v>
      </c>
      <c r="AQ30" s="847"/>
      <c r="AR30" s="847"/>
      <c r="AS30" s="847"/>
      <c r="AT30" s="848"/>
      <c r="AU30" s="846" t="s">
        <v>501</v>
      </c>
      <c r="AV30" s="847"/>
      <c r="AW30" s="847"/>
      <c r="AX30" s="847"/>
      <c r="AY30" s="848"/>
      <c r="AZ30" s="849" t="s">
        <v>501</v>
      </c>
      <c r="BA30" s="850"/>
      <c r="BB30" s="850"/>
      <c r="BC30" s="850"/>
      <c r="BD30" s="851"/>
      <c r="BE30" s="852"/>
      <c r="BF30" s="852"/>
      <c r="BG30" s="852"/>
      <c r="BH30" s="852"/>
      <c r="BI30" s="853"/>
      <c r="BJ30" s="212"/>
      <c r="BK30" s="212"/>
      <c r="BL30" s="212"/>
      <c r="BM30" s="212"/>
      <c r="BN30" s="212"/>
      <c r="BO30" s="221"/>
      <c r="BP30" s="221"/>
      <c r="BQ30" s="218">
        <v>24</v>
      </c>
      <c r="BR30" s="219"/>
      <c r="BS30" s="787"/>
      <c r="BT30" s="788"/>
      <c r="BU30" s="788"/>
      <c r="BV30" s="788"/>
      <c r="BW30" s="788"/>
      <c r="BX30" s="788"/>
      <c r="BY30" s="788"/>
      <c r="BZ30" s="788"/>
      <c r="CA30" s="788"/>
      <c r="CB30" s="788"/>
      <c r="CC30" s="788"/>
      <c r="CD30" s="788"/>
      <c r="CE30" s="788"/>
      <c r="CF30" s="788"/>
      <c r="CG30" s="789"/>
      <c r="CH30" s="757"/>
      <c r="CI30" s="758"/>
      <c r="CJ30" s="758"/>
      <c r="CK30" s="758"/>
      <c r="CL30" s="759"/>
      <c r="CM30" s="757"/>
      <c r="CN30" s="758"/>
      <c r="CO30" s="758"/>
      <c r="CP30" s="758"/>
      <c r="CQ30" s="759"/>
      <c r="CR30" s="757"/>
      <c r="CS30" s="758"/>
      <c r="CT30" s="758"/>
      <c r="CU30" s="758"/>
      <c r="CV30" s="759"/>
      <c r="CW30" s="757"/>
      <c r="CX30" s="758"/>
      <c r="CY30" s="758"/>
      <c r="CZ30" s="758"/>
      <c r="DA30" s="759"/>
      <c r="DB30" s="757"/>
      <c r="DC30" s="758"/>
      <c r="DD30" s="758"/>
      <c r="DE30" s="758"/>
      <c r="DF30" s="759"/>
      <c r="DG30" s="757"/>
      <c r="DH30" s="758"/>
      <c r="DI30" s="758"/>
      <c r="DJ30" s="758"/>
      <c r="DK30" s="759"/>
      <c r="DL30" s="757"/>
      <c r="DM30" s="758"/>
      <c r="DN30" s="758"/>
      <c r="DO30" s="758"/>
      <c r="DP30" s="759"/>
      <c r="DQ30" s="757"/>
      <c r="DR30" s="758"/>
      <c r="DS30" s="758"/>
      <c r="DT30" s="758"/>
      <c r="DU30" s="759"/>
      <c r="DV30" s="787"/>
      <c r="DW30" s="788"/>
      <c r="DX30" s="788"/>
      <c r="DY30" s="788"/>
      <c r="DZ30" s="790"/>
      <c r="EA30" s="210"/>
    </row>
    <row r="31" spans="1:131" ht="26.25" customHeight="1" x14ac:dyDescent="0.15">
      <c r="A31" s="222">
        <v>4</v>
      </c>
      <c r="B31" s="791" t="s">
        <v>392</v>
      </c>
      <c r="C31" s="792"/>
      <c r="D31" s="792"/>
      <c r="E31" s="792"/>
      <c r="F31" s="792"/>
      <c r="G31" s="792"/>
      <c r="H31" s="792"/>
      <c r="I31" s="792"/>
      <c r="J31" s="792"/>
      <c r="K31" s="792"/>
      <c r="L31" s="792"/>
      <c r="M31" s="792"/>
      <c r="N31" s="792"/>
      <c r="O31" s="792"/>
      <c r="P31" s="793"/>
      <c r="Q31" s="794">
        <v>687</v>
      </c>
      <c r="R31" s="795"/>
      <c r="S31" s="795"/>
      <c r="T31" s="795"/>
      <c r="U31" s="795"/>
      <c r="V31" s="795">
        <v>674</v>
      </c>
      <c r="W31" s="795"/>
      <c r="X31" s="795"/>
      <c r="Y31" s="795"/>
      <c r="Z31" s="795"/>
      <c r="AA31" s="795">
        <v>13</v>
      </c>
      <c r="AB31" s="795"/>
      <c r="AC31" s="795"/>
      <c r="AD31" s="795"/>
      <c r="AE31" s="796"/>
      <c r="AF31" s="797">
        <v>558</v>
      </c>
      <c r="AG31" s="798"/>
      <c r="AH31" s="798"/>
      <c r="AI31" s="798"/>
      <c r="AJ31" s="799"/>
      <c r="AK31" s="848">
        <v>16</v>
      </c>
      <c r="AL31" s="854"/>
      <c r="AM31" s="854"/>
      <c r="AN31" s="854"/>
      <c r="AO31" s="854"/>
      <c r="AP31" s="854">
        <v>1006</v>
      </c>
      <c r="AQ31" s="854"/>
      <c r="AR31" s="854"/>
      <c r="AS31" s="854"/>
      <c r="AT31" s="854"/>
      <c r="AU31" s="854">
        <v>2</v>
      </c>
      <c r="AV31" s="854"/>
      <c r="AW31" s="854"/>
      <c r="AX31" s="854"/>
      <c r="AY31" s="854"/>
      <c r="AZ31" s="855" t="s">
        <v>501</v>
      </c>
      <c r="BA31" s="855"/>
      <c r="BB31" s="855"/>
      <c r="BC31" s="855"/>
      <c r="BD31" s="855"/>
      <c r="BE31" s="852" t="s">
        <v>393</v>
      </c>
      <c r="BF31" s="852"/>
      <c r="BG31" s="852"/>
      <c r="BH31" s="852"/>
      <c r="BI31" s="853"/>
      <c r="BJ31" s="212"/>
      <c r="BK31" s="212"/>
      <c r="BL31" s="212"/>
      <c r="BM31" s="212"/>
      <c r="BN31" s="212"/>
      <c r="BO31" s="221"/>
      <c r="BP31" s="221"/>
      <c r="BQ31" s="218">
        <v>25</v>
      </c>
      <c r="BR31" s="219"/>
      <c r="BS31" s="787"/>
      <c r="BT31" s="788"/>
      <c r="BU31" s="788"/>
      <c r="BV31" s="788"/>
      <c r="BW31" s="788"/>
      <c r="BX31" s="788"/>
      <c r="BY31" s="788"/>
      <c r="BZ31" s="788"/>
      <c r="CA31" s="788"/>
      <c r="CB31" s="788"/>
      <c r="CC31" s="788"/>
      <c r="CD31" s="788"/>
      <c r="CE31" s="788"/>
      <c r="CF31" s="788"/>
      <c r="CG31" s="789"/>
      <c r="CH31" s="757"/>
      <c r="CI31" s="758"/>
      <c r="CJ31" s="758"/>
      <c r="CK31" s="758"/>
      <c r="CL31" s="759"/>
      <c r="CM31" s="757"/>
      <c r="CN31" s="758"/>
      <c r="CO31" s="758"/>
      <c r="CP31" s="758"/>
      <c r="CQ31" s="759"/>
      <c r="CR31" s="757"/>
      <c r="CS31" s="758"/>
      <c r="CT31" s="758"/>
      <c r="CU31" s="758"/>
      <c r="CV31" s="759"/>
      <c r="CW31" s="757"/>
      <c r="CX31" s="758"/>
      <c r="CY31" s="758"/>
      <c r="CZ31" s="758"/>
      <c r="DA31" s="759"/>
      <c r="DB31" s="757"/>
      <c r="DC31" s="758"/>
      <c r="DD31" s="758"/>
      <c r="DE31" s="758"/>
      <c r="DF31" s="759"/>
      <c r="DG31" s="757"/>
      <c r="DH31" s="758"/>
      <c r="DI31" s="758"/>
      <c r="DJ31" s="758"/>
      <c r="DK31" s="759"/>
      <c r="DL31" s="757"/>
      <c r="DM31" s="758"/>
      <c r="DN31" s="758"/>
      <c r="DO31" s="758"/>
      <c r="DP31" s="759"/>
      <c r="DQ31" s="757"/>
      <c r="DR31" s="758"/>
      <c r="DS31" s="758"/>
      <c r="DT31" s="758"/>
      <c r="DU31" s="759"/>
      <c r="DV31" s="787"/>
      <c r="DW31" s="788"/>
      <c r="DX31" s="788"/>
      <c r="DY31" s="788"/>
      <c r="DZ31" s="790"/>
      <c r="EA31" s="210"/>
    </row>
    <row r="32" spans="1:131" ht="26.25" customHeight="1" x14ac:dyDescent="0.15">
      <c r="A32" s="222">
        <v>5</v>
      </c>
      <c r="B32" s="791" t="s">
        <v>394</v>
      </c>
      <c r="C32" s="792"/>
      <c r="D32" s="792"/>
      <c r="E32" s="792"/>
      <c r="F32" s="792"/>
      <c r="G32" s="792"/>
      <c r="H32" s="792"/>
      <c r="I32" s="792"/>
      <c r="J32" s="792"/>
      <c r="K32" s="792"/>
      <c r="L32" s="792"/>
      <c r="M32" s="792"/>
      <c r="N32" s="792"/>
      <c r="O32" s="792"/>
      <c r="P32" s="793"/>
      <c r="Q32" s="794">
        <v>507</v>
      </c>
      <c r="R32" s="795"/>
      <c r="S32" s="795"/>
      <c r="T32" s="795"/>
      <c r="U32" s="795"/>
      <c r="V32" s="795">
        <v>443</v>
      </c>
      <c r="W32" s="795"/>
      <c r="X32" s="795"/>
      <c r="Y32" s="795"/>
      <c r="Z32" s="795"/>
      <c r="AA32" s="795">
        <v>64</v>
      </c>
      <c r="AB32" s="795"/>
      <c r="AC32" s="795"/>
      <c r="AD32" s="795"/>
      <c r="AE32" s="796"/>
      <c r="AF32" s="797">
        <v>0</v>
      </c>
      <c r="AG32" s="798"/>
      <c r="AH32" s="798"/>
      <c r="AI32" s="798"/>
      <c r="AJ32" s="799"/>
      <c r="AK32" s="848">
        <v>320</v>
      </c>
      <c r="AL32" s="854"/>
      <c r="AM32" s="854"/>
      <c r="AN32" s="854"/>
      <c r="AO32" s="854"/>
      <c r="AP32" s="854">
        <v>4564</v>
      </c>
      <c r="AQ32" s="854"/>
      <c r="AR32" s="854"/>
      <c r="AS32" s="854"/>
      <c r="AT32" s="854"/>
      <c r="AU32" s="854">
        <v>4564</v>
      </c>
      <c r="AV32" s="854"/>
      <c r="AW32" s="854"/>
      <c r="AX32" s="854"/>
      <c r="AY32" s="854"/>
      <c r="AZ32" s="849" t="s">
        <v>501</v>
      </c>
      <c r="BA32" s="850"/>
      <c r="BB32" s="850"/>
      <c r="BC32" s="850"/>
      <c r="BD32" s="851"/>
      <c r="BE32" s="852" t="s">
        <v>393</v>
      </c>
      <c r="BF32" s="852"/>
      <c r="BG32" s="852"/>
      <c r="BH32" s="852"/>
      <c r="BI32" s="853"/>
      <c r="BJ32" s="212"/>
      <c r="BK32" s="212"/>
      <c r="BL32" s="212"/>
      <c r="BM32" s="212"/>
      <c r="BN32" s="212"/>
      <c r="BO32" s="221"/>
      <c r="BP32" s="221"/>
      <c r="BQ32" s="218">
        <v>26</v>
      </c>
      <c r="BR32" s="219"/>
      <c r="BS32" s="787"/>
      <c r="BT32" s="788"/>
      <c r="BU32" s="788"/>
      <c r="BV32" s="788"/>
      <c r="BW32" s="788"/>
      <c r="BX32" s="788"/>
      <c r="BY32" s="788"/>
      <c r="BZ32" s="788"/>
      <c r="CA32" s="788"/>
      <c r="CB32" s="788"/>
      <c r="CC32" s="788"/>
      <c r="CD32" s="788"/>
      <c r="CE32" s="788"/>
      <c r="CF32" s="788"/>
      <c r="CG32" s="789"/>
      <c r="CH32" s="757"/>
      <c r="CI32" s="758"/>
      <c r="CJ32" s="758"/>
      <c r="CK32" s="758"/>
      <c r="CL32" s="759"/>
      <c r="CM32" s="757"/>
      <c r="CN32" s="758"/>
      <c r="CO32" s="758"/>
      <c r="CP32" s="758"/>
      <c r="CQ32" s="759"/>
      <c r="CR32" s="757"/>
      <c r="CS32" s="758"/>
      <c r="CT32" s="758"/>
      <c r="CU32" s="758"/>
      <c r="CV32" s="759"/>
      <c r="CW32" s="757"/>
      <c r="CX32" s="758"/>
      <c r="CY32" s="758"/>
      <c r="CZ32" s="758"/>
      <c r="DA32" s="759"/>
      <c r="DB32" s="757"/>
      <c r="DC32" s="758"/>
      <c r="DD32" s="758"/>
      <c r="DE32" s="758"/>
      <c r="DF32" s="759"/>
      <c r="DG32" s="757"/>
      <c r="DH32" s="758"/>
      <c r="DI32" s="758"/>
      <c r="DJ32" s="758"/>
      <c r="DK32" s="759"/>
      <c r="DL32" s="757"/>
      <c r="DM32" s="758"/>
      <c r="DN32" s="758"/>
      <c r="DO32" s="758"/>
      <c r="DP32" s="759"/>
      <c r="DQ32" s="757"/>
      <c r="DR32" s="758"/>
      <c r="DS32" s="758"/>
      <c r="DT32" s="758"/>
      <c r="DU32" s="759"/>
      <c r="DV32" s="787"/>
      <c r="DW32" s="788"/>
      <c r="DX32" s="788"/>
      <c r="DY32" s="788"/>
      <c r="DZ32" s="790"/>
      <c r="EA32" s="210"/>
    </row>
    <row r="33" spans="1:131" ht="26.25" customHeight="1" x14ac:dyDescent="0.15">
      <c r="A33" s="222">
        <v>6</v>
      </c>
      <c r="B33" s="791"/>
      <c r="C33" s="792"/>
      <c r="D33" s="792"/>
      <c r="E33" s="792"/>
      <c r="F33" s="792"/>
      <c r="G33" s="792"/>
      <c r="H33" s="792"/>
      <c r="I33" s="792"/>
      <c r="J33" s="792"/>
      <c r="K33" s="792"/>
      <c r="L33" s="792"/>
      <c r="M33" s="792"/>
      <c r="N33" s="792"/>
      <c r="O33" s="792"/>
      <c r="P33" s="793"/>
      <c r="Q33" s="794"/>
      <c r="R33" s="795"/>
      <c r="S33" s="795"/>
      <c r="T33" s="795"/>
      <c r="U33" s="795"/>
      <c r="V33" s="795"/>
      <c r="W33" s="795"/>
      <c r="X33" s="795"/>
      <c r="Y33" s="795"/>
      <c r="Z33" s="795"/>
      <c r="AA33" s="795"/>
      <c r="AB33" s="795"/>
      <c r="AC33" s="795"/>
      <c r="AD33" s="795"/>
      <c r="AE33" s="796"/>
      <c r="AF33" s="797"/>
      <c r="AG33" s="798"/>
      <c r="AH33" s="798"/>
      <c r="AI33" s="798"/>
      <c r="AJ33" s="799"/>
      <c r="AK33" s="848"/>
      <c r="AL33" s="854"/>
      <c r="AM33" s="854"/>
      <c r="AN33" s="854"/>
      <c r="AO33" s="854"/>
      <c r="AP33" s="854"/>
      <c r="AQ33" s="854"/>
      <c r="AR33" s="854"/>
      <c r="AS33" s="854"/>
      <c r="AT33" s="854"/>
      <c r="AU33" s="854"/>
      <c r="AV33" s="854"/>
      <c r="AW33" s="854"/>
      <c r="AX33" s="854"/>
      <c r="AY33" s="854"/>
      <c r="AZ33" s="855"/>
      <c r="BA33" s="855"/>
      <c r="BB33" s="855"/>
      <c r="BC33" s="855"/>
      <c r="BD33" s="855"/>
      <c r="BE33" s="852"/>
      <c r="BF33" s="852"/>
      <c r="BG33" s="852"/>
      <c r="BH33" s="852"/>
      <c r="BI33" s="853"/>
      <c r="BJ33" s="212"/>
      <c r="BK33" s="212"/>
      <c r="BL33" s="212"/>
      <c r="BM33" s="212"/>
      <c r="BN33" s="212"/>
      <c r="BO33" s="221"/>
      <c r="BP33" s="221"/>
      <c r="BQ33" s="218">
        <v>27</v>
      </c>
      <c r="BR33" s="219"/>
      <c r="BS33" s="787"/>
      <c r="BT33" s="788"/>
      <c r="BU33" s="788"/>
      <c r="BV33" s="788"/>
      <c r="BW33" s="788"/>
      <c r="BX33" s="788"/>
      <c r="BY33" s="788"/>
      <c r="BZ33" s="788"/>
      <c r="CA33" s="788"/>
      <c r="CB33" s="788"/>
      <c r="CC33" s="788"/>
      <c r="CD33" s="788"/>
      <c r="CE33" s="788"/>
      <c r="CF33" s="788"/>
      <c r="CG33" s="789"/>
      <c r="CH33" s="757"/>
      <c r="CI33" s="758"/>
      <c r="CJ33" s="758"/>
      <c r="CK33" s="758"/>
      <c r="CL33" s="759"/>
      <c r="CM33" s="757"/>
      <c r="CN33" s="758"/>
      <c r="CO33" s="758"/>
      <c r="CP33" s="758"/>
      <c r="CQ33" s="759"/>
      <c r="CR33" s="757"/>
      <c r="CS33" s="758"/>
      <c r="CT33" s="758"/>
      <c r="CU33" s="758"/>
      <c r="CV33" s="759"/>
      <c r="CW33" s="757"/>
      <c r="CX33" s="758"/>
      <c r="CY33" s="758"/>
      <c r="CZ33" s="758"/>
      <c r="DA33" s="759"/>
      <c r="DB33" s="757"/>
      <c r="DC33" s="758"/>
      <c r="DD33" s="758"/>
      <c r="DE33" s="758"/>
      <c r="DF33" s="759"/>
      <c r="DG33" s="757"/>
      <c r="DH33" s="758"/>
      <c r="DI33" s="758"/>
      <c r="DJ33" s="758"/>
      <c r="DK33" s="759"/>
      <c r="DL33" s="757"/>
      <c r="DM33" s="758"/>
      <c r="DN33" s="758"/>
      <c r="DO33" s="758"/>
      <c r="DP33" s="759"/>
      <c r="DQ33" s="757"/>
      <c r="DR33" s="758"/>
      <c r="DS33" s="758"/>
      <c r="DT33" s="758"/>
      <c r="DU33" s="759"/>
      <c r="DV33" s="787"/>
      <c r="DW33" s="788"/>
      <c r="DX33" s="788"/>
      <c r="DY33" s="788"/>
      <c r="DZ33" s="790"/>
      <c r="EA33" s="210"/>
    </row>
    <row r="34" spans="1:131" ht="26.25" customHeight="1" x14ac:dyDescent="0.15">
      <c r="A34" s="222">
        <v>7</v>
      </c>
      <c r="B34" s="791"/>
      <c r="C34" s="792"/>
      <c r="D34" s="792"/>
      <c r="E34" s="792"/>
      <c r="F34" s="792"/>
      <c r="G34" s="792"/>
      <c r="H34" s="792"/>
      <c r="I34" s="792"/>
      <c r="J34" s="792"/>
      <c r="K34" s="792"/>
      <c r="L34" s="792"/>
      <c r="M34" s="792"/>
      <c r="N34" s="792"/>
      <c r="O34" s="792"/>
      <c r="P34" s="793"/>
      <c r="Q34" s="794"/>
      <c r="R34" s="795"/>
      <c r="S34" s="795"/>
      <c r="T34" s="795"/>
      <c r="U34" s="795"/>
      <c r="V34" s="795"/>
      <c r="W34" s="795"/>
      <c r="X34" s="795"/>
      <c r="Y34" s="795"/>
      <c r="Z34" s="795"/>
      <c r="AA34" s="795"/>
      <c r="AB34" s="795"/>
      <c r="AC34" s="795"/>
      <c r="AD34" s="795"/>
      <c r="AE34" s="796"/>
      <c r="AF34" s="797"/>
      <c r="AG34" s="798"/>
      <c r="AH34" s="798"/>
      <c r="AI34" s="798"/>
      <c r="AJ34" s="799"/>
      <c r="AK34" s="848"/>
      <c r="AL34" s="854"/>
      <c r="AM34" s="854"/>
      <c r="AN34" s="854"/>
      <c r="AO34" s="854"/>
      <c r="AP34" s="854"/>
      <c r="AQ34" s="854"/>
      <c r="AR34" s="854"/>
      <c r="AS34" s="854"/>
      <c r="AT34" s="854"/>
      <c r="AU34" s="854"/>
      <c r="AV34" s="854"/>
      <c r="AW34" s="854"/>
      <c r="AX34" s="854"/>
      <c r="AY34" s="854"/>
      <c r="AZ34" s="855"/>
      <c r="BA34" s="855"/>
      <c r="BB34" s="855"/>
      <c r="BC34" s="855"/>
      <c r="BD34" s="855"/>
      <c r="BE34" s="852"/>
      <c r="BF34" s="852"/>
      <c r="BG34" s="852"/>
      <c r="BH34" s="852"/>
      <c r="BI34" s="853"/>
      <c r="BJ34" s="212"/>
      <c r="BK34" s="212"/>
      <c r="BL34" s="212"/>
      <c r="BM34" s="212"/>
      <c r="BN34" s="212"/>
      <c r="BO34" s="221"/>
      <c r="BP34" s="221"/>
      <c r="BQ34" s="218">
        <v>28</v>
      </c>
      <c r="BR34" s="219"/>
      <c r="BS34" s="787"/>
      <c r="BT34" s="788"/>
      <c r="BU34" s="788"/>
      <c r="BV34" s="788"/>
      <c r="BW34" s="788"/>
      <c r="BX34" s="788"/>
      <c r="BY34" s="788"/>
      <c r="BZ34" s="788"/>
      <c r="CA34" s="788"/>
      <c r="CB34" s="788"/>
      <c r="CC34" s="788"/>
      <c r="CD34" s="788"/>
      <c r="CE34" s="788"/>
      <c r="CF34" s="788"/>
      <c r="CG34" s="789"/>
      <c r="CH34" s="757"/>
      <c r="CI34" s="758"/>
      <c r="CJ34" s="758"/>
      <c r="CK34" s="758"/>
      <c r="CL34" s="759"/>
      <c r="CM34" s="757"/>
      <c r="CN34" s="758"/>
      <c r="CO34" s="758"/>
      <c r="CP34" s="758"/>
      <c r="CQ34" s="759"/>
      <c r="CR34" s="757"/>
      <c r="CS34" s="758"/>
      <c r="CT34" s="758"/>
      <c r="CU34" s="758"/>
      <c r="CV34" s="759"/>
      <c r="CW34" s="757"/>
      <c r="CX34" s="758"/>
      <c r="CY34" s="758"/>
      <c r="CZ34" s="758"/>
      <c r="DA34" s="759"/>
      <c r="DB34" s="757"/>
      <c r="DC34" s="758"/>
      <c r="DD34" s="758"/>
      <c r="DE34" s="758"/>
      <c r="DF34" s="759"/>
      <c r="DG34" s="757"/>
      <c r="DH34" s="758"/>
      <c r="DI34" s="758"/>
      <c r="DJ34" s="758"/>
      <c r="DK34" s="759"/>
      <c r="DL34" s="757"/>
      <c r="DM34" s="758"/>
      <c r="DN34" s="758"/>
      <c r="DO34" s="758"/>
      <c r="DP34" s="759"/>
      <c r="DQ34" s="757"/>
      <c r="DR34" s="758"/>
      <c r="DS34" s="758"/>
      <c r="DT34" s="758"/>
      <c r="DU34" s="759"/>
      <c r="DV34" s="787"/>
      <c r="DW34" s="788"/>
      <c r="DX34" s="788"/>
      <c r="DY34" s="788"/>
      <c r="DZ34" s="790"/>
      <c r="EA34" s="210"/>
    </row>
    <row r="35" spans="1:131" ht="26.25" customHeight="1" x14ac:dyDescent="0.15">
      <c r="A35" s="222">
        <v>8</v>
      </c>
      <c r="B35" s="791"/>
      <c r="C35" s="792"/>
      <c r="D35" s="792"/>
      <c r="E35" s="792"/>
      <c r="F35" s="792"/>
      <c r="G35" s="792"/>
      <c r="H35" s="792"/>
      <c r="I35" s="792"/>
      <c r="J35" s="792"/>
      <c r="K35" s="792"/>
      <c r="L35" s="792"/>
      <c r="M35" s="792"/>
      <c r="N35" s="792"/>
      <c r="O35" s="792"/>
      <c r="P35" s="793"/>
      <c r="Q35" s="794"/>
      <c r="R35" s="795"/>
      <c r="S35" s="795"/>
      <c r="T35" s="795"/>
      <c r="U35" s="795"/>
      <c r="V35" s="795"/>
      <c r="W35" s="795"/>
      <c r="X35" s="795"/>
      <c r="Y35" s="795"/>
      <c r="Z35" s="795"/>
      <c r="AA35" s="795"/>
      <c r="AB35" s="795"/>
      <c r="AC35" s="795"/>
      <c r="AD35" s="795"/>
      <c r="AE35" s="796"/>
      <c r="AF35" s="797"/>
      <c r="AG35" s="798"/>
      <c r="AH35" s="798"/>
      <c r="AI35" s="798"/>
      <c r="AJ35" s="799"/>
      <c r="AK35" s="848"/>
      <c r="AL35" s="854"/>
      <c r="AM35" s="854"/>
      <c r="AN35" s="854"/>
      <c r="AO35" s="854"/>
      <c r="AP35" s="854"/>
      <c r="AQ35" s="854"/>
      <c r="AR35" s="854"/>
      <c r="AS35" s="854"/>
      <c r="AT35" s="854"/>
      <c r="AU35" s="854"/>
      <c r="AV35" s="854"/>
      <c r="AW35" s="854"/>
      <c r="AX35" s="854"/>
      <c r="AY35" s="854"/>
      <c r="AZ35" s="855"/>
      <c r="BA35" s="855"/>
      <c r="BB35" s="855"/>
      <c r="BC35" s="855"/>
      <c r="BD35" s="855"/>
      <c r="BE35" s="852"/>
      <c r="BF35" s="852"/>
      <c r="BG35" s="852"/>
      <c r="BH35" s="852"/>
      <c r="BI35" s="853"/>
      <c r="BJ35" s="212"/>
      <c r="BK35" s="212"/>
      <c r="BL35" s="212"/>
      <c r="BM35" s="212"/>
      <c r="BN35" s="212"/>
      <c r="BO35" s="221"/>
      <c r="BP35" s="221"/>
      <c r="BQ35" s="218">
        <v>29</v>
      </c>
      <c r="BR35" s="219"/>
      <c r="BS35" s="787"/>
      <c r="BT35" s="788"/>
      <c r="BU35" s="788"/>
      <c r="BV35" s="788"/>
      <c r="BW35" s="788"/>
      <c r="BX35" s="788"/>
      <c r="BY35" s="788"/>
      <c r="BZ35" s="788"/>
      <c r="CA35" s="788"/>
      <c r="CB35" s="788"/>
      <c r="CC35" s="788"/>
      <c r="CD35" s="788"/>
      <c r="CE35" s="788"/>
      <c r="CF35" s="788"/>
      <c r="CG35" s="789"/>
      <c r="CH35" s="757"/>
      <c r="CI35" s="758"/>
      <c r="CJ35" s="758"/>
      <c r="CK35" s="758"/>
      <c r="CL35" s="759"/>
      <c r="CM35" s="757"/>
      <c r="CN35" s="758"/>
      <c r="CO35" s="758"/>
      <c r="CP35" s="758"/>
      <c r="CQ35" s="759"/>
      <c r="CR35" s="757"/>
      <c r="CS35" s="758"/>
      <c r="CT35" s="758"/>
      <c r="CU35" s="758"/>
      <c r="CV35" s="759"/>
      <c r="CW35" s="757"/>
      <c r="CX35" s="758"/>
      <c r="CY35" s="758"/>
      <c r="CZ35" s="758"/>
      <c r="DA35" s="759"/>
      <c r="DB35" s="757"/>
      <c r="DC35" s="758"/>
      <c r="DD35" s="758"/>
      <c r="DE35" s="758"/>
      <c r="DF35" s="759"/>
      <c r="DG35" s="757"/>
      <c r="DH35" s="758"/>
      <c r="DI35" s="758"/>
      <c r="DJ35" s="758"/>
      <c r="DK35" s="759"/>
      <c r="DL35" s="757"/>
      <c r="DM35" s="758"/>
      <c r="DN35" s="758"/>
      <c r="DO35" s="758"/>
      <c r="DP35" s="759"/>
      <c r="DQ35" s="757"/>
      <c r="DR35" s="758"/>
      <c r="DS35" s="758"/>
      <c r="DT35" s="758"/>
      <c r="DU35" s="759"/>
      <c r="DV35" s="787"/>
      <c r="DW35" s="788"/>
      <c r="DX35" s="788"/>
      <c r="DY35" s="788"/>
      <c r="DZ35" s="790"/>
      <c r="EA35" s="210"/>
    </row>
    <row r="36" spans="1:131" ht="26.25" customHeight="1" x14ac:dyDescent="0.15">
      <c r="A36" s="222">
        <v>9</v>
      </c>
      <c r="B36" s="791"/>
      <c r="C36" s="792"/>
      <c r="D36" s="792"/>
      <c r="E36" s="792"/>
      <c r="F36" s="792"/>
      <c r="G36" s="792"/>
      <c r="H36" s="792"/>
      <c r="I36" s="792"/>
      <c r="J36" s="792"/>
      <c r="K36" s="792"/>
      <c r="L36" s="792"/>
      <c r="M36" s="792"/>
      <c r="N36" s="792"/>
      <c r="O36" s="792"/>
      <c r="P36" s="793"/>
      <c r="Q36" s="794"/>
      <c r="R36" s="795"/>
      <c r="S36" s="795"/>
      <c r="T36" s="795"/>
      <c r="U36" s="795"/>
      <c r="V36" s="795"/>
      <c r="W36" s="795"/>
      <c r="X36" s="795"/>
      <c r="Y36" s="795"/>
      <c r="Z36" s="795"/>
      <c r="AA36" s="795"/>
      <c r="AB36" s="795"/>
      <c r="AC36" s="795"/>
      <c r="AD36" s="795"/>
      <c r="AE36" s="796"/>
      <c r="AF36" s="797"/>
      <c r="AG36" s="798"/>
      <c r="AH36" s="798"/>
      <c r="AI36" s="798"/>
      <c r="AJ36" s="799"/>
      <c r="AK36" s="848"/>
      <c r="AL36" s="854"/>
      <c r="AM36" s="854"/>
      <c r="AN36" s="854"/>
      <c r="AO36" s="854"/>
      <c r="AP36" s="854"/>
      <c r="AQ36" s="854"/>
      <c r="AR36" s="854"/>
      <c r="AS36" s="854"/>
      <c r="AT36" s="854"/>
      <c r="AU36" s="854"/>
      <c r="AV36" s="854"/>
      <c r="AW36" s="854"/>
      <c r="AX36" s="854"/>
      <c r="AY36" s="854"/>
      <c r="AZ36" s="855"/>
      <c r="BA36" s="855"/>
      <c r="BB36" s="855"/>
      <c r="BC36" s="855"/>
      <c r="BD36" s="855"/>
      <c r="BE36" s="852"/>
      <c r="BF36" s="852"/>
      <c r="BG36" s="852"/>
      <c r="BH36" s="852"/>
      <c r="BI36" s="853"/>
      <c r="BJ36" s="212"/>
      <c r="BK36" s="212"/>
      <c r="BL36" s="212"/>
      <c r="BM36" s="212"/>
      <c r="BN36" s="212"/>
      <c r="BO36" s="221"/>
      <c r="BP36" s="221"/>
      <c r="BQ36" s="218">
        <v>30</v>
      </c>
      <c r="BR36" s="219"/>
      <c r="BS36" s="787"/>
      <c r="BT36" s="788"/>
      <c r="BU36" s="788"/>
      <c r="BV36" s="788"/>
      <c r="BW36" s="788"/>
      <c r="BX36" s="788"/>
      <c r="BY36" s="788"/>
      <c r="BZ36" s="788"/>
      <c r="CA36" s="788"/>
      <c r="CB36" s="788"/>
      <c r="CC36" s="788"/>
      <c r="CD36" s="788"/>
      <c r="CE36" s="788"/>
      <c r="CF36" s="788"/>
      <c r="CG36" s="789"/>
      <c r="CH36" s="757"/>
      <c r="CI36" s="758"/>
      <c r="CJ36" s="758"/>
      <c r="CK36" s="758"/>
      <c r="CL36" s="759"/>
      <c r="CM36" s="757"/>
      <c r="CN36" s="758"/>
      <c r="CO36" s="758"/>
      <c r="CP36" s="758"/>
      <c r="CQ36" s="759"/>
      <c r="CR36" s="757"/>
      <c r="CS36" s="758"/>
      <c r="CT36" s="758"/>
      <c r="CU36" s="758"/>
      <c r="CV36" s="759"/>
      <c r="CW36" s="757"/>
      <c r="CX36" s="758"/>
      <c r="CY36" s="758"/>
      <c r="CZ36" s="758"/>
      <c r="DA36" s="759"/>
      <c r="DB36" s="757"/>
      <c r="DC36" s="758"/>
      <c r="DD36" s="758"/>
      <c r="DE36" s="758"/>
      <c r="DF36" s="759"/>
      <c r="DG36" s="757"/>
      <c r="DH36" s="758"/>
      <c r="DI36" s="758"/>
      <c r="DJ36" s="758"/>
      <c r="DK36" s="759"/>
      <c r="DL36" s="757"/>
      <c r="DM36" s="758"/>
      <c r="DN36" s="758"/>
      <c r="DO36" s="758"/>
      <c r="DP36" s="759"/>
      <c r="DQ36" s="757"/>
      <c r="DR36" s="758"/>
      <c r="DS36" s="758"/>
      <c r="DT36" s="758"/>
      <c r="DU36" s="759"/>
      <c r="DV36" s="787"/>
      <c r="DW36" s="788"/>
      <c r="DX36" s="788"/>
      <c r="DY36" s="788"/>
      <c r="DZ36" s="790"/>
      <c r="EA36" s="210"/>
    </row>
    <row r="37" spans="1:131" ht="26.25" customHeight="1" x14ac:dyDescent="0.15">
      <c r="A37" s="222">
        <v>10</v>
      </c>
      <c r="B37" s="791"/>
      <c r="C37" s="792"/>
      <c r="D37" s="792"/>
      <c r="E37" s="792"/>
      <c r="F37" s="792"/>
      <c r="G37" s="792"/>
      <c r="H37" s="792"/>
      <c r="I37" s="792"/>
      <c r="J37" s="792"/>
      <c r="K37" s="792"/>
      <c r="L37" s="792"/>
      <c r="M37" s="792"/>
      <c r="N37" s="792"/>
      <c r="O37" s="792"/>
      <c r="P37" s="793"/>
      <c r="Q37" s="794"/>
      <c r="R37" s="795"/>
      <c r="S37" s="795"/>
      <c r="T37" s="795"/>
      <c r="U37" s="795"/>
      <c r="V37" s="795"/>
      <c r="W37" s="795"/>
      <c r="X37" s="795"/>
      <c r="Y37" s="795"/>
      <c r="Z37" s="795"/>
      <c r="AA37" s="795"/>
      <c r="AB37" s="795"/>
      <c r="AC37" s="795"/>
      <c r="AD37" s="795"/>
      <c r="AE37" s="796"/>
      <c r="AF37" s="797"/>
      <c r="AG37" s="798"/>
      <c r="AH37" s="798"/>
      <c r="AI37" s="798"/>
      <c r="AJ37" s="799"/>
      <c r="AK37" s="848"/>
      <c r="AL37" s="854"/>
      <c r="AM37" s="854"/>
      <c r="AN37" s="854"/>
      <c r="AO37" s="854"/>
      <c r="AP37" s="854"/>
      <c r="AQ37" s="854"/>
      <c r="AR37" s="854"/>
      <c r="AS37" s="854"/>
      <c r="AT37" s="854"/>
      <c r="AU37" s="854"/>
      <c r="AV37" s="854"/>
      <c r="AW37" s="854"/>
      <c r="AX37" s="854"/>
      <c r="AY37" s="854"/>
      <c r="AZ37" s="855"/>
      <c r="BA37" s="855"/>
      <c r="BB37" s="855"/>
      <c r="BC37" s="855"/>
      <c r="BD37" s="855"/>
      <c r="BE37" s="852"/>
      <c r="BF37" s="852"/>
      <c r="BG37" s="852"/>
      <c r="BH37" s="852"/>
      <c r="BI37" s="853"/>
      <c r="BJ37" s="212"/>
      <c r="BK37" s="212"/>
      <c r="BL37" s="212"/>
      <c r="BM37" s="212"/>
      <c r="BN37" s="212"/>
      <c r="BO37" s="221"/>
      <c r="BP37" s="221"/>
      <c r="BQ37" s="218">
        <v>31</v>
      </c>
      <c r="BR37" s="219"/>
      <c r="BS37" s="787"/>
      <c r="BT37" s="788"/>
      <c r="BU37" s="788"/>
      <c r="BV37" s="788"/>
      <c r="BW37" s="788"/>
      <c r="BX37" s="788"/>
      <c r="BY37" s="788"/>
      <c r="BZ37" s="788"/>
      <c r="CA37" s="788"/>
      <c r="CB37" s="788"/>
      <c r="CC37" s="788"/>
      <c r="CD37" s="788"/>
      <c r="CE37" s="788"/>
      <c r="CF37" s="788"/>
      <c r="CG37" s="789"/>
      <c r="CH37" s="757"/>
      <c r="CI37" s="758"/>
      <c r="CJ37" s="758"/>
      <c r="CK37" s="758"/>
      <c r="CL37" s="759"/>
      <c r="CM37" s="757"/>
      <c r="CN37" s="758"/>
      <c r="CO37" s="758"/>
      <c r="CP37" s="758"/>
      <c r="CQ37" s="759"/>
      <c r="CR37" s="757"/>
      <c r="CS37" s="758"/>
      <c r="CT37" s="758"/>
      <c r="CU37" s="758"/>
      <c r="CV37" s="759"/>
      <c r="CW37" s="757"/>
      <c r="CX37" s="758"/>
      <c r="CY37" s="758"/>
      <c r="CZ37" s="758"/>
      <c r="DA37" s="759"/>
      <c r="DB37" s="757"/>
      <c r="DC37" s="758"/>
      <c r="DD37" s="758"/>
      <c r="DE37" s="758"/>
      <c r="DF37" s="759"/>
      <c r="DG37" s="757"/>
      <c r="DH37" s="758"/>
      <c r="DI37" s="758"/>
      <c r="DJ37" s="758"/>
      <c r="DK37" s="759"/>
      <c r="DL37" s="757"/>
      <c r="DM37" s="758"/>
      <c r="DN37" s="758"/>
      <c r="DO37" s="758"/>
      <c r="DP37" s="759"/>
      <c r="DQ37" s="757"/>
      <c r="DR37" s="758"/>
      <c r="DS37" s="758"/>
      <c r="DT37" s="758"/>
      <c r="DU37" s="759"/>
      <c r="DV37" s="787"/>
      <c r="DW37" s="788"/>
      <c r="DX37" s="788"/>
      <c r="DY37" s="788"/>
      <c r="DZ37" s="790"/>
      <c r="EA37" s="210"/>
    </row>
    <row r="38" spans="1:131" ht="26.25" customHeight="1" x14ac:dyDescent="0.15">
      <c r="A38" s="222">
        <v>11</v>
      </c>
      <c r="B38" s="791"/>
      <c r="C38" s="792"/>
      <c r="D38" s="792"/>
      <c r="E38" s="792"/>
      <c r="F38" s="792"/>
      <c r="G38" s="792"/>
      <c r="H38" s="792"/>
      <c r="I38" s="792"/>
      <c r="J38" s="792"/>
      <c r="K38" s="792"/>
      <c r="L38" s="792"/>
      <c r="M38" s="792"/>
      <c r="N38" s="792"/>
      <c r="O38" s="792"/>
      <c r="P38" s="793"/>
      <c r="Q38" s="794"/>
      <c r="R38" s="795"/>
      <c r="S38" s="795"/>
      <c r="T38" s="795"/>
      <c r="U38" s="795"/>
      <c r="V38" s="795"/>
      <c r="W38" s="795"/>
      <c r="X38" s="795"/>
      <c r="Y38" s="795"/>
      <c r="Z38" s="795"/>
      <c r="AA38" s="795"/>
      <c r="AB38" s="795"/>
      <c r="AC38" s="795"/>
      <c r="AD38" s="795"/>
      <c r="AE38" s="796"/>
      <c r="AF38" s="797"/>
      <c r="AG38" s="798"/>
      <c r="AH38" s="798"/>
      <c r="AI38" s="798"/>
      <c r="AJ38" s="799"/>
      <c r="AK38" s="848"/>
      <c r="AL38" s="854"/>
      <c r="AM38" s="854"/>
      <c r="AN38" s="854"/>
      <c r="AO38" s="854"/>
      <c r="AP38" s="854"/>
      <c r="AQ38" s="854"/>
      <c r="AR38" s="854"/>
      <c r="AS38" s="854"/>
      <c r="AT38" s="854"/>
      <c r="AU38" s="854"/>
      <c r="AV38" s="854"/>
      <c r="AW38" s="854"/>
      <c r="AX38" s="854"/>
      <c r="AY38" s="854"/>
      <c r="AZ38" s="855"/>
      <c r="BA38" s="855"/>
      <c r="BB38" s="855"/>
      <c r="BC38" s="855"/>
      <c r="BD38" s="855"/>
      <c r="BE38" s="852"/>
      <c r="BF38" s="852"/>
      <c r="BG38" s="852"/>
      <c r="BH38" s="852"/>
      <c r="BI38" s="853"/>
      <c r="BJ38" s="212"/>
      <c r="BK38" s="212"/>
      <c r="BL38" s="212"/>
      <c r="BM38" s="212"/>
      <c r="BN38" s="212"/>
      <c r="BO38" s="221"/>
      <c r="BP38" s="221"/>
      <c r="BQ38" s="218">
        <v>32</v>
      </c>
      <c r="BR38" s="219"/>
      <c r="BS38" s="787"/>
      <c r="BT38" s="788"/>
      <c r="BU38" s="788"/>
      <c r="BV38" s="788"/>
      <c r="BW38" s="788"/>
      <c r="BX38" s="788"/>
      <c r="BY38" s="788"/>
      <c r="BZ38" s="788"/>
      <c r="CA38" s="788"/>
      <c r="CB38" s="788"/>
      <c r="CC38" s="788"/>
      <c r="CD38" s="788"/>
      <c r="CE38" s="788"/>
      <c r="CF38" s="788"/>
      <c r="CG38" s="789"/>
      <c r="CH38" s="757"/>
      <c r="CI38" s="758"/>
      <c r="CJ38" s="758"/>
      <c r="CK38" s="758"/>
      <c r="CL38" s="759"/>
      <c r="CM38" s="757"/>
      <c r="CN38" s="758"/>
      <c r="CO38" s="758"/>
      <c r="CP38" s="758"/>
      <c r="CQ38" s="759"/>
      <c r="CR38" s="757"/>
      <c r="CS38" s="758"/>
      <c r="CT38" s="758"/>
      <c r="CU38" s="758"/>
      <c r="CV38" s="759"/>
      <c r="CW38" s="757"/>
      <c r="CX38" s="758"/>
      <c r="CY38" s="758"/>
      <c r="CZ38" s="758"/>
      <c r="DA38" s="759"/>
      <c r="DB38" s="757"/>
      <c r="DC38" s="758"/>
      <c r="DD38" s="758"/>
      <c r="DE38" s="758"/>
      <c r="DF38" s="759"/>
      <c r="DG38" s="757"/>
      <c r="DH38" s="758"/>
      <c r="DI38" s="758"/>
      <c r="DJ38" s="758"/>
      <c r="DK38" s="759"/>
      <c r="DL38" s="757"/>
      <c r="DM38" s="758"/>
      <c r="DN38" s="758"/>
      <c r="DO38" s="758"/>
      <c r="DP38" s="759"/>
      <c r="DQ38" s="757"/>
      <c r="DR38" s="758"/>
      <c r="DS38" s="758"/>
      <c r="DT38" s="758"/>
      <c r="DU38" s="759"/>
      <c r="DV38" s="787"/>
      <c r="DW38" s="788"/>
      <c r="DX38" s="788"/>
      <c r="DY38" s="788"/>
      <c r="DZ38" s="790"/>
      <c r="EA38" s="210"/>
    </row>
    <row r="39" spans="1:131" ht="26.25" customHeight="1" x14ac:dyDescent="0.15">
      <c r="A39" s="222">
        <v>12</v>
      </c>
      <c r="B39" s="791"/>
      <c r="C39" s="792"/>
      <c r="D39" s="792"/>
      <c r="E39" s="792"/>
      <c r="F39" s="792"/>
      <c r="G39" s="792"/>
      <c r="H39" s="792"/>
      <c r="I39" s="792"/>
      <c r="J39" s="792"/>
      <c r="K39" s="792"/>
      <c r="L39" s="792"/>
      <c r="M39" s="792"/>
      <c r="N39" s="792"/>
      <c r="O39" s="792"/>
      <c r="P39" s="793"/>
      <c r="Q39" s="794"/>
      <c r="R39" s="795"/>
      <c r="S39" s="795"/>
      <c r="T39" s="795"/>
      <c r="U39" s="795"/>
      <c r="V39" s="795"/>
      <c r="W39" s="795"/>
      <c r="X39" s="795"/>
      <c r="Y39" s="795"/>
      <c r="Z39" s="795"/>
      <c r="AA39" s="795"/>
      <c r="AB39" s="795"/>
      <c r="AC39" s="795"/>
      <c r="AD39" s="795"/>
      <c r="AE39" s="796"/>
      <c r="AF39" s="797"/>
      <c r="AG39" s="798"/>
      <c r="AH39" s="798"/>
      <c r="AI39" s="798"/>
      <c r="AJ39" s="799"/>
      <c r="AK39" s="848"/>
      <c r="AL39" s="854"/>
      <c r="AM39" s="854"/>
      <c r="AN39" s="854"/>
      <c r="AO39" s="854"/>
      <c r="AP39" s="854"/>
      <c r="AQ39" s="854"/>
      <c r="AR39" s="854"/>
      <c r="AS39" s="854"/>
      <c r="AT39" s="854"/>
      <c r="AU39" s="854"/>
      <c r="AV39" s="854"/>
      <c r="AW39" s="854"/>
      <c r="AX39" s="854"/>
      <c r="AY39" s="854"/>
      <c r="AZ39" s="855"/>
      <c r="BA39" s="855"/>
      <c r="BB39" s="855"/>
      <c r="BC39" s="855"/>
      <c r="BD39" s="855"/>
      <c r="BE39" s="852"/>
      <c r="BF39" s="852"/>
      <c r="BG39" s="852"/>
      <c r="BH39" s="852"/>
      <c r="BI39" s="853"/>
      <c r="BJ39" s="212"/>
      <c r="BK39" s="212"/>
      <c r="BL39" s="212"/>
      <c r="BM39" s="212"/>
      <c r="BN39" s="212"/>
      <c r="BO39" s="221"/>
      <c r="BP39" s="221"/>
      <c r="BQ39" s="218">
        <v>33</v>
      </c>
      <c r="BR39" s="219"/>
      <c r="BS39" s="787"/>
      <c r="BT39" s="788"/>
      <c r="BU39" s="788"/>
      <c r="BV39" s="788"/>
      <c r="BW39" s="788"/>
      <c r="BX39" s="788"/>
      <c r="BY39" s="788"/>
      <c r="BZ39" s="788"/>
      <c r="CA39" s="788"/>
      <c r="CB39" s="788"/>
      <c r="CC39" s="788"/>
      <c r="CD39" s="788"/>
      <c r="CE39" s="788"/>
      <c r="CF39" s="788"/>
      <c r="CG39" s="789"/>
      <c r="CH39" s="757"/>
      <c r="CI39" s="758"/>
      <c r="CJ39" s="758"/>
      <c r="CK39" s="758"/>
      <c r="CL39" s="759"/>
      <c r="CM39" s="757"/>
      <c r="CN39" s="758"/>
      <c r="CO39" s="758"/>
      <c r="CP39" s="758"/>
      <c r="CQ39" s="759"/>
      <c r="CR39" s="757"/>
      <c r="CS39" s="758"/>
      <c r="CT39" s="758"/>
      <c r="CU39" s="758"/>
      <c r="CV39" s="759"/>
      <c r="CW39" s="757"/>
      <c r="CX39" s="758"/>
      <c r="CY39" s="758"/>
      <c r="CZ39" s="758"/>
      <c r="DA39" s="759"/>
      <c r="DB39" s="757"/>
      <c r="DC39" s="758"/>
      <c r="DD39" s="758"/>
      <c r="DE39" s="758"/>
      <c r="DF39" s="759"/>
      <c r="DG39" s="757"/>
      <c r="DH39" s="758"/>
      <c r="DI39" s="758"/>
      <c r="DJ39" s="758"/>
      <c r="DK39" s="759"/>
      <c r="DL39" s="757"/>
      <c r="DM39" s="758"/>
      <c r="DN39" s="758"/>
      <c r="DO39" s="758"/>
      <c r="DP39" s="759"/>
      <c r="DQ39" s="757"/>
      <c r="DR39" s="758"/>
      <c r="DS39" s="758"/>
      <c r="DT39" s="758"/>
      <c r="DU39" s="759"/>
      <c r="DV39" s="787"/>
      <c r="DW39" s="788"/>
      <c r="DX39" s="788"/>
      <c r="DY39" s="788"/>
      <c r="DZ39" s="790"/>
      <c r="EA39" s="210"/>
    </row>
    <row r="40" spans="1:131" ht="26.25" customHeight="1" x14ac:dyDescent="0.15">
      <c r="A40" s="218">
        <v>13</v>
      </c>
      <c r="B40" s="791"/>
      <c r="C40" s="792"/>
      <c r="D40" s="792"/>
      <c r="E40" s="792"/>
      <c r="F40" s="792"/>
      <c r="G40" s="792"/>
      <c r="H40" s="792"/>
      <c r="I40" s="792"/>
      <c r="J40" s="792"/>
      <c r="K40" s="792"/>
      <c r="L40" s="792"/>
      <c r="M40" s="792"/>
      <c r="N40" s="792"/>
      <c r="O40" s="792"/>
      <c r="P40" s="793"/>
      <c r="Q40" s="794"/>
      <c r="R40" s="795"/>
      <c r="S40" s="795"/>
      <c r="T40" s="795"/>
      <c r="U40" s="795"/>
      <c r="V40" s="795"/>
      <c r="W40" s="795"/>
      <c r="X40" s="795"/>
      <c r="Y40" s="795"/>
      <c r="Z40" s="795"/>
      <c r="AA40" s="795"/>
      <c r="AB40" s="795"/>
      <c r="AC40" s="795"/>
      <c r="AD40" s="795"/>
      <c r="AE40" s="796"/>
      <c r="AF40" s="797"/>
      <c r="AG40" s="798"/>
      <c r="AH40" s="798"/>
      <c r="AI40" s="798"/>
      <c r="AJ40" s="799"/>
      <c r="AK40" s="848"/>
      <c r="AL40" s="854"/>
      <c r="AM40" s="854"/>
      <c r="AN40" s="854"/>
      <c r="AO40" s="854"/>
      <c r="AP40" s="854"/>
      <c r="AQ40" s="854"/>
      <c r="AR40" s="854"/>
      <c r="AS40" s="854"/>
      <c r="AT40" s="854"/>
      <c r="AU40" s="854"/>
      <c r="AV40" s="854"/>
      <c r="AW40" s="854"/>
      <c r="AX40" s="854"/>
      <c r="AY40" s="854"/>
      <c r="AZ40" s="855"/>
      <c r="BA40" s="855"/>
      <c r="BB40" s="855"/>
      <c r="BC40" s="855"/>
      <c r="BD40" s="855"/>
      <c r="BE40" s="852"/>
      <c r="BF40" s="852"/>
      <c r="BG40" s="852"/>
      <c r="BH40" s="852"/>
      <c r="BI40" s="853"/>
      <c r="BJ40" s="212"/>
      <c r="BK40" s="212"/>
      <c r="BL40" s="212"/>
      <c r="BM40" s="212"/>
      <c r="BN40" s="212"/>
      <c r="BO40" s="221"/>
      <c r="BP40" s="221"/>
      <c r="BQ40" s="218">
        <v>34</v>
      </c>
      <c r="BR40" s="219"/>
      <c r="BS40" s="787"/>
      <c r="BT40" s="788"/>
      <c r="BU40" s="788"/>
      <c r="BV40" s="788"/>
      <c r="BW40" s="788"/>
      <c r="BX40" s="788"/>
      <c r="BY40" s="788"/>
      <c r="BZ40" s="788"/>
      <c r="CA40" s="788"/>
      <c r="CB40" s="788"/>
      <c r="CC40" s="788"/>
      <c r="CD40" s="788"/>
      <c r="CE40" s="788"/>
      <c r="CF40" s="788"/>
      <c r="CG40" s="789"/>
      <c r="CH40" s="757"/>
      <c r="CI40" s="758"/>
      <c r="CJ40" s="758"/>
      <c r="CK40" s="758"/>
      <c r="CL40" s="759"/>
      <c r="CM40" s="757"/>
      <c r="CN40" s="758"/>
      <c r="CO40" s="758"/>
      <c r="CP40" s="758"/>
      <c r="CQ40" s="759"/>
      <c r="CR40" s="757"/>
      <c r="CS40" s="758"/>
      <c r="CT40" s="758"/>
      <c r="CU40" s="758"/>
      <c r="CV40" s="759"/>
      <c r="CW40" s="757"/>
      <c r="CX40" s="758"/>
      <c r="CY40" s="758"/>
      <c r="CZ40" s="758"/>
      <c r="DA40" s="759"/>
      <c r="DB40" s="757"/>
      <c r="DC40" s="758"/>
      <c r="DD40" s="758"/>
      <c r="DE40" s="758"/>
      <c r="DF40" s="759"/>
      <c r="DG40" s="757"/>
      <c r="DH40" s="758"/>
      <c r="DI40" s="758"/>
      <c r="DJ40" s="758"/>
      <c r="DK40" s="759"/>
      <c r="DL40" s="757"/>
      <c r="DM40" s="758"/>
      <c r="DN40" s="758"/>
      <c r="DO40" s="758"/>
      <c r="DP40" s="759"/>
      <c r="DQ40" s="757"/>
      <c r="DR40" s="758"/>
      <c r="DS40" s="758"/>
      <c r="DT40" s="758"/>
      <c r="DU40" s="759"/>
      <c r="DV40" s="787"/>
      <c r="DW40" s="788"/>
      <c r="DX40" s="788"/>
      <c r="DY40" s="788"/>
      <c r="DZ40" s="790"/>
      <c r="EA40" s="210"/>
    </row>
    <row r="41" spans="1:131" ht="26.25" customHeight="1" x14ac:dyDescent="0.15">
      <c r="A41" s="218">
        <v>14</v>
      </c>
      <c r="B41" s="791"/>
      <c r="C41" s="792"/>
      <c r="D41" s="792"/>
      <c r="E41" s="792"/>
      <c r="F41" s="792"/>
      <c r="G41" s="792"/>
      <c r="H41" s="792"/>
      <c r="I41" s="792"/>
      <c r="J41" s="792"/>
      <c r="K41" s="792"/>
      <c r="L41" s="792"/>
      <c r="M41" s="792"/>
      <c r="N41" s="792"/>
      <c r="O41" s="792"/>
      <c r="P41" s="793"/>
      <c r="Q41" s="794"/>
      <c r="R41" s="795"/>
      <c r="S41" s="795"/>
      <c r="T41" s="795"/>
      <c r="U41" s="795"/>
      <c r="V41" s="795"/>
      <c r="W41" s="795"/>
      <c r="X41" s="795"/>
      <c r="Y41" s="795"/>
      <c r="Z41" s="795"/>
      <c r="AA41" s="795"/>
      <c r="AB41" s="795"/>
      <c r="AC41" s="795"/>
      <c r="AD41" s="795"/>
      <c r="AE41" s="796"/>
      <c r="AF41" s="797"/>
      <c r="AG41" s="798"/>
      <c r="AH41" s="798"/>
      <c r="AI41" s="798"/>
      <c r="AJ41" s="799"/>
      <c r="AK41" s="848"/>
      <c r="AL41" s="854"/>
      <c r="AM41" s="854"/>
      <c r="AN41" s="854"/>
      <c r="AO41" s="854"/>
      <c r="AP41" s="854"/>
      <c r="AQ41" s="854"/>
      <c r="AR41" s="854"/>
      <c r="AS41" s="854"/>
      <c r="AT41" s="854"/>
      <c r="AU41" s="854"/>
      <c r="AV41" s="854"/>
      <c r="AW41" s="854"/>
      <c r="AX41" s="854"/>
      <c r="AY41" s="854"/>
      <c r="AZ41" s="855"/>
      <c r="BA41" s="855"/>
      <c r="BB41" s="855"/>
      <c r="BC41" s="855"/>
      <c r="BD41" s="855"/>
      <c r="BE41" s="852"/>
      <c r="BF41" s="852"/>
      <c r="BG41" s="852"/>
      <c r="BH41" s="852"/>
      <c r="BI41" s="853"/>
      <c r="BJ41" s="212"/>
      <c r="BK41" s="212"/>
      <c r="BL41" s="212"/>
      <c r="BM41" s="212"/>
      <c r="BN41" s="212"/>
      <c r="BO41" s="221"/>
      <c r="BP41" s="221"/>
      <c r="BQ41" s="218">
        <v>35</v>
      </c>
      <c r="BR41" s="219"/>
      <c r="BS41" s="787"/>
      <c r="BT41" s="788"/>
      <c r="BU41" s="788"/>
      <c r="BV41" s="788"/>
      <c r="BW41" s="788"/>
      <c r="BX41" s="788"/>
      <c r="BY41" s="788"/>
      <c r="BZ41" s="788"/>
      <c r="CA41" s="788"/>
      <c r="CB41" s="788"/>
      <c r="CC41" s="788"/>
      <c r="CD41" s="788"/>
      <c r="CE41" s="788"/>
      <c r="CF41" s="788"/>
      <c r="CG41" s="789"/>
      <c r="CH41" s="757"/>
      <c r="CI41" s="758"/>
      <c r="CJ41" s="758"/>
      <c r="CK41" s="758"/>
      <c r="CL41" s="759"/>
      <c r="CM41" s="757"/>
      <c r="CN41" s="758"/>
      <c r="CO41" s="758"/>
      <c r="CP41" s="758"/>
      <c r="CQ41" s="759"/>
      <c r="CR41" s="757"/>
      <c r="CS41" s="758"/>
      <c r="CT41" s="758"/>
      <c r="CU41" s="758"/>
      <c r="CV41" s="759"/>
      <c r="CW41" s="757"/>
      <c r="CX41" s="758"/>
      <c r="CY41" s="758"/>
      <c r="CZ41" s="758"/>
      <c r="DA41" s="759"/>
      <c r="DB41" s="757"/>
      <c r="DC41" s="758"/>
      <c r="DD41" s="758"/>
      <c r="DE41" s="758"/>
      <c r="DF41" s="759"/>
      <c r="DG41" s="757"/>
      <c r="DH41" s="758"/>
      <c r="DI41" s="758"/>
      <c r="DJ41" s="758"/>
      <c r="DK41" s="759"/>
      <c r="DL41" s="757"/>
      <c r="DM41" s="758"/>
      <c r="DN41" s="758"/>
      <c r="DO41" s="758"/>
      <c r="DP41" s="759"/>
      <c r="DQ41" s="757"/>
      <c r="DR41" s="758"/>
      <c r="DS41" s="758"/>
      <c r="DT41" s="758"/>
      <c r="DU41" s="759"/>
      <c r="DV41" s="787"/>
      <c r="DW41" s="788"/>
      <c r="DX41" s="788"/>
      <c r="DY41" s="788"/>
      <c r="DZ41" s="790"/>
      <c r="EA41" s="210"/>
    </row>
    <row r="42" spans="1:131" ht="26.25" customHeight="1" x14ac:dyDescent="0.15">
      <c r="A42" s="218">
        <v>15</v>
      </c>
      <c r="B42" s="791"/>
      <c r="C42" s="792"/>
      <c r="D42" s="792"/>
      <c r="E42" s="792"/>
      <c r="F42" s="792"/>
      <c r="G42" s="792"/>
      <c r="H42" s="792"/>
      <c r="I42" s="792"/>
      <c r="J42" s="792"/>
      <c r="K42" s="792"/>
      <c r="L42" s="792"/>
      <c r="M42" s="792"/>
      <c r="N42" s="792"/>
      <c r="O42" s="792"/>
      <c r="P42" s="793"/>
      <c r="Q42" s="794"/>
      <c r="R42" s="795"/>
      <c r="S42" s="795"/>
      <c r="T42" s="795"/>
      <c r="U42" s="795"/>
      <c r="V42" s="795"/>
      <c r="W42" s="795"/>
      <c r="X42" s="795"/>
      <c r="Y42" s="795"/>
      <c r="Z42" s="795"/>
      <c r="AA42" s="795"/>
      <c r="AB42" s="795"/>
      <c r="AC42" s="795"/>
      <c r="AD42" s="795"/>
      <c r="AE42" s="796"/>
      <c r="AF42" s="797"/>
      <c r="AG42" s="798"/>
      <c r="AH42" s="798"/>
      <c r="AI42" s="798"/>
      <c r="AJ42" s="799"/>
      <c r="AK42" s="848"/>
      <c r="AL42" s="854"/>
      <c r="AM42" s="854"/>
      <c r="AN42" s="854"/>
      <c r="AO42" s="854"/>
      <c r="AP42" s="854"/>
      <c r="AQ42" s="854"/>
      <c r="AR42" s="854"/>
      <c r="AS42" s="854"/>
      <c r="AT42" s="854"/>
      <c r="AU42" s="854"/>
      <c r="AV42" s="854"/>
      <c r="AW42" s="854"/>
      <c r="AX42" s="854"/>
      <c r="AY42" s="854"/>
      <c r="AZ42" s="855"/>
      <c r="BA42" s="855"/>
      <c r="BB42" s="855"/>
      <c r="BC42" s="855"/>
      <c r="BD42" s="855"/>
      <c r="BE42" s="852"/>
      <c r="BF42" s="852"/>
      <c r="BG42" s="852"/>
      <c r="BH42" s="852"/>
      <c r="BI42" s="853"/>
      <c r="BJ42" s="212"/>
      <c r="BK42" s="212"/>
      <c r="BL42" s="212"/>
      <c r="BM42" s="212"/>
      <c r="BN42" s="212"/>
      <c r="BO42" s="221"/>
      <c r="BP42" s="221"/>
      <c r="BQ42" s="218">
        <v>36</v>
      </c>
      <c r="BR42" s="219"/>
      <c r="BS42" s="787"/>
      <c r="BT42" s="788"/>
      <c r="BU42" s="788"/>
      <c r="BV42" s="788"/>
      <c r="BW42" s="788"/>
      <c r="BX42" s="788"/>
      <c r="BY42" s="788"/>
      <c r="BZ42" s="788"/>
      <c r="CA42" s="788"/>
      <c r="CB42" s="788"/>
      <c r="CC42" s="788"/>
      <c r="CD42" s="788"/>
      <c r="CE42" s="788"/>
      <c r="CF42" s="788"/>
      <c r="CG42" s="789"/>
      <c r="CH42" s="757"/>
      <c r="CI42" s="758"/>
      <c r="CJ42" s="758"/>
      <c r="CK42" s="758"/>
      <c r="CL42" s="759"/>
      <c r="CM42" s="757"/>
      <c r="CN42" s="758"/>
      <c r="CO42" s="758"/>
      <c r="CP42" s="758"/>
      <c r="CQ42" s="759"/>
      <c r="CR42" s="757"/>
      <c r="CS42" s="758"/>
      <c r="CT42" s="758"/>
      <c r="CU42" s="758"/>
      <c r="CV42" s="759"/>
      <c r="CW42" s="757"/>
      <c r="CX42" s="758"/>
      <c r="CY42" s="758"/>
      <c r="CZ42" s="758"/>
      <c r="DA42" s="759"/>
      <c r="DB42" s="757"/>
      <c r="DC42" s="758"/>
      <c r="DD42" s="758"/>
      <c r="DE42" s="758"/>
      <c r="DF42" s="759"/>
      <c r="DG42" s="757"/>
      <c r="DH42" s="758"/>
      <c r="DI42" s="758"/>
      <c r="DJ42" s="758"/>
      <c r="DK42" s="759"/>
      <c r="DL42" s="757"/>
      <c r="DM42" s="758"/>
      <c r="DN42" s="758"/>
      <c r="DO42" s="758"/>
      <c r="DP42" s="759"/>
      <c r="DQ42" s="757"/>
      <c r="DR42" s="758"/>
      <c r="DS42" s="758"/>
      <c r="DT42" s="758"/>
      <c r="DU42" s="759"/>
      <c r="DV42" s="787"/>
      <c r="DW42" s="788"/>
      <c r="DX42" s="788"/>
      <c r="DY42" s="788"/>
      <c r="DZ42" s="790"/>
      <c r="EA42" s="210"/>
    </row>
    <row r="43" spans="1:131" ht="26.25" customHeight="1" x14ac:dyDescent="0.15">
      <c r="A43" s="218">
        <v>16</v>
      </c>
      <c r="B43" s="791"/>
      <c r="C43" s="792"/>
      <c r="D43" s="792"/>
      <c r="E43" s="792"/>
      <c r="F43" s="792"/>
      <c r="G43" s="792"/>
      <c r="H43" s="792"/>
      <c r="I43" s="792"/>
      <c r="J43" s="792"/>
      <c r="K43" s="792"/>
      <c r="L43" s="792"/>
      <c r="M43" s="792"/>
      <c r="N43" s="792"/>
      <c r="O43" s="792"/>
      <c r="P43" s="793"/>
      <c r="Q43" s="794"/>
      <c r="R43" s="795"/>
      <c r="S43" s="795"/>
      <c r="T43" s="795"/>
      <c r="U43" s="795"/>
      <c r="V43" s="795"/>
      <c r="W43" s="795"/>
      <c r="X43" s="795"/>
      <c r="Y43" s="795"/>
      <c r="Z43" s="795"/>
      <c r="AA43" s="795"/>
      <c r="AB43" s="795"/>
      <c r="AC43" s="795"/>
      <c r="AD43" s="795"/>
      <c r="AE43" s="796"/>
      <c r="AF43" s="797"/>
      <c r="AG43" s="798"/>
      <c r="AH43" s="798"/>
      <c r="AI43" s="798"/>
      <c r="AJ43" s="799"/>
      <c r="AK43" s="848"/>
      <c r="AL43" s="854"/>
      <c r="AM43" s="854"/>
      <c r="AN43" s="854"/>
      <c r="AO43" s="854"/>
      <c r="AP43" s="854"/>
      <c r="AQ43" s="854"/>
      <c r="AR43" s="854"/>
      <c r="AS43" s="854"/>
      <c r="AT43" s="854"/>
      <c r="AU43" s="854"/>
      <c r="AV43" s="854"/>
      <c r="AW43" s="854"/>
      <c r="AX43" s="854"/>
      <c r="AY43" s="854"/>
      <c r="AZ43" s="855"/>
      <c r="BA43" s="855"/>
      <c r="BB43" s="855"/>
      <c r="BC43" s="855"/>
      <c r="BD43" s="855"/>
      <c r="BE43" s="852"/>
      <c r="BF43" s="852"/>
      <c r="BG43" s="852"/>
      <c r="BH43" s="852"/>
      <c r="BI43" s="853"/>
      <c r="BJ43" s="212"/>
      <c r="BK43" s="212"/>
      <c r="BL43" s="212"/>
      <c r="BM43" s="212"/>
      <c r="BN43" s="212"/>
      <c r="BO43" s="221"/>
      <c r="BP43" s="221"/>
      <c r="BQ43" s="218">
        <v>37</v>
      </c>
      <c r="BR43" s="219"/>
      <c r="BS43" s="787"/>
      <c r="BT43" s="788"/>
      <c r="BU43" s="788"/>
      <c r="BV43" s="788"/>
      <c r="BW43" s="788"/>
      <c r="BX43" s="788"/>
      <c r="BY43" s="788"/>
      <c r="BZ43" s="788"/>
      <c r="CA43" s="788"/>
      <c r="CB43" s="788"/>
      <c r="CC43" s="788"/>
      <c r="CD43" s="788"/>
      <c r="CE43" s="788"/>
      <c r="CF43" s="788"/>
      <c r="CG43" s="789"/>
      <c r="CH43" s="757"/>
      <c r="CI43" s="758"/>
      <c r="CJ43" s="758"/>
      <c r="CK43" s="758"/>
      <c r="CL43" s="759"/>
      <c r="CM43" s="757"/>
      <c r="CN43" s="758"/>
      <c r="CO43" s="758"/>
      <c r="CP43" s="758"/>
      <c r="CQ43" s="759"/>
      <c r="CR43" s="757"/>
      <c r="CS43" s="758"/>
      <c r="CT43" s="758"/>
      <c r="CU43" s="758"/>
      <c r="CV43" s="759"/>
      <c r="CW43" s="757"/>
      <c r="CX43" s="758"/>
      <c r="CY43" s="758"/>
      <c r="CZ43" s="758"/>
      <c r="DA43" s="759"/>
      <c r="DB43" s="757"/>
      <c r="DC43" s="758"/>
      <c r="DD43" s="758"/>
      <c r="DE43" s="758"/>
      <c r="DF43" s="759"/>
      <c r="DG43" s="757"/>
      <c r="DH43" s="758"/>
      <c r="DI43" s="758"/>
      <c r="DJ43" s="758"/>
      <c r="DK43" s="759"/>
      <c r="DL43" s="757"/>
      <c r="DM43" s="758"/>
      <c r="DN43" s="758"/>
      <c r="DO43" s="758"/>
      <c r="DP43" s="759"/>
      <c r="DQ43" s="757"/>
      <c r="DR43" s="758"/>
      <c r="DS43" s="758"/>
      <c r="DT43" s="758"/>
      <c r="DU43" s="759"/>
      <c r="DV43" s="787"/>
      <c r="DW43" s="788"/>
      <c r="DX43" s="788"/>
      <c r="DY43" s="788"/>
      <c r="DZ43" s="790"/>
      <c r="EA43" s="210"/>
    </row>
    <row r="44" spans="1:131" ht="26.25" customHeight="1" x14ac:dyDescent="0.15">
      <c r="A44" s="218">
        <v>17</v>
      </c>
      <c r="B44" s="791"/>
      <c r="C44" s="792"/>
      <c r="D44" s="792"/>
      <c r="E44" s="792"/>
      <c r="F44" s="792"/>
      <c r="G44" s="792"/>
      <c r="H44" s="792"/>
      <c r="I44" s="792"/>
      <c r="J44" s="792"/>
      <c r="K44" s="792"/>
      <c r="L44" s="792"/>
      <c r="M44" s="792"/>
      <c r="N44" s="792"/>
      <c r="O44" s="792"/>
      <c r="P44" s="793"/>
      <c r="Q44" s="794"/>
      <c r="R44" s="795"/>
      <c r="S44" s="795"/>
      <c r="T44" s="795"/>
      <c r="U44" s="795"/>
      <c r="V44" s="795"/>
      <c r="W44" s="795"/>
      <c r="X44" s="795"/>
      <c r="Y44" s="795"/>
      <c r="Z44" s="795"/>
      <c r="AA44" s="795"/>
      <c r="AB44" s="795"/>
      <c r="AC44" s="795"/>
      <c r="AD44" s="795"/>
      <c r="AE44" s="796"/>
      <c r="AF44" s="797"/>
      <c r="AG44" s="798"/>
      <c r="AH44" s="798"/>
      <c r="AI44" s="798"/>
      <c r="AJ44" s="799"/>
      <c r="AK44" s="848"/>
      <c r="AL44" s="854"/>
      <c r="AM44" s="854"/>
      <c r="AN44" s="854"/>
      <c r="AO44" s="854"/>
      <c r="AP44" s="854"/>
      <c r="AQ44" s="854"/>
      <c r="AR44" s="854"/>
      <c r="AS44" s="854"/>
      <c r="AT44" s="854"/>
      <c r="AU44" s="854"/>
      <c r="AV44" s="854"/>
      <c r="AW44" s="854"/>
      <c r="AX44" s="854"/>
      <c r="AY44" s="854"/>
      <c r="AZ44" s="855"/>
      <c r="BA44" s="855"/>
      <c r="BB44" s="855"/>
      <c r="BC44" s="855"/>
      <c r="BD44" s="855"/>
      <c r="BE44" s="852"/>
      <c r="BF44" s="852"/>
      <c r="BG44" s="852"/>
      <c r="BH44" s="852"/>
      <c r="BI44" s="853"/>
      <c r="BJ44" s="212"/>
      <c r="BK44" s="212"/>
      <c r="BL44" s="212"/>
      <c r="BM44" s="212"/>
      <c r="BN44" s="212"/>
      <c r="BO44" s="221"/>
      <c r="BP44" s="221"/>
      <c r="BQ44" s="218">
        <v>38</v>
      </c>
      <c r="BR44" s="219"/>
      <c r="BS44" s="787"/>
      <c r="BT44" s="788"/>
      <c r="BU44" s="788"/>
      <c r="BV44" s="788"/>
      <c r="BW44" s="788"/>
      <c r="BX44" s="788"/>
      <c r="BY44" s="788"/>
      <c r="BZ44" s="788"/>
      <c r="CA44" s="788"/>
      <c r="CB44" s="788"/>
      <c r="CC44" s="788"/>
      <c r="CD44" s="788"/>
      <c r="CE44" s="788"/>
      <c r="CF44" s="788"/>
      <c r="CG44" s="789"/>
      <c r="CH44" s="757"/>
      <c r="CI44" s="758"/>
      <c r="CJ44" s="758"/>
      <c r="CK44" s="758"/>
      <c r="CL44" s="759"/>
      <c r="CM44" s="757"/>
      <c r="CN44" s="758"/>
      <c r="CO44" s="758"/>
      <c r="CP44" s="758"/>
      <c r="CQ44" s="759"/>
      <c r="CR44" s="757"/>
      <c r="CS44" s="758"/>
      <c r="CT44" s="758"/>
      <c r="CU44" s="758"/>
      <c r="CV44" s="759"/>
      <c r="CW44" s="757"/>
      <c r="CX44" s="758"/>
      <c r="CY44" s="758"/>
      <c r="CZ44" s="758"/>
      <c r="DA44" s="759"/>
      <c r="DB44" s="757"/>
      <c r="DC44" s="758"/>
      <c r="DD44" s="758"/>
      <c r="DE44" s="758"/>
      <c r="DF44" s="759"/>
      <c r="DG44" s="757"/>
      <c r="DH44" s="758"/>
      <c r="DI44" s="758"/>
      <c r="DJ44" s="758"/>
      <c r="DK44" s="759"/>
      <c r="DL44" s="757"/>
      <c r="DM44" s="758"/>
      <c r="DN44" s="758"/>
      <c r="DO44" s="758"/>
      <c r="DP44" s="759"/>
      <c r="DQ44" s="757"/>
      <c r="DR44" s="758"/>
      <c r="DS44" s="758"/>
      <c r="DT44" s="758"/>
      <c r="DU44" s="759"/>
      <c r="DV44" s="787"/>
      <c r="DW44" s="788"/>
      <c r="DX44" s="788"/>
      <c r="DY44" s="788"/>
      <c r="DZ44" s="790"/>
      <c r="EA44" s="210"/>
    </row>
    <row r="45" spans="1:131" ht="26.25" customHeight="1" x14ac:dyDescent="0.15">
      <c r="A45" s="218">
        <v>18</v>
      </c>
      <c r="B45" s="791"/>
      <c r="C45" s="792"/>
      <c r="D45" s="792"/>
      <c r="E45" s="792"/>
      <c r="F45" s="792"/>
      <c r="G45" s="792"/>
      <c r="H45" s="792"/>
      <c r="I45" s="792"/>
      <c r="J45" s="792"/>
      <c r="K45" s="792"/>
      <c r="L45" s="792"/>
      <c r="M45" s="792"/>
      <c r="N45" s="792"/>
      <c r="O45" s="792"/>
      <c r="P45" s="793"/>
      <c r="Q45" s="794"/>
      <c r="R45" s="795"/>
      <c r="S45" s="795"/>
      <c r="T45" s="795"/>
      <c r="U45" s="795"/>
      <c r="V45" s="795"/>
      <c r="W45" s="795"/>
      <c r="X45" s="795"/>
      <c r="Y45" s="795"/>
      <c r="Z45" s="795"/>
      <c r="AA45" s="795"/>
      <c r="AB45" s="795"/>
      <c r="AC45" s="795"/>
      <c r="AD45" s="795"/>
      <c r="AE45" s="796"/>
      <c r="AF45" s="797"/>
      <c r="AG45" s="798"/>
      <c r="AH45" s="798"/>
      <c r="AI45" s="798"/>
      <c r="AJ45" s="799"/>
      <c r="AK45" s="848"/>
      <c r="AL45" s="854"/>
      <c r="AM45" s="854"/>
      <c r="AN45" s="854"/>
      <c r="AO45" s="854"/>
      <c r="AP45" s="854"/>
      <c r="AQ45" s="854"/>
      <c r="AR45" s="854"/>
      <c r="AS45" s="854"/>
      <c r="AT45" s="854"/>
      <c r="AU45" s="854"/>
      <c r="AV45" s="854"/>
      <c r="AW45" s="854"/>
      <c r="AX45" s="854"/>
      <c r="AY45" s="854"/>
      <c r="AZ45" s="855"/>
      <c r="BA45" s="855"/>
      <c r="BB45" s="855"/>
      <c r="BC45" s="855"/>
      <c r="BD45" s="855"/>
      <c r="BE45" s="852"/>
      <c r="BF45" s="852"/>
      <c r="BG45" s="852"/>
      <c r="BH45" s="852"/>
      <c r="BI45" s="853"/>
      <c r="BJ45" s="212"/>
      <c r="BK45" s="212"/>
      <c r="BL45" s="212"/>
      <c r="BM45" s="212"/>
      <c r="BN45" s="212"/>
      <c r="BO45" s="221"/>
      <c r="BP45" s="221"/>
      <c r="BQ45" s="218">
        <v>39</v>
      </c>
      <c r="BR45" s="219"/>
      <c r="BS45" s="787"/>
      <c r="BT45" s="788"/>
      <c r="BU45" s="788"/>
      <c r="BV45" s="788"/>
      <c r="BW45" s="788"/>
      <c r="BX45" s="788"/>
      <c r="BY45" s="788"/>
      <c r="BZ45" s="788"/>
      <c r="CA45" s="788"/>
      <c r="CB45" s="788"/>
      <c r="CC45" s="788"/>
      <c r="CD45" s="788"/>
      <c r="CE45" s="788"/>
      <c r="CF45" s="788"/>
      <c r="CG45" s="789"/>
      <c r="CH45" s="757"/>
      <c r="CI45" s="758"/>
      <c r="CJ45" s="758"/>
      <c r="CK45" s="758"/>
      <c r="CL45" s="759"/>
      <c r="CM45" s="757"/>
      <c r="CN45" s="758"/>
      <c r="CO45" s="758"/>
      <c r="CP45" s="758"/>
      <c r="CQ45" s="759"/>
      <c r="CR45" s="757"/>
      <c r="CS45" s="758"/>
      <c r="CT45" s="758"/>
      <c r="CU45" s="758"/>
      <c r="CV45" s="759"/>
      <c r="CW45" s="757"/>
      <c r="CX45" s="758"/>
      <c r="CY45" s="758"/>
      <c r="CZ45" s="758"/>
      <c r="DA45" s="759"/>
      <c r="DB45" s="757"/>
      <c r="DC45" s="758"/>
      <c r="DD45" s="758"/>
      <c r="DE45" s="758"/>
      <c r="DF45" s="759"/>
      <c r="DG45" s="757"/>
      <c r="DH45" s="758"/>
      <c r="DI45" s="758"/>
      <c r="DJ45" s="758"/>
      <c r="DK45" s="759"/>
      <c r="DL45" s="757"/>
      <c r="DM45" s="758"/>
      <c r="DN45" s="758"/>
      <c r="DO45" s="758"/>
      <c r="DP45" s="759"/>
      <c r="DQ45" s="757"/>
      <c r="DR45" s="758"/>
      <c r="DS45" s="758"/>
      <c r="DT45" s="758"/>
      <c r="DU45" s="759"/>
      <c r="DV45" s="787"/>
      <c r="DW45" s="788"/>
      <c r="DX45" s="788"/>
      <c r="DY45" s="788"/>
      <c r="DZ45" s="790"/>
      <c r="EA45" s="210"/>
    </row>
    <row r="46" spans="1:131" ht="26.25" customHeight="1" x14ac:dyDescent="0.15">
      <c r="A46" s="218">
        <v>19</v>
      </c>
      <c r="B46" s="791"/>
      <c r="C46" s="792"/>
      <c r="D46" s="792"/>
      <c r="E46" s="792"/>
      <c r="F46" s="792"/>
      <c r="G46" s="792"/>
      <c r="H46" s="792"/>
      <c r="I46" s="792"/>
      <c r="J46" s="792"/>
      <c r="K46" s="792"/>
      <c r="L46" s="792"/>
      <c r="M46" s="792"/>
      <c r="N46" s="792"/>
      <c r="O46" s="792"/>
      <c r="P46" s="793"/>
      <c r="Q46" s="794"/>
      <c r="R46" s="795"/>
      <c r="S46" s="795"/>
      <c r="T46" s="795"/>
      <c r="U46" s="795"/>
      <c r="V46" s="795"/>
      <c r="W46" s="795"/>
      <c r="X46" s="795"/>
      <c r="Y46" s="795"/>
      <c r="Z46" s="795"/>
      <c r="AA46" s="795"/>
      <c r="AB46" s="795"/>
      <c r="AC46" s="795"/>
      <c r="AD46" s="795"/>
      <c r="AE46" s="796"/>
      <c r="AF46" s="797"/>
      <c r="AG46" s="798"/>
      <c r="AH46" s="798"/>
      <c r="AI46" s="798"/>
      <c r="AJ46" s="799"/>
      <c r="AK46" s="848"/>
      <c r="AL46" s="854"/>
      <c r="AM46" s="854"/>
      <c r="AN46" s="854"/>
      <c r="AO46" s="854"/>
      <c r="AP46" s="854"/>
      <c r="AQ46" s="854"/>
      <c r="AR46" s="854"/>
      <c r="AS46" s="854"/>
      <c r="AT46" s="854"/>
      <c r="AU46" s="854"/>
      <c r="AV46" s="854"/>
      <c r="AW46" s="854"/>
      <c r="AX46" s="854"/>
      <c r="AY46" s="854"/>
      <c r="AZ46" s="855"/>
      <c r="BA46" s="855"/>
      <c r="BB46" s="855"/>
      <c r="BC46" s="855"/>
      <c r="BD46" s="855"/>
      <c r="BE46" s="852"/>
      <c r="BF46" s="852"/>
      <c r="BG46" s="852"/>
      <c r="BH46" s="852"/>
      <c r="BI46" s="853"/>
      <c r="BJ46" s="212"/>
      <c r="BK46" s="212"/>
      <c r="BL46" s="212"/>
      <c r="BM46" s="212"/>
      <c r="BN46" s="212"/>
      <c r="BO46" s="221"/>
      <c r="BP46" s="221"/>
      <c r="BQ46" s="218">
        <v>40</v>
      </c>
      <c r="BR46" s="219"/>
      <c r="BS46" s="787"/>
      <c r="BT46" s="788"/>
      <c r="BU46" s="788"/>
      <c r="BV46" s="788"/>
      <c r="BW46" s="788"/>
      <c r="BX46" s="788"/>
      <c r="BY46" s="788"/>
      <c r="BZ46" s="788"/>
      <c r="CA46" s="788"/>
      <c r="CB46" s="788"/>
      <c r="CC46" s="788"/>
      <c r="CD46" s="788"/>
      <c r="CE46" s="788"/>
      <c r="CF46" s="788"/>
      <c r="CG46" s="789"/>
      <c r="CH46" s="757"/>
      <c r="CI46" s="758"/>
      <c r="CJ46" s="758"/>
      <c r="CK46" s="758"/>
      <c r="CL46" s="759"/>
      <c r="CM46" s="757"/>
      <c r="CN46" s="758"/>
      <c r="CO46" s="758"/>
      <c r="CP46" s="758"/>
      <c r="CQ46" s="759"/>
      <c r="CR46" s="757"/>
      <c r="CS46" s="758"/>
      <c r="CT46" s="758"/>
      <c r="CU46" s="758"/>
      <c r="CV46" s="759"/>
      <c r="CW46" s="757"/>
      <c r="CX46" s="758"/>
      <c r="CY46" s="758"/>
      <c r="CZ46" s="758"/>
      <c r="DA46" s="759"/>
      <c r="DB46" s="757"/>
      <c r="DC46" s="758"/>
      <c r="DD46" s="758"/>
      <c r="DE46" s="758"/>
      <c r="DF46" s="759"/>
      <c r="DG46" s="757"/>
      <c r="DH46" s="758"/>
      <c r="DI46" s="758"/>
      <c r="DJ46" s="758"/>
      <c r="DK46" s="759"/>
      <c r="DL46" s="757"/>
      <c r="DM46" s="758"/>
      <c r="DN46" s="758"/>
      <c r="DO46" s="758"/>
      <c r="DP46" s="759"/>
      <c r="DQ46" s="757"/>
      <c r="DR46" s="758"/>
      <c r="DS46" s="758"/>
      <c r="DT46" s="758"/>
      <c r="DU46" s="759"/>
      <c r="DV46" s="787"/>
      <c r="DW46" s="788"/>
      <c r="DX46" s="788"/>
      <c r="DY46" s="788"/>
      <c r="DZ46" s="790"/>
      <c r="EA46" s="210"/>
    </row>
    <row r="47" spans="1:131" ht="26.25" customHeight="1" x14ac:dyDescent="0.15">
      <c r="A47" s="218">
        <v>20</v>
      </c>
      <c r="B47" s="791"/>
      <c r="C47" s="792"/>
      <c r="D47" s="792"/>
      <c r="E47" s="792"/>
      <c r="F47" s="792"/>
      <c r="G47" s="792"/>
      <c r="H47" s="792"/>
      <c r="I47" s="792"/>
      <c r="J47" s="792"/>
      <c r="K47" s="792"/>
      <c r="L47" s="792"/>
      <c r="M47" s="792"/>
      <c r="N47" s="792"/>
      <c r="O47" s="792"/>
      <c r="P47" s="793"/>
      <c r="Q47" s="794"/>
      <c r="R47" s="795"/>
      <c r="S47" s="795"/>
      <c r="T47" s="795"/>
      <c r="U47" s="795"/>
      <c r="V47" s="795"/>
      <c r="W47" s="795"/>
      <c r="X47" s="795"/>
      <c r="Y47" s="795"/>
      <c r="Z47" s="795"/>
      <c r="AA47" s="795"/>
      <c r="AB47" s="795"/>
      <c r="AC47" s="795"/>
      <c r="AD47" s="795"/>
      <c r="AE47" s="796"/>
      <c r="AF47" s="797"/>
      <c r="AG47" s="798"/>
      <c r="AH47" s="798"/>
      <c r="AI47" s="798"/>
      <c r="AJ47" s="799"/>
      <c r="AK47" s="848"/>
      <c r="AL47" s="854"/>
      <c r="AM47" s="854"/>
      <c r="AN47" s="854"/>
      <c r="AO47" s="854"/>
      <c r="AP47" s="854"/>
      <c r="AQ47" s="854"/>
      <c r="AR47" s="854"/>
      <c r="AS47" s="854"/>
      <c r="AT47" s="854"/>
      <c r="AU47" s="854"/>
      <c r="AV47" s="854"/>
      <c r="AW47" s="854"/>
      <c r="AX47" s="854"/>
      <c r="AY47" s="854"/>
      <c r="AZ47" s="855"/>
      <c r="BA47" s="855"/>
      <c r="BB47" s="855"/>
      <c r="BC47" s="855"/>
      <c r="BD47" s="855"/>
      <c r="BE47" s="852"/>
      <c r="BF47" s="852"/>
      <c r="BG47" s="852"/>
      <c r="BH47" s="852"/>
      <c r="BI47" s="853"/>
      <c r="BJ47" s="212"/>
      <c r="BK47" s="212"/>
      <c r="BL47" s="212"/>
      <c r="BM47" s="212"/>
      <c r="BN47" s="212"/>
      <c r="BO47" s="221"/>
      <c r="BP47" s="221"/>
      <c r="BQ47" s="218">
        <v>41</v>
      </c>
      <c r="BR47" s="219"/>
      <c r="BS47" s="787"/>
      <c r="BT47" s="788"/>
      <c r="BU47" s="788"/>
      <c r="BV47" s="788"/>
      <c r="BW47" s="788"/>
      <c r="BX47" s="788"/>
      <c r="BY47" s="788"/>
      <c r="BZ47" s="788"/>
      <c r="CA47" s="788"/>
      <c r="CB47" s="788"/>
      <c r="CC47" s="788"/>
      <c r="CD47" s="788"/>
      <c r="CE47" s="788"/>
      <c r="CF47" s="788"/>
      <c r="CG47" s="789"/>
      <c r="CH47" s="757"/>
      <c r="CI47" s="758"/>
      <c r="CJ47" s="758"/>
      <c r="CK47" s="758"/>
      <c r="CL47" s="759"/>
      <c r="CM47" s="757"/>
      <c r="CN47" s="758"/>
      <c r="CO47" s="758"/>
      <c r="CP47" s="758"/>
      <c r="CQ47" s="759"/>
      <c r="CR47" s="757"/>
      <c r="CS47" s="758"/>
      <c r="CT47" s="758"/>
      <c r="CU47" s="758"/>
      <c r="CV47" s="759"/>
      <c r="CW47" s="757"/>
      <c r="CX47" s="758"/>
      <c r="CY47" s="758"/>
      <c r="CZ47" s="758"/>
      <c r="DA47" s="759"/>
      <c r="DB47" s="757"/>
      <c r="DC47" s="758"/>
      <c r="DD47" s="758"/>
      <c r="DE47" s="758"/>
      <c r="DF47" s="759"/>
      <c r="DG47" s="757"/>
      <c r="DH47" s="758"/>
      <c r="DI47" s="758"/>
      <c r="DJ47" s="758"/>
      <c r="DK47" s="759"/>
      <c r="DL47" s="757"/>
      <c r="DM47" s="758"/>
      <c r="DN47" s="758"/>
      <c r="DO47" s="758"/>
      <c r="DP47" s="759"/>
      <c r="DQ47" s="757"/>
      <c r="DR47" s="758"/>
      <c r="DS47" s="758"/>
      <c r="DT47" s="758"/>
      <c r="DU47" s="759"/>
      <c r="DV47" s="787"/>
      <c r="DW47" s="788"/>
      <c r="DX47" s="788"/>
      <c r="DY47" s="788"/>
      <c r="DZ47" s="790"/>
      <c r="EA47" s="210"/>
    </row>
    <row r="48" spans="1:131" ht="26.25" customHeight="1" x14ac:dyDescent="0.15">
      <c r="A48" s="218">
        <v>21</v>
      </c>
      <c r="B48" s="791"/>
      <c r="C48" s="792"/>
      <c r="D48" s="792"/>
      <c r="E48" s="792"/>
      <c r="F48" s="792"/>
      <c r="G48" s="792"/>
      <c r="H48" s="792"/>
      <c r="I48" s="792"/>
      <c r="J48" s="792"/>
      <c r="K48" s="792"/>
      <c r="L48" s="792"/>
      <c r="M48" s="792"/>
      <c r="N48" s="792"/>
      <c r="O48" s="792"/>
      <c r="P48" s="793"/>
      <c r="Q48" s="794"/>
      <c r="R48" s="795"/>
      <c r="S48" s="795"/>
      <c r="T48" s="795"/>
      <c r="U48" s="795"/>
      <c r="V48" s="795"/>
      <c r="W48" s="795"/>
      <c r="X48" s="795"/>
      <c r="Y48" s="795"/>
      <c r="Z48" s="795"/>
      <c r="AA48" s="795"/>
      <c r="AB48" s="795"/>
      <c r="AC48" s="795"/>
      <c r="AD48" s="795"/>
      <c r="AE48" s="796"/>
      <c r="AF48" s="797"/>
      <c r="AG48" s="798"/>
      <c r="AH48" s="798"/>
      <c r="AI48" s="798"/>
      <c r="AJ48" s="799"/>
      <c r="AK48" s="848"/>
      <c r="AL48" s="854"/>
      <c r="AM48" s="854"/>
      <c r="AN48" s="854"/>
      <c r="AO48" s="854"/>
      <c r="AP48" s="854"/>
      <c r="AQ48" s="854"/>
      <c r="AR48" s="854"/>
      <c r="AS48" s="854"/>
      <c r="AT48" s="854"/>
      <c r="AU48" s="854"/>
      <c r="AV48" s="854"/>
      <c r="AW48" s="854"/>
      <c r="AX48" s="854"/>
      <c r="AY48" s="854"/>
      <c r="AZ48" s="855"/>
      <c r="BA48" s="855"/>
      <c r="BB48" s="855"/>
      <c r="BC48" s="855"/>
      <c r="BD48" s="855"/>
      <c r="BE48" s="852"/>
      <c r="BF48" s="852"/>
      <c r="BG48" s="852"/>
      <c r="BH48" s="852"/>
      <c r="BI48" s="853"/>
      <c r="BJ48" s="212"/>
      <c r="BK48" s="212"/>
      <c r="BL48" s="212"/>
      <c r="BM48" s="212"/>
      <c r="BN48" s="212"/>
      <c r="BO48" s="221"/>
      <c r="BP48" s="221"/>
      <c r="BQ48" s="218">
        <v>42</v>
      </c>
      <c r="BR48" s="219"/>
      <c r="BS48" s="787"/>
      <c r="BT48" s="788"/>
      <c r="BU48" s="788"/>
      <c r="BV48" s="788"/>
      <c r="BW48" s="788"/>
      <c r="BX48" s="788"/>
      <c r="BY48" s="788"/>
      <c r="BZ48" s="788"/>
      <c r="CA48" s="788"/>
      <c r="CB48" s="788"/>
      <c r="CC48" s="788"/>
      <c r="CD48" s="788"/>
      <c r="CE48" s="788"/>
      <c r="CF48" s="788"/>
      <c r="CG48" s="789"/>
      <c r="CH48" s="757"/>
      <c r="CI48" s="758"/>
      <c r="CJ48" s="758"/>
      <c r="CK48" s="758"/>
      <c r="CL48" s="759"/>
      <c r="CM48" s="757"/>
      <c r="CN48" s="758"/>
      <c r="CO48" s="758"/>
      <c r="CP48" s="758"/>
      <c r="CQ48" s="759"/>
      <c r="CR48" s="757"/>
      <c r="CS48" s="758"/>
      <c r="CT48" s="758"/>
      <c r="CU48" s="758"/>
      <c r="CV48" s="759"/>
      <c r="CW48" s="757"/>
      <c r="CX48" s="758"/>
      <c r="CY48" s="758"/>
      <c r="CZ48" s="758"/>
      <c r="DA48" s="759"/>
      <c r="DB48" s="757"/>
      <c r="DC48" s="758"/>
      <c r="DD48" s="758"/>
      <c r="DE48" s="758"/>
      <c r="DF48" s="759"/>
      <c r="DG48" s="757"/>
      <c r="DH48" s="758"/>
      <c r="DI48" s="758"/>
      <c r="DJ48" s="758"/>
      <c r="DK48" s="759"/>
      <c r="DL48" s="757"/>
      <c r="DM48" s="758"/>
      <c r="DN48" s="758"/>
      <c r="DO48" s="758"/>
      <c r="DP48" s="759"/>
      <c r="DQ48" s="757"/>
      <c r="DR48" s="758"/>
      <c r="DS48" s="758"/>
      <c r="DT48" s="758"/>
      <c r="DU48" s="759"/>
      <c r="DV48" s="787"/>
      <c r="DW48" s="788"/>
      <c r="DX48" s="788"/>
      <c r="DY48" s="788"/>
      <c r="DZ48" s="790"/>
      <c r="EA48" s="210"/>
    </row>
    <row r="49" spans="1:131" ht="26.25" customHeight="1" x14ac:dyDescent="0.15">
      <c r="A49" s="218">
        <v>22</v>
      </c>
      <c r="B49" s="791"/>
      <c r="C49" s="792"/>
      <c r="D49" s="792"/>
      <c r="E49" s="792"/>
      <c r="F49" s="792"/>
      <c r="G49" s="792"/>
      <c r="H49" s="792"/>
      <c r="I49" s="792"/>
      <c r="J49" s="792"/>
      <c r="K49" s="792"/>
      <c r="L49" s="792"/>
      <c r="M49" s="792"/>
      <c r="N49" s="792"/>
      <c r="O49" s="792"/>
      <c r="P49" s="793"/>
      <c r="Q49" s="794"/>
      <c r="R49" s="795"/>
      <c r="S49" s="795"/>
      <c r="T49" s="795"/>
      <c r="U49" s="795"/>
      <c r="V49" s="795"/>
      <c r="W49" s="795"/>
      <c r="X49" s="795"/>
      <c r="Y49" s="795"/>
      <c r="Z49" s="795"/>
      <c r="AA49" s="795"/>
      <c r="AB49" s="795"/>
      <c r="AC49" s="795"/>
      <c r="AD49" s="795"/>
      <c r="AE49" s="796"/>
      <c r="AF49" s="797"/>
      <c r="AG49" s="798"/>
      <c r="AH49" s="798"/>
      <c r="AI49" s="798"/>
      <c r="AJ49" s="799"/>
      <c r="AK49" s="848"/>
      <c r="AL49" s="854"/>
      <c r="AM49" s="854"/>
      <c r="AN49" s="854"/>
      <c r="AO49" s="854"/>
      <c r="AP49" s="854"/>
      <c r="AQ49" s="854"/>
      <c r="AR49" s="854"/>
      <c r="AS49" s="854"/>
      <c r="AT49" s="854"/>
      <c r="AU49" s="854"/>
      <c r="AV49" s="854"/>
      <c r="AW49" s="854"/>
      <c r="AX49" s="854"/>
      <c r="AY49" s="854"/>
      <c r="AZ49" s="855"/>
      <c r="BA49" s="855"/>
      <c r="BB49" s="855"/>
      <c r="BC49" s="855"/>
      <c r="BD49" s="855"/>
      <c r="BE49" s="852"/>
      <c r="BF49" s="852"/>
      <c r="BG49" s="852"/>
      <c r="BH49" s="852"/>
      <c r="BI49" s="853"/>
      <c r="BJ49" s="212"/>
      <c r="BK49" s="212"/>
      <c r="BL49" s="212"/>
      <c r="BM49" s="212"/>
      <c r="BN49" s="212"/>
      <c r="BO49" s="221"/>
      <c r="BP49" s="221"/>
      <c r="BQ49" s="218">
        <v>43</v>
      </c>
      <c r="BR49" s="219"/>
      <c r="BS49" s="787"/>
      <c r="BT49" s="788"/>
      <c r="BU49" s="788"/>
      <c r="BV49" s="788"/>
      <c r="BW49" s="788"/>
      <c r="BX49" s="788"/>
      <c r="BY49" s="788"/>
      <c r="BZ49" s="788"/>
      <c r="CA49" s="788"/>
      <c r="CB49" s="788"/>
      <c r="CC49" s="788"/>
      <c r="CD49" s="788"/>
      <c r="CE49" s="788"/>
      <c r="CF49" s="788"/>
      <c r="CG49" s="789"/>
      <c r="CH49" s="757"/>
      <c r="CI49" s="758"/>
      <c r="CJ49" s="758"/>
      <c r="CK49" s="758"/>
      <c r="CL49" s="759"/>
      <c r="CM49" s="757"/>
      <c r="CN49" s="758"/>
      <c r="CO49" s="758"/>
      <c r="CP49" s="758"/>
      <c r="CQ49" s="759"/>
      <c r="CR49" s="757"/>
      <c r="CS49" s="758"/>
      <c r="CT49" s="758"/>
      <c r="CU49" s="758"/>
      <c r="CV49" s="759"/>
      <c r="CW49" s="757"/>
      <c r="CX49" s="758"/>
      <c r="CY49" s="758"/>
      <c r="CZ49" s="758"/>
      <c r="DA49" s="759"/>
      <c r="DB49" s="757"/>
      <c r="DC49" s="758"/>
      <c r="DD49" s="758"/>
      <c r="DE49" s="758"/>
      <c r="DF49" s="759"/>
      <c r="DG49" s="757"/>
      <c r="DH49" s="758"/>
      <c r="DI49" s="758"/>
      <c r="DJ49" s="758"/>
      <c r="DK49" s="759"/>
      <c r="DL49" s="757"/>
      <c r="DM49" s="758"/>
      <c r="DN49" s="758"/>
      <c r="DO49" s="758"/>
      <c r="DP49" s="759"/>
      <c r="DQ49" s="757"/>
      <c r="DR49" s="758"/>
      <c r="DS49" s="758"/>
      <c r="DT49" s="758"/>
      <c r="DU49" s="759"/>
      <c r="DV49" s="787"/>
      <c r="DW49" s="788"/>
      <c r="DX49" s="788"/>
      <c r="DY49" s="788"/>
      <c r="DZ49" s="790"/>
      <c r="EA49" s="210"/>
    </row>
    <row r="50" spans="1:131" ht="26.25" customHeight="1" x14ac:dyDescent="0.15">
      <c r="A50" s="218">
        <v>23</v>
      </c>
      <c r="B50" s="791"/>
      <c r="C50" s="792"/>
      <c r="D50" s="792"/>
      <c r="E50" s="792"/>
      <c r="F50" s="792"/>
      <c r="G50" s="792"/>
      <c r="H50" s="792"/>
      <c r="I50" s="792"/>
      <c r="J50" s="792"/>
      <c r="K50" s="792"/>
      <c r="L50" s="792"/>
      <c r="M50" s="792"/>
      <c r="N50" s="792"/>
      <c r="O50" s="792"/>
      <c r="P50" s="793"/>
      <c r="Q50" s="856"/>
      <c r="R50" s="857"/>
      <c r="S50" s="857"/>
      <c r="T50" s="857"/>
      <c r="U50" s="857"/>
      <c r="V50" s="857"/>
      <c r="W50" s="857"/>
      <c r="X50" s="857"/>
      <c r="Y50" s="857"/>
      <c r="Z50" s="857"/>
      <c r="AA50" s="857"/>
      <c r="AB50" s="857"/>
      <c r="AC50" s="857"/>
      <c r="AD50" s="857"/>
      <c r="AE50" s="858"/>
      <c r="AF50" s="797"/>
      <c r="AG50" s="798"/>
      <c r="AH50" s="798"/>
      <c r="AI50" s="798"/>
      <c r="AJ50" s="799"/>
      <c r="AK50" s="860"/>
      <c r="AL50" s="857"/>
      <c r="AM50" s="857"/>
      <c r="AN50" s="857"/>
      <c r="AO50" s="857"/>
      <c r="AP50" s="857"/>
      <c r="AQ50" s="857"/>
      <c r="AR50" s="857"/>
      <c r="AS50" s="857"/>
      <c r="AT50" s="857"/>
      <c r="AU50" s="857"/>
      <c r="AV50" s="857"/>
      <c r="AW50" s="857"/>
      <c r="AX50" s="857"/>
      <c r="AY50" s="857"/>
      <c r="AZ50" s="859"/>
      <c r="BA50" s="859"/>
      <c r="BB50" s="859"/>
      <c r="BC50" s="859"/>
      <c r="BD50" s="859"/>
      <c r="BE50" s="852"/>
      <c r="BF50" s="852"/>
      <c r="BG50" s="852"/>
      <c r="BH50" s="852"/>
      <c r="BI50" s="853"/>
      <c r="BJ50" s="212"/>
      <c r="BK50" s="212"/>
      <c r="BL50" s="212"/>
      <c r="BM50" s="212"/>
      <c r="BN50" s="212"/>
      <c r="BO50" s="221"/>
      <c r="BP50" s="221"/>
      <c r="BQ50" s="218">
        <v>44</v>
      </c>
      <c r="BR50" s="219"/>
      <c r="BS50" s="787"/>
      <c r="BT50" s="788"/>
      <c r="BU50" s="788"/>
      <c r="BV50" s="788"/>
      <c r="BW50" s="788"/>
      <c r="BX50" s="788"/>
      <c r="BY50" s="788"/>
      <c r="BZ50" s="788"/>
      <c r="CA50" s="788"/>
      <c r="CB50" s="788"/>
      <c r="CC50" s="788"/>
      <c r="CD50" s="788"/>
      <c r="CE50" s="788"/>
      <c r="CF50" s="788"/>
      <c r="CG50" s="789"/>
      <c r="CH50" s="757"/>
      <c r="CI50" s="758"/>
      <c r="CJ50" s="758"/>
      <c r="CK50" s="758"/>
      <c r="CL50" s="759"/>
      <c r="CM50" s="757"/>
      <c r="CN50" s="758"/>
      <c r="CO50" s="758"/>
      <c r="CP50" s="758"/>
      <c r="CQ50" s="759"/>
      <c r="CR50" s="757"/>
      <c r="CS50" s="758"/>
      <c r="CT50" s="758"/>
      <c r="CU50" s="758"/>
      <c r="CV50" s="759"/>
      <c r="CW50" s="757"/>
      <c r="CX50" s="758"/>
      <c r="CY50" s="758"/>
      <c r="CZ50" s="758"/>
      <c r="DA50" s="759"/>
      <c r="DB50" s="757"/>
      <c r="DC50" s="758"/>
      <c r="DD50" s="758"/>
      <c r="DE50" s="758"/>
      <c r="DF50" s="759"/>
      <c r="DG50" s="757"/>
      <c r="DH50" s="758"/>
      <c r="DI50" s="758"/>
      <c r="DJ50" s="758"/>
      <c r="DK50" s="759"/>
      <c r="DL50" s="757"/>
      <c r="DM50" s="758"/>
      <c r="DN50" s="758"/>
      <c r="DO50" s="758"/>
      <c r="DP50" s="759"/>
      <c r="DQ50" s="757"/>
      <c r="DR50" s="758"/>
      <c r="DS50" s="758"/>
      <c r="DT50" s="758"/>
      <c r="DU50" s="759"/>
      <c r="DV50" s="787"/>
      <c r="DW50" s="788"/>
      <c r="DX50" s="788"/>
      <c r="DY50" s="788"/>
      <c r="DZ50" s="790"/>
      <c r="EA50" s="210"/>
    </row>
    <row r="51" spans="1:131" ht="26.25" customHeight="1" x14ac:dyDescent="0.15">
      <c r="A51" s="218">
        <v>24</v>
      </c>
      <c r="B51" s="791"/>
      <c r="C51" s="792"/>
      <c r="D51" s="792"/>
      <c r="E51" s="792"/>
      <c r="F51" s="792"/>
      <c r="G51" s="792"/>
      <c r="H51" s="792"/>
      <c r="I51" s="792"/>
      <c r="J51" s="792"/>
      <c r="K51" s="792"/>
      <c r="L51" s="792"/>
      <c r="M51" s="792"/>
      <c r="N51" s="792"/>
      <c r="O51" s="792"/>
      <c r="P51" s="793"/>
      <c r="Q51" s="856"/>
      <c r="R51" s="857"/>
      <c r="S51" s="857"/>
      <c r="T51" s="857"/>
      <c r="U51" s="857"/>
      <c r="V51" s="857"/>
      <c r="W51" s="857"/>
      <c r="X51" s="857"/>
      <c r="Y51" s="857"/>
      <c r="Z51" s="857"/>
      <c r="AA51" s="857"/>
      <c r="AB51" s="857"/>
      <c r="AC51" s="857"/>
      <c r="AD51" s="857"/>
      <c r="AE51" s="858"/>
      <c r="AF51" s="797"/>
      <c r="AG51" s="798"/>
      <c r="AH51" s="798"/>
      <c r="AI51" s="798"/>
      <c r="AJ51" s="799"/>
      <c r="AK51" s="860"/>
      <c r="AL51" s="857"/>
      <c r="AM51" s="857"/>
      <c r="AN51" s="857"/>
      <c r="AO51" s="857"/>
      <c r="AP51" s="857"/>
      <c r="AQ51" s="857"/>
      <c r="AR51" s="857"/>
      <c r="AS51" s="857"/>
      <c r="AT51" s="857"/>
      <c r="AU51" s="857"/>
      <c r="AV51" s="857"/>
      <c r="AW51" s="857"/>
      <c r="AX51" s="857"/>
      <c r="AY51" s="857"/>
      <c r="AZ51" s="859"/>
      <c r="BA51" s="859"/>
      <c r="BB51" s="859"/>
      <c r="BC51" s="859"/>
      <c r="BD51" s="859"/>
      <c r="BE51" s="852"/>
      <c r="BF51" s="852"/>
      <c r="BG51" s="852"/>
      <c r="BH51" s="852"/>
      <c r="BI51" s="853"/>
      <c r="BJ51" s="212"/>
      <c r="BK51" s="212"/>
      <c r="BL51" s="212"/>
      <c r="BM51" s="212"/>
      <c r="BN51" s="212"/>
      <c r="BO51" s="221"/>
      <c r="BP51" s="221"/>
      <c r="BQ51" s="218">
        <v>45</v>
      </c>
      <c r="BR51" s="219"/>
      <c r="BS51" s="787"/>
      <c r="BT51" s="788"/>
      <c r="BU51" s="788"/>
      <c r="BV51" s="788"/>
      <c r="BW51" s="788"/>
      <c r="BX51" s="788"/>
      <c r="BY51" s="788"/>
      <c r="BZ51" s="788"/>
      <c r="CA51" s="788"/>
      <c r="CB51" s="788"/>
      <c r="CC51" s="788"/>
      <c r="CD51" s="788"/>
      <c r="CE51" s="788"/>
      <c r="CF51" s="788"/>
      <c r="CG51" s="789"/>
      <c r="CH51" s="757"/>
      <c r="CI51" s="758"/>
      <c r="CJ51" s="758"/>
      <c r="CK51" s="758"/>
      <c r="CL51" s="759"/>
      <c r="CM51" s="757"/>
      <c r="CN51" s="758"/>
      <c r="CO51" s="758"/>
      <c r="CP51" s="758"/>
      <c r="CQ51" s="759"/>
      <c r="CR51" s="757"/>
      <c r="CS51" s="758"/>
      <c r="CT51" s="758"/>
      <c r="CU51" s="758"/>
      <c r="CV51" s="759"/>
      <c r="CW51" s="757"/>
      <c r="CX51" s="758"/>
      <c r="CY51" s="758"/>
      <c r="CZ51" s="758"/>
      <c r="DA51" s="759"/>
      <c r="DB51" s="757"/>
      <c r="DC51" s="758"/>
      <c r="DD51" s="758"/>
      <c r="DE51" s="758"/>
      <c r="DF51" s="759"/>
      <c r="DG51" s="757"/>
      <c r="DH51" s="758"/>
      <c r="DI51" s="758"/>
      <c r="DJ51" s="758"/>
      <c r="DK51" s="759"/>
      <c r="DL51" s="757"/>
      <c r="DM51" s="758"/>
      <c r="DN51" s="758"/>
      <c r="DO51" s="758"/>
      <c r="DP51" s="759"/>
      <c r="DQ51" s="757"/>
      <c r="DR51" s="758"/>
      <c r="DS51" s="758"/>
      <c r="DT51" s="758"/>
      <c r="DU51" s="759"/>
      <c r="DV51" s="787"/>
      <c r="DW51" s="788"/>
      <c r="DX51" s="788"/>
      <c r="DY51" s="788"/>
      <c r="DZ51" s="790"/>
      <c r="EA51" s="210"/>
    </row>
    <row r="52" spans="1:131" ht="26.25" customHeight="1" x14ac:dyDescent="0.15">
      <c r="A52" s="218">
        <v>25</v>
      </c>
      <c r="B52" s="791"/>
      <c r="C52" s="792"/>
      <c r="D52" s="792"/>
      <c r="E52" s="792"/>
      <c r="F52" s="792"/>
      <c r="G52" s="792"/>
      <c r="H52" s="792"/>
      <c r="I52" s="792"/>
      <c r="J52" s="792"/>
      <c r="K52" s="792"/>
      <c r="L52" s="792"/>
      <c r="M52" s="792"/>
      <c r="N52" s="792"/>
      <c r="O52" s="792"/>
      <c r="P52" s="793"/>
      <c r="Q52" s="856"/>
      <c r="R52" s="857"/>
      <c r="S52" s="857"/>
      <c r="T52" s="857"/>
      <c r="U52" s="857"/>
      <c r="V52" s="857"/>
      <c r="W52" s="857"/>
      <c r="X52" s="857"/>
      <c r="Y52" s="857"/>
      <c r="Z52" s="857"/>
      <c r="AA52" s="857"/>
      <c r="AB52" s="857"/>
      <c r="AC52" s="857"/>
      <c r="AD52" s="857"/>
      <c r="AE52" s="858"/>
      <c r="AF52" s="797"/>
      <c r="AG52" s="798"/>
      <c r="AH52" s="798"/>
      <c r="AI52" s="798"/>
      <c r="AJ52" s="799"/>
      <c r="AK52" s="860"/>
      <c r="AL52" s="857"/>
      <c r="AM52" s="857"/>
      <c r="AN52" s="857"/>
      <c r="AO52" s="857"/>
      <c r="AP52" s="857"/>
      <c r="AQ52" s="857"/>
      <c r="AR52" s="857"/>
      <c r="AS52" s="857"/>
      <c r="AT52" s="857"/>
      <c r="AU52" s="857"/>
      <c r="AV52" s="857"/>
      <c r="AW52" s="857"/>
      <c r="AX52" s="857"/>
      <c r="AY52" s="857"/>
      <c r="AZ52" s="859"/>
      <c r="BA52" s="859"/>
      <c r="BB52" s="859"/>
      <c r="BC52" s="859"/>
      <c r="BD52" s="859"/>
      <c r="BE52" s="852"/>
      <c r="BF52" s="852"/>
      <c r="BG52" s="852"/>
      <c r="BH52" s="852"/>
      <c r="BI52" s="853"/>
      <c r="BJ52" s="212"/>
      <c r="BK52" s="212"/>
      <c r="BL52" s="212"/>
      <c r="BM52" s="212"/>
      <c r="BN52" s="212"/>
      <c r="BO52" s="221"/>
      <c r="BP52" s="221"/>
      <c r="BQ52" s="218">
        <v>46</v>
      </c>
      <c r="BR52" s="219"/>
      <c r="BS52" s="787"/>
      <c r="BT52" s="788"/>
      <c r="BU52" s="788"/>
      <c r="BV52" s="788"/>
      <c r="BW52" s="788"/>
      <c r="BX52" s="788"/>
      <c r="BY52" s="788"/>
      <c r="BZ52" s="788"/>
      <c r="CA52" s="788"/>
      <c r="CB52" s="788"/>
      <c r="CC52" s="788"/>
      <c r="CD52" s="788"/>
      <c r="CE52" s="788"/>
      <c r="CF52" s="788"/>
      <c r="CG52" s="789"/>
      <c r="CH52" s="757"/>
      <c r="CI52" s="758"/>
      <c r="CJ52" s="758"/>
      <c r="CK52" s="758"/>
      <c r="CL52" s="759"/>
      <c r="CM52" s="757"/>
      <c r="CN52" s="758"/>
      <c r="CO52" s="758"/>
      <c r="CP52" s="758"/>
      <c r="CQ52" s="759"/>
      <c r="CR52" s="757"/>
      <c r="CS52" s="758"/>
      <c r="CT52" s="758"/>
      <c r="CU52" s="758"/>
      <c r="CV52" s="759"/>
      <c r="CW52" s="757"/>
      <c r="CX52" s="758"/>
      <c r="CY52" s="758"/>
      <c r="CZ52" s="758"/>
      <c r="DA52" s="759"/>
      <c r="DB52" s="757"/>
      <c r="DC52" s="758"/>
      <c r="DD52" s="758"/>
      <c r="DE52" s="758"/>
      <c r="DF52" s="759"/>
      <c r="DG52" s="757"/>
      <c r="DH52" s="758"/>
      <c r="DI52" s="758"/>
      <c r="DJ52" s="758"/>
      <c r="DK52" s="759"/>
      <c r="DL52" s="757"/>
      <c r="DM52" s="758"/>
      <c r="DN52" s="758"/>
      <c r="DO52" s="758"/>
      <c r="DP52" s="759"/>
      <c r="DQ52" s="757"/>
      <c r="DR52" s="758"/>
      <c r="DS52" s="758"/>
      <c r="DT52" s="758"/>
      <c r="DU52" s="759"/>
      <c r="DV52" s="787"/>
      <c r="DW52" s="788"/>
      <c r="DX52" s="788"/>
      <c r="DY52" s="788"/>
      <c r="DZ52" s="790"/>
      <c r="EA52" s="210"/>
    </row>
    <row r="53" spans="1:131" ht="26.25" customHeight="1" x14ac:dyDescent="0.15">
      <c r="A53" s="218">
        <v>26</v>
      </c>
      <c r="B53" s="791"/>
      <c r="C53" s="792"/>
      <c r="D53" s="792"/>
      <c r="E53" s="792"/>
      <c r="F53" s="792"/>
      <c r="G53" s="792"/>
      <c r="H53" s="792"/>
      <c r="I53" s="792"/>
      <c r="J53" s="792"/>
      <c r="K53" s="792"/>
      <c r="L53" s="792"/>
      <c r="M53" s="792"/>
      <c r="N53" s="792"/>
      <c r="O53" s="792"/>
      <c r="P53" s="793"/>
      <c r="Q53" s="856"/>
      <c r="R53" s="857"/>
      <c r="S53" s="857"/>
      <c r="T53" s="857"/>
      <c r="U53" s="857"/>
      <c r="V53" s="857"/>
      <c r="W53" s="857"/>
      <c r="X53" s="857"/>
      <c r="Y53" s="857"/>
      <c r="Z53" s="857"/>
      <c r="AA53" s="857"/>
      <c r="AB53" s="857"/>
      <c r="AC53" s="857"/>
      <c r="AD53" s="857"/>
      <c r="AE53" s="858"/>
      <c r="AF53" s="797"/>
      <c r="AG53" s="798"/>
      <c r="AH53" s="798"/>
      <c r="AI53" s="798"/>
      <c r="AJ53" s="799"/>
      <c r="AK53" s="860"/>
      <c r="AL53" s="857"/>
      <c r="AM53" s="857"/>
      <c r="AN53" s="857"/>
      <c r="AO53" s="857"/>
      <c r="AP53" s="857"/>
      <c r="AQ53" s="857"/>
      <c r="AR53" s="857"/>
      <c r="AS53" s="857"/>
      <c r="AT53" s="857"/>
      <c r="AU53" s="857"/>
      <c r="AV53" s="857"/>
      <c r="AW53" s="857"/>
      <c r="AX53" s="857"/>
      <c r="AY53" s="857"/>
      <c r="AZ53" s="859"/>
      <c r="BA53" s="859"/>
      <c r="BB53" s="859"/>
      <c r="BC53" s="859"/>
      <c r="BD53" s="859"/>
      <c r="BE53" s="852"/>
      <c r="BF53" s="852"/>
      <c r="BG53" s="852"/>
      <c r="BH53" s="852"/>
      <c r="BI53" s="853"/>
      <c r="BJ53" s="212"/>
      <c r="BK53" s="212"/>
      <c r="BL53" s="212"/>
      <c r="BM53" s="212"/>
      <c r="BN53" s="212"/>
      <c r="BO53" s="221"/>
      <c r="BP53" s="221"/>
      <c r="BQ53" s="218">
        <v>47</v>
      </c>
      <c r="BR53" s="219"/>
      <c r="BS53" s="787"/>
      <c r="BT53" s="788"/>
      <c r="BU53" s="788"/>
      <c r="BV53" s="788"/>
      <c r="BW53" s="788"/>
      <c r="BX53" s="788"/>
      <c r="BY53" s="788"/>
      <c r="BZ53" s="788"/>
      <c r="CA53" s="788"/>
      <c r="CB53" s="788"/>
      <c r="CC53" s="788"/>
      <c r="CD53" s="788"/>
      <c r="CE53" s="788"/>
      <c r="CF53" s="788"/>
      <c r="CG53" s="789"/>
      <c r="CH53" s="757"/>
      <c r="CI53" s="758"/>
      <c r="CJ53" s="758"/>
      <c r="CK53" s="758"/>
      <c r="CL53" s="759"/>
      <c r="CM53" s="757"/>
      <c r="CN53" s="758"/>
      <c r="CO53" s="758"/>
      <c r="CP53" s="758"/>
      <c r="CQ53" s="759"/>
      <c r="CR53" s="757"/>
      <c r="CS53" s="758"/>
      <c r="CT53" s="758"/>
      <c r="CU53" s="758"/>
      <c r="CV53" s="759"/>
      <c r="CW53" s="757"/>
      <c r="CX53" s="758"/>
      <c r="CY53" s="758"/>
      <c r="CZ53" s="758"/>
      <c r="DA53" s="759"/>
      <c r="DB53" s="757"/>
      <c r="DC53" s="758"/>
      <c r="DD53" s="758"/>
      <c r="DE53" s="758"/>
      <c r="DF53" s="759"/>
      <c r="DG53" s="757"/>
      <c r="DH53" s="758"/>
      <c r="DI53" s="758"/>
      <c r="DJ53" s="758"/>
      <c r="DK53" s="759"/>
      <c r="DL53" s="757"/>
      <c r="DM53" s="758"/>
      <c r="DN53" s="758"/>
      <c r="DO53" s="758"/>
      <c r="DP53" s="759"/>
      <c r="DQ53" s="757"/>
      <c r="DR53" s="758"/>
      <c r="DS53" s="758"/>
      <c r="DT53" s="758"/>
      <c r="DU53" s="759"/>
      <c r="DV53" s="787"/>
      <c r="DW53" s="788"/>
      <c r="DX53" s="788"/>
      <c r="DY53" s="788"/>
      <c r="DZ53" s="790"/>
      <c r="EA53" s="210"/>
    </row>
    <row r="54" spans="1:131" ht="26.25" customHeight="1" x14ac:dyDescent="0.15">
      <c r="A54" s="218">
        <v>27</v>
      </c>
      <c r="B54" s="791"/>
      <c r="C54" s="792"/>
      <c r="D54" s="792"/>
      <c r="E54" s="792"/>
      <c r="F54" s="792"/>
      <c r="G54" s="792"/>
      <c r="H54" s="792"/>
      <c r="I54" s="792"/>
      <c r="J54" s="792"/>
      <c r="K54" s="792"/>
      <c r="L54" s="792"/>
      <c r="M54" s="792"/>
      <c r="N54" s="792"/>
      <c r="O54" s="792"/>
      <c r="P54" s="793"/>
      <c r="Q54" s="856"/>
      <c r="R54" s="857"/>
      <c r="S54" s="857"/>
      <c r="T54" s="857"/>
      <c r="U54" s="857"/>
      <c r="V54" s="857"/>
      <c r="W54" s="857"/>
      <c r="X54" s="857"/>
      <c r="Y54" s="857"/>
      <c r="Z54" s="857"/>
      <c r="AA54" s="857"/>
      <c r="AB54" s="857"/>
      <c r="AC54" s="857"/>
      <c r="AD54" s="857"/>
      <c r="AE54" s="858"/>
      <c r="AF54" s="797"/>
      <c r="AG54" s="798"/>
      <c r="AH54" s="798"/>
      <c r="AI54" s="798"/>
      <c r="AJ54" s="799"/>
      <c r="AK54" s="860"/>
      <c r="AL54" s="857"/>
      <c r="AM54" s="857"/>
      <c r="AN54" s="857"/>
      <c r="AO54" s="857"/>
      <c r="AP54" s="857"/>
      <c r="AQ54" s="857"/>
      <c r="AR54" s="857"/>
      <c r="AS54" s="857"/>
      <c r="AT54" s="857"/>
      <c r="AU54" s="857"/>
      <c r="AV54" s="857"/>
      <c r="AW54" s="857"/>
      <c r="AX54" s="857"/>
      <c r="AY54" s="857"/>
      <c r="AZ54" s="859"/>
      <c r="BA54" s="859"/>
      <c r="BB54" s="859"/>
      <c r="BC54" s="859"/>
      <c r="BD54" s="859"/>
      <c r="BE54" s="852"/>
      <c r="BF54" s="852"/>
      <c r="BG54" s="852"/>
      <c r="BH54" s="852"/>
      <c r="BI54" s="853"/>
      <c r="BJ54" s="212"/>
      <c r="BK54" s="212"/>
      <c r="BL54" s="212"/>
      <c r="BM54" s="212"/>
      <c r="BN54" s="212"/>
      <c r="BO54" s="221"/>
      <c r="BP54" s="221"/>
      <c r="BQ54" s="218">
        <v>48</v>
      </c>
      <c r="BR54" s="219"/>
      <c r="BS54" s="787"/>
      <c r="BT54" s="788"/>
      <c r="BU54" s="788"/>
      <c r="BV54" s="788"/>
      <c r="BW54" s="788"/>
      <c r="BX54" s="788"/>
      <c r="BY54" s="788"/>
      <c r="BZ54" s="788"/>
      <c r="CA54" s="788"/>
      <c r="CB54" s="788"/>
      <c r="CC54" s="788"/>
      <c r="CD54" s="788"/>
      <c r="CE54" s="788"/>
      <c r="CF54" s="788"/>
      <c r="CG54" s="789"/>
      <c r="CH54" s="757"/>
      <c r="CI54" s="758"/>
      <c r="CJ54" s="758"/>
      <c r="CK54" s="758"/>
      <c r="CL54" s="759"/>
      <c r="CM54" s="757"/>
      <c r="CN54" s="758"/>
      <c r="CO54" s="758"/>
      <c r="CP54" s="758"/>
      <c r="CQ54" s="759"/>
      <c r="CR54" s="757"/>
      <c r="CS54" s="758"/>
      <c r="CT54" s="758"/>
      <c r="CU54" s="758"/>
      <c r="CV54" s="759"/>
      <c r="CW54" s="757"/>
      <c r="CX54" s="758"/>
      <c r="CY54" s="758"/>
      <c r="CZ54" s="758"/>
      <c r="DA54" s="759"/>
      <c r="DB54" s="757"/>
      <c r="DC54" s="758"/>
      <c r="DD54" s="758"/>
      <c r="DE54" s="758"/>
      <c r="DF54" s="759"/>
      <c r="DG54" s="757"/>
      <c r="DH54" s="758"/>
      <c r="DI54" s="758"/>
      <c r="DJ54" s="758"/>
      <c r="DK54" s="759"/>
      <c r="DL54" s="757"/>
      <c r="DM54" s="758"/>
      <c r="DN54" s="758"/>
      <c r="DO54" s="758"/>
      <c r="DP54" s="759"/>
      <c r="DQ54" s="757"/>
      <c r="DR54" s="758"/>
      <c r="DS54" s="758"/>
      <c r="DT54" s="758"/>
      <c r="DU54" s="759"/>
      <c r="DV54" s="787"/>
      <c r="DW54" s="788"/>
      <c r="DX54" s="788"/>
      <c r="DY54" s="788"/>
      <c r="DZ54" s="790"/>
      <c r="EA54" s="210"/>
    </row>
    <row r="55" spans="1:131" ht="26.25" customHeight="1" x14ac:dyDescent="0.15">
      <c r="A55" s="218">
        <v>28</v>
      </c>
      <c r="B55" s="791"/>
      <c r="C55" s="792"/>
      <c r="D55" s="792"/>
      <c r="E55" s="792"/>
      <c r="F55" s="792"/>
      <c r="G55" s="792"/>
      <c r="H55" s="792"/>
      <c r="I55" s="792"/>
      <c r="J55" s="792"/>
      <c r="K55" s="792"/>
      <c r="L55" s="792"/>
      <c r="M55" s="792"/>
      <c r="N55" s="792"/>
      <c r="O55" s="792"/>
      <c r="P55" s="793"/>
      <c r="Q55" s="856"/>
      <c r="R55" s="857"/>
      <c r="S55" s="857"/>
      <c r="T55" s="857"/>
      <c r="U55" s="857"/>
      <c r="V55" s="857"/>
      <c r="W55" s="857"/>
      <c r="X55" s="857"/>
      <c r="Y55" s="857"/>
      <c r="Z55" s="857"/>
      <c r="AA55" s="857"/>
      <c r="AB55" s="857"/>
      <c r="AC55" s="857"/>
      <c r="AD55" s="857"/>
      <c r="AE55" s="858"/>
      <c r="AF55" s="797"/>
      <c r="AG55" s="798"/>
      <c r="AH55" s="798"/>
      <c r="AI55" s="798"/>
      <c r="AJ55" s="799"/>
      <c r="AK55" s="860"/>
      <c r="AL55" s="857"/>
      <c r="AM55" s="857"/>
      <c r="AN55" s="857"/>
      <c r="AO55" s="857"/>
      <c r="AP55" s="857"/>
      <c r="AQ55" s="857"/>
      <c r="AR55" s="857"/>
      <c r="AS55" s="857"/>
      <c r="AT55" s="857"/>
      <c r="AU55" s="857"/>
      <c r="AV55" s="857"/>
      <c r="AW55" s="857"/>
      <c r="AX55" s="857"/>
      <c r="AY55" s="857"/>
      <c r="AZ55" s="859"/>
      <c r="BA55" s="859"/>
      <c r="BB55" s="859"/>
      <c r="BC55" s="859"/>
      <c r="BD55" s="859"/>
      <c r="BE55" s="852"/>
      <c r="BF55" s="852"/>
      <c r="BG55" s="852"/>
      <c r="BH55" s="852"/>
      <c r="BI55" s="853"/>
      <c r="BJ55" s="212"/>
      <c r="BK55" s="212"/>
      <c r="BL55" s="212"/>
      <c r="BM55" s="212"/>
      <c r="BN55" s="212"/>
      <c r="BO55" s="221"/>
      <c r="BP55" s="221"/>
      <c r="BQ55" s="218">
        <v>49</v>
      </c>
      <c r="BR55" s="219"/>
      <c r="BS55" s="787"/>
      <c r="BT55" s="788"/>
      <c r="BU55" s="788"/>
      <c r="BV55" s="788"/>
      <c r="BW55" s="788"/>
      <c r="BX55" s="788"/>
      <c r="BY55" s="788"/>
      <c r="BZ55" s="788"/>
      <c r="CA55" s="788"/>
      <c r="CB55" s="788"/>
      <c r="CC55" s="788"/>
      <c r="CD55" s="788"/>
      <c r="CE55" s="788"/>
      <c r="CF55" s="788"/>
      <c r="CG55" s="789"/>
      <c r="CH55" s="757"/>
      <c r="CI55" s="758"/>
      <c r="CJ55" s="758"/>
      <c r="CK55" s="758"/>
      <c r="CL55" s="759"/>
      <c r="CM55" s="757"/>
      <c r="CN55" s="758"/>
      <c r="CO55" s="758"/>
      <c r="CP55" s="758"/>
      <c r="CQ55" s="759"/>
      <c r="CR55" s="757"/>
      <c r="CS55" s="758"/>
      <c r="CT55" s="758"/>
      <c r="CU55" s="758"/>
      <c r="CV55" s="759"/>
      <c r="CW55" s="757"/>
      <c r="CX55" s="758"/>
      <c r="CY55" s="758"/>
      <c r="CZ55" s="758"/>
      <c r="DA55" s="759"/>
      <c r="DB55" s="757"/>
      <c r="DC55" s="758"/>
      <c r="DD55" s="758"/>
      <c r="DE55" s="758"/>
      <c r="DF55" s="759"/>
      <c r="DG55" s="757"/>
      <c r="DH55" s="758"/>
      <c r="DI55" s="758"/>
      <c r="DJ55" s="758"/>
      <c r="DK55" s="759"/>
      <c r="DL55" s="757"/>
      <c r="DM55" s="758"/>
      <c r="DN55" s="758"/>
      <c r="DO55" s="758"/>
      <c r="DP55" s="759"/>
      <c r="DQ55" s="757"/>
      <c r="DR55" s="758"/>
      <c r="DS55" s="758"/>
      <c r="DT55" s="758"/>
      <c r="DU55" s="759"/>
      <c r="DV55" s="787"/>
      <c r="DW55" s="788"/>
      <c r="DX55" s="788"/>
      <c r="DY55" s="788"/>
      <c r="DZ55" s="790"/>
      <c r="EA55" s="210"/>
    </row>
    <row r="56" spans="1:131" ht="26.25" customHeight="1" x14ac:dyDescent="0.15">
      <c r="A56" s="218">
        <v>29</v>
      </c>
      <c r="B56" s="791"/>
      <c r="C56" s="792"/>
      <c r="D56" s="792"/>
      <c r="E56" s="792"/>
      <c r="F56" s="792"/>
      <c r="G56" s="792"/>
      <c r="H56" s="792"/>
      <c r="I56" s="792"/>
      <c r="J56" s="792"/>
      <c r="K56" s="792"/>
      <c r="L56" s="792"/>
      <c r="M56" s="792"/>
      <c r="N56" s="792"/>
      <c r="O56" s="792"/>
      <c r="P56" s="793"/>
      <c r="Q56" s="856"/>
      <c r="R56" s="857"/>
      <c r="S56" s="857"/>
      <c r="T56" s="857"/>
      <c r="U56" s="857"/>
      <c r="V56" s="857"/>
      <c r="W56" s="857"/>
      <c r="X56" s="857"/>
      <c r="Y56" s="857"/>
      <c r="Z56" s="857"/>
      <c r="AA56" s="857"/>
      <c r="AB56" s="857"/>
      <c r="AC56" s="857"/>
      <c r="AD56" s="857"/>
      <c r="AE56" s="858"/>
      <c r="AF56" s="797"/>
      <c r="AG56" s="798"/>
      <c r="AH56" s="798"/>
      <c r="AI56" s="798"/>
      <c r="AJ56" s="799"/>
      <c r="AK56" s="860"/>
      <c r="AL56" s="857"/>
      <c r="AM56" s="857"/>
      <c r="AN56" s="857"/>
      <c r="AO56" s="857"/>
      <c r="AP56" s="857"/>
      <c r="AQ56" s="857"/>
      <c r="AR56" s="857"/>
      <c r="AS56" s="857"/>
      <c r="AT56" s="857"/>
      <c r="AU56" s="857"/>
      <c r="AV56" s="857"/>
      <c r="AW56" s="857"/>
      <c r="AX56" s="857"/>
      <c r="AY56" s="857"/>
      <c r="AZ56" s="859"/>
      <c r="BA56" s="859"/>
      <c r="BB56" s="859"/>
      <c r="BC56" s="859"/>
      <c r="BD56" s="859"/>
      <c r="BE56" s="852"/>
      <c r="BF56" s="852"/>
      <c r="BG56" s="852"/>
      <c r="BH56" s="852"/>
      <c r="BI56" s="853"/>
      <c r="BJ56" s="212"/>
      <c r="BK56" s="212"/>
      <c r="BL56" s="212"/>
      <c r="BM56" s="212"/>
      <c r="BN56" s="212"/>
      <c r="BO56" s="221"/>
      <c r="BP56" s="221"/>
      <c r="BQ56" s="218">
        <v>50</v>
      </c>
      <c r="BR56" s="219"/>
      <c r="BS56" s="787"/>
      <c r="BT56" s="788"/>
      <c r="BU56" s="788"/>
      <c r="BV56" s="788"/>
      <c r="BW56" s="788"/>
      <c r="BX56" s="788"/>
      <c r="BY56" s="788"/>
      <c r="BZ56" s="788"/>
      <c r="CA56" s="788"/>
      <c r="CB56" s="788"/>
      <c r="CC56" s="788"/>
      <c r="CD56" s="788"/>
      <c r="CE56" s="788"/>
      <c r="CF56" s="788"/>
      <c r="CG56" s="789"/>
      <c r="CH56" s="757"/>
      <c r="CI56" s="758"/>
      <c r="CJ56" s="758"/>
      <c r="CK56" s="758"/>
      <c r="CL56" s="759"/>
      <c r="CM56" s="757"/>
      <c r="CN56" s="758"/>
      <c r="CO56" s="758"/>
      <c r="CP56" s="758"/>
      <c r="CQ56" s="759"/>
      <c r="CR56" s="757"/>
      <c r="CS56" s="758"/>
      <c r="CT56" s="758"/>
      <c r="CU56" s="758"/>
      <c r="CV56" s="759"/>
      <c r="CW56" s="757"/>
      <c r="CX56" s="758"/>
      <c r="CY56" s="758"/>
      <c r="CZ56" s="758"/>
      <c r="DA56" s="759"/>
      <c r="DB56" s="757"/>
      <c r="DC56" s="758"/>
      <c r="DD56" s="758"/>
      <c r="DE56" s="758"/>
      <c r="DF56" s="759"/>
      <c r="DG56" s="757"/>
      <c r="DH56" s="758"/>
      <c r="DI56" s="758"/>
      <c r="DJ56" s="758"/>
      <c r="DK56" s="759"/>
      <c r="DL56" s="757"/>
      <c r="DM56" s="758"/>
      <c r="DN56" s="758"/>
      <c r="DO56" s="758"/>
      <c r="DP56" s="759"/>
      <c r="DQ56" s="757"/>
      <c r="DR56" s="758"/>
      <c r="DS56" s="758"/>
      <c r="DT56" s="758"/>
      <c r="DU56" s="759"/>
      <c r="DV56" s="787"/>
      <c r="DW56" s="788"/>
      <c r="DX56" s="788"/>
      <c r="DY56" s="788"/>
      <c r="DZ56" s="790"/>
      <c r="EA56" s="210"/>
    </row>
    <row r="57" spans="1:131" ht="26.25" customHeight="1" x14ac:dyDescent="0.15">
      <c r="A57" s="218">
        <v>30</v>
      </c>
      <c r="B57" s="791"/>
      <c r="C57" s="792"/>
      <c r="D57" s="792"/>
      <c r="E57" s="792"/>
      <c r="F57" s="792"/>
      <c r="G57" s="792"/>
      <c r="H57" s="792"/>
      <c r="I57" s="792"/>
      <c r="J57" s="792"/>
      <c r="K57" s="792"/>
      <c r="L57" s="792"/>
      <c r="M57" s="792"/>
      <c r="N57" s="792"/>
      <c r="O57" s="792"/>
      <c r="P57" s="793"/>
      <c r="Q57" s="856"/>
      <c r="R57" s="857"/>
      <c r="S57" s="857"/>
      <c r="T57" s="857"/>
      <c r="U57" s="857"/>
      <c r="V57" s="857"/>
      <c r="W57" s="857"/>
      <c r="X57" s="857"/>
      <c r="Y57" s="857"/>
      <c r="Z57" s="857"/>
      <c r="AA57" s="857"/>
      <c r="AB57" s="857"/>
      <c r="AC57" s="857"/>
      <c r="AD57" s="857"/>
      <c r="AE57" s="858"/>
      <c r="AF57" s="797"/>
      <c r="AG57" s="798"/>
      <c r="AH57" s="798"/>
      <c r="AI57" s="798"/>
      <c r="AJ57" s="799"/>
      <c r="AK57" s="860"/>
      <c r="AL57" s="857"/>
      <c r="AM57" s="857"/>
      <c r="AN57" s="857"/>
      <c r="AO57" s="857"/>
      <c r="AP57" s="857"/>
      <c r="AQ57" s="857"/>
      <c r="AR57" s="857"/>
      <c r="AS57" s="857"/>
      <c r="AT57" s="857"/>
      <c r="AU57" s="857"/>
      <c r="AV57" s="857"/>
      <c r="AW57" s="857"/>
      <c r="AX57" s="857"/>
      <c r="AY57" s="857"/>
      <c r="AZ57" s="859"/>
      <c r="BA57" s="859"/>
      <c r="BB57" s="859"/>
      <c r="BC57" s="859"/>
      <c r="BD57" s="859"/>
      <c r="BE57" s="852"/>
      <c r="BF57" s="852"/>
      <c r="BG57" s="852"/>
      <c r="BH57" s="852"/>
      <c r="BI57" s="853"/>
      <c r="BJ57" s="212"/>
      <c r="BK57" s="212"/>
      <c r="BL57" s="212"/>
      <c r="BM57" s="212"/>
      <c r="BN57" s="212"/>
      <c r="BO57" s="221"/>
      <c r="BP57" s="221"/>
      <c r="BQ57" s="218">
        <v>51</v>
      </c>
      <c r="BR57" s="219"/>
      <c r="BS57" s="787"/>
      <c r="BT57" s="788"/>
      <c r="BU57" s="788"/>
      <c r="BV57" s="788"/>
      <c r="BW57" s="788"/>
      <c r="BX57" s="788"/>
      <c r="BY57" s="788"/>
      <c r="BZ57" s="788"/>
      <c r="CA57" s="788"/>
      <c r="CB57" s="788"/>
      <c r="CC57" s="788"/>
      <c r="CD57" s="788"/>
      <c r="CE57" s="788"/>
      <c r="CF57" s="788"/>
      <c r="CG57" s="789"/>
      <c r="CH57" s="757"/>
      <c r="CI57" s="758"/>
      <c r="CJ57" s="758"/>
      <c r="CK57" s="758"/>
      <c r="CL57" s="759"/>
      <c r="CM57" s="757"/>
      <c r="CN57" s="758"/>
      <c r="CO57" s="758"/>
      <c r="CP57" s="758"/>
      <c r="CQ57" s="759"/>
      <c r="CR57" s="757"/>
      <c r="CS57" s="758"/>
      <c r="CT57" s="758"/>
      <c r="CU57" s="758"/>
      <c r="CV57" s="759"/>
      <c r="CW57" s="757"/>
      <c r="CX57" s="758"/>
      <c r="CY57" s="758"/>
      <c r="CZ57" s="758"/>
      <c r="DA57" s="759"/>
      <c r="DB57" s="757"/>
      <c r="DC57" s="758"/>
      <c r="DD57" s="758"/>
      <c r="DE57" s="758"/>
      <c r="DF57" s="759"/>
      <c r="DG57" s="757"/>
      <c r="DH57" s="758"/>
      <c r="DI57" s="758"/>
      <c r="DJ57" s="758"/>
      <c r="DK57" s="759"/>
      <c r="DL57" s="757"/>
      <c r="DM57" s="758"/>
      <c r="DN57" s="758"/>
      <c r="DO57" s="758"/>
      <c r="DP57" s="759"/>
      <c r="DQ57" s="757"/>
      <c r="DR57" s="758"/>
      <c r="DS57" s="758"/>
      <c r="DT57" s="758"/>
      <c r="DU57" s="759"/>
      <c r="DV57" s="787"/>
      <c r="DW57" s="788"/>
      <c r="DX57" s="788"/>
      <c r="DY57" s="788"/>
      <c r="DZ57" s="790"/>
      <c r="EA57" s="210"/>
    </row>
    <row r="58" spans="1:131" ht="26.25" customHeight="1" x14ac:dyDescent="0.15">
      <c r="A58" s="218">
        <v>31</v>
      </c>
      <c r="B58" s="791"/>
      <c r="C58" s="792"/>
      <c r="D58" s="792"/>
      <c r="E58" s="792"/>
      <c r="F58" s="792"/>
      <c r="G58" s="792"/>
      <c r="H58" s="792"/>
      <c r="I58" s="792"/>
      <c r="J58" s="792"/>
      <c r="K58" s="792"/>
      <c r="L58" s="792"/>
      <c r="M58" s="792"/>
      <c r="N58" s="792"/>
      <c r="O58" s="792"/>
      <c r="P58" s="793"/>
      <c r="Q58" s="856"/>
      <c r="R58" s="857"/>
      <c r="S58" s="857"/>
      <c r="T58" s="857"/>
      <c r="U58" s="857"/>
      <c r="V58" s="857"/>
      <c r="W58" s="857"/>
      <c r="X58" s="857"/>
      <c r="Y58" s="857"/>
      <c r="Z58" s="857"/>
      <c r="AA58" s="857"/>
      <c r="AB58" s="857"/>
      <c r="AC58" s="857"/>
      <c r="AD58" s="857"/>
      <c r="AE58" s="858"/>
      <c r="AF58" s="797"/>
      <c r="AG58" s="798"/>
      <c r="AH58" s="798"/>
      <c r="AI58" s="798"/>
      <c r="AJ58" s="799"/>
      <c r="AK58" s="860"/>
      <c r="AL58" s="857"/>
      <c r="AM58" s="857"/>
      <c r="AN58" s="857"/>
      <c r="AO58" s="857"/>
      <c r="AP58" s="857"/>
      <c r="AQ58" s="857"/>
      <c r="AR58" s="857"/>
      <c r="AS58" s="857"/>
      <c r="AT58" s="857"/>
      <c r="AU58" s="857"/>
      <c r="AV58" s="857"/>
      <c r="AW58" s="857"/>
      <c r="AX58" s="857"/>
      <c r="AY58" s="857"/>
      <c r="AZ58" s="859"/>
      <c r="BA58" s="859"/>
      <c r="BB58" s="859"/>
      <c r="BC58" s="859"/>
      <c r="BD58" s="859"/>
      <c r="BE58" s="852"/>
      <c r="BF58" s="852"/>
      <c r="BG58" s="852"/>
      <c r="BH58" s="852"/>
      <c r="BI58" s="853"/>
      <c r="BJ58" s="212"/>
      <c r="BK58" s="212"/>
      <c r="BL58" s="212"/>
      <c r="BM58" s="212"/>
      <c r="BN58" s="212"/>
      <c r="BO58" s="221"/>
      <c r="BP58" s="221"/>
      <c r="BQ58" s="218">
        <v>52</v>
      </c>
      <c r="BR58" s="219"/>
      <c r="BS58" s="787"/>
      <c r="BT58" s="788"/>
      <c r="BU58" s="788"/>
      <c r="BV58" s="788"/>
      <c r="BW58" s="788"/>
      <c r="BX58" s="788"/>
      <c r="BY58" s="788"/>
      <c r="BZ58" s="788"/>
      <c r="CA58" s="788"/>
      <c r="CB58" s="788"/>
      <c r="CC58" s="788"/>
      <c r="CD58" s="788"/>
      <c r="CE58" s="788"/>
      <c r="CF58" s="788"/>
      <c r="CG58" s="789"/>
      <c r="CH58" s="757"/>
      <c r="CI58" s="758"/>
      <c r="CJ58" s="758"/>
      <c r="CK58" s="758"/>
      <c r="CL58" s="759"/>
      <c r="CM58" s="757"/>
      <c r="CN58" s="758"/>
      <c r="CO58" s="758"/>
      <c r="CP58" s="758"/>
      <c r="CQ58" s="759"/>
      <c r="CR58" s="757"/>
      <c r="CS58" s="758"/>
      <c r="CT58" s="758"/>
      <c r="CU58" s="758"/>
      <c r="CV58" s="759"/>
      <c r="CW58" s="757"/>
      <c r="CX58" s="758"/>
      <c r="CY58" s="758"/>
      <c r="CZ58" s="758"/>
      <c r="DA58" s="759"/>
      <c r="DB58" s="757"/>
      <c r="DC58" s="758"/>
      <c r="DD58" s="758"/>
      <c r="DE58" s="758"/>
      <c r="DF58" s="759"/>
      <c r="DG58" s="757"/>
      <c r="DH58" s="758"/>
      <c r="DI58" s="758"/>
      <c r="DJ58" s="758"/>
      <c r="DK58" s="759"/>
      <c r="DL58" s="757"/>
      <c r="DM58" s="758"/>
      <c r="DN58" s="758"/>
      <c r="DO58" s="758"/>
      <c r="DP58" s="759"/>
      <c r="DQ58" s="757"/>
      <c r="DR58" s="758"/>
      <c r="DS58" s="758"/>
      <c r="DT58" s="758"/>
      <c r="DU58" s="759"/>
      <c r="DV58" s="787"/>
      <c r="DW58" s="788"/>
      <c r="DX58" s="788"/>
      <c r="DY58" s="788"/>
      <c r="DZ58" s="790"/>
      <c r="EA58" s="210"/>
    </row>
    <row r="59" spans="1:131" ht="26.25" customHeight="1" x14ac:dyDescent="0.15">
      <c r="A59" s="218">
        <v>32</v>
      </c>
      <c r="B59" s="791"/>
      <c r="C59" s="792"/>
      <c r="D59" s="792"/>
      <c r="E59" s="792"/>
      <c r="F59" s="792"/>
      <c r="G59" s="792"/>
      <c r="H59" s="792"/>
      <c r="I59" s="792"/>
      <c r="J59" s="792"/>
      <c r="K59" s="792"/>
      <c r="L59" s="792"/>
      <c r="M59" s="792"/>
      <c r="N59" s="792"/>
      <c r="O59" s="792"/>
      <c r="P59" s="793"/>
      <c r="Q59" s="856"/>
      <c r="R59" s="857"/>
      <c r="S59" s="857"/>
      <c r="T59" s="857"/>
      <c r="U59" s="857"/>
      <c r="V59" s="857"/>
      <c r="W59" s="857"/>
      <c r="X59" s="857"/>
      <c r="Y59" s="857"/>
      <c r="Z59" s="857"/>
      <c r="AA59" s="857"/>
      <c r="AB59" s="857"/>
      <c r="AC59" s="857"/>
      <c r="AD59" s="857"/>
      <c r="AE59" s="858"/>
      <c r="AF59" s="797"/>
      <c r="AG59" s="798"/>
      <c r="AH59" s="798"/>
      <c r="AI59" s="798"/>
      <c r="AJ59" s="799"/>
      <c r="AK59" s="860"/>
      <c r="AL59" s="857"/>
      <c r="AM59" s="857"/>
      <c r="AN59" s="857"/>
      <c r="AO59" s="857"/>
      <c r="AP59" s="857"/>
      <c r="AQ59" s="857"/>
      <c r="AR59" s="857"/>
      <c r="AS59" s="857"/>
      <c r="AT59" s="857"/>
      <c r="AU59" s="857"/>
      <c r="AV59" s="857"/>
      <c r="AW59" s="857"/>
      <c r="AX59" s="857"/>
      <c r="AY59" s="857"/>
      <c r="AZ59" s="859"/>
      <c r="BA59" s="859"/>
      <c r="BB59" s="859"/>
      <c r="BC59" s="859"/>
      <c r="BD59" s="859"/>
      <c r="BE59" s="852"/>
      <c r="BF59" s="852"/>
      <c r="BG59" s="852"/>
      <c r="BH59" s="852"/>
      <c r="BI59" s="853"/>
      <c r="BJ59" s="212"/>
      <c r="BK59" s="212"/>
      <c r="BL59" s="212"/>
      <c r="BM59" s="212"/>
      <c r="BN59" s="212"/>
      <c r="BO59" s="221"/>
      <c r="BP59" s="221"/>
      <c r="BQ59" s="218">
        <v>53</v>
      </c>
      <c r="BR59" s="219"/>
      <c r="BS59" s="787"/>
      <c r="BT59" s="788"/>
      <c r="BU59" s="788"/>
      <c r="BV59" s="788"/>
      <c r="BW59" s="788"/>
      <c r="BX59" s="788"/>
      <c r="BY59" s="788"/>
      <c r="BZ59" s="788"/>
      <c r="CA59" s="788"/>
      <c r="CB59" s="788"/>
      <c r="CC59" s="788"/>
      <c r="CD59" s="788"/>
      <c r="CE59" s="788"/>
      <c r="CF59" s="788"/>
      <c r="CG59" s="789"/>
      <c r="CH59" s="757"/>
      <c r="CI59" s="758"/>
      <c r="CJ59" s="758"/>
      <c r="CK59" s="758"/>
      <c r="CL59" s="759"/>
      <c r="CM59" s="757"/>
      <c r="CN59" s="758"/>
      <c r="CO59" s="758"/>
      <c r="CP59" s="758"/>
      <c r="CQ59" s="759"/>
      <c r="CR59" s="757"/>
      <c r="CS59" s="758"/>
      <c r="CT59" s="758"/>
      <c r="CU59" s="758"/>
      <c r="CV59" s="759"/>
      <c r="CW59" s="757"/>
      <c r="CX59" s="758"/>
      <c r="CY59" s="758"/>
      <c r="CZ59" s="758"/>
      <c r="DA59" s="759"/>
      <c r="DB59" s="757"/>
      <c r="DC59" s="758"/>
      <c r="DD59" s="758"/>
      <c r="DE59" s="758"/>
      <c r="DF59" s="759"/>
      <c r="DG59" s="757"/>
      <c r="DH59" s="758"/>
      <c r="DI59" s="758"/>
      <c r="DJ59" s="758"/>
      <c r="DK59" s="759"/>
      <c r="DL59" s="757"/>
      <c r="DM59" s="758"/>
      <c r="DN59" s="758"/>
      <c r="DO59" s="758"/>
      <c r="DP59" s="759"/>
      <c r="DQ59" s="757"/>
      <c r="DR59" s="758"/>
      <c r="DS59" s="758"/>
      <c r="DT59" s="758"/>
      <c r="DU59" s="759"/>
      <c r="DV59" s="787"/>
      <c r="DW59" s="788"/>
      <c r="DX59" s="788"/>
      <c r="DY59" s="788"/>
      <c r="DZ59" s="790"/>
      <c r="EA59" s="210"/>
    </row>
    <row r="60" spans="1:131" ht="26.25" customHeight="1" x14ac:dyDescent="0.15">
      <c r="A60" s="218">
        <v>33</v>
      </c>
      <c r="B60" s="791"/>
      <c r="C60" s="792"/>
      <c r="D60" s="792"/>
      <c r="E60" s="792"/>
      <c r="F60" s="792"/>
      <c r="G60" s="792"/>
      <c r="H60" s="792"/>
      <c r="I60" s="792"/>
      <c r="J60" s="792"/>
      <c r="K60" s="792"/>
      <c r="L60" s="792"/>
      <c r="M60" s="792"/>
      <c r="N60" s="792"/>
      <c r="O60" s="792"/>
      <c r="P60" s="793"/>
      <c r="Q60" s="856"/>
      <c r="R60" s="857"/>
      <c r="S60" s="857"/>
      <c r="T60" s="857"/>
      <c r="U60" s="857"/>
      <c r="V60" s="857"/>
      <c r="W60" s="857"/>
      <c r="X60" s="857"/>
      <c r="Y60" s="857"/>
      <c r="Z60" s="857"/>
      <c r="AA60" s="857"/>
      <c r="AB60" s="857"/>
      <c r="AC60" s="857"/>
      <c r="AD60" s="857"/>
      <c r="AE60" s="858"/>
      <c r="AF60" s="797"/>
      <c r="AG60" s="798"/>
      <c r="AH60" s="798"/>
      <c r="AI60" s="798"/>
      <c r="AJ60" s="799"/>
      <c r="AK60" s="860"/>
      <c r="AL60" s="857"/>
      <c r="AM60" s="857"/>
      <c r="AN60" s="857"/>
      <c r="AO60" s="857"/>
      <c r="AP60" s="857"/>
      <c r="AQ60" s="857"/>
      <c r="AR60" s="857"/>
      <c r="AS60" s="857"/>
      <c r="AT60" s="857"/>
      <c r="AU60" s="857"/>
      <c r="AV60" s="857"/>
      <c r="AW60" s="857"/>
      <c r="AX60" s="857"/>
      <c r="AY60" s="857"/>
      <c r="AZ60" s="859"/>
      <c r="BA60" s="859"/>
      <c r="BB60" s="859"/>
      <c r="BC60" s="859"/>
      <c r="BD60" s="859"/>
      <c r="BE60" s="852"/>
      <c r="BF60" s="852"/>
      <c r="BG60" s="852"/>
      <c r="BH60" s="852"/>
      <c r="BI60" s="853"/>
      <c r="BJ60" s="212"/>
      <c r="BK60" s="212"/>
      <c r="BL60" s="212"/>
      <c r="BM60" s="212"/>
      <c r="BN60" s="212"/>
      <c r="BO60" s="221"/>
      <c r="BP60" s="221"/>
      <c r="BQ60" s="218">
        <v>54</v>
      </c>
      <c r="BR60" s="219"/>
      <c r="BS60" s="787"/>
      <c r="BT60" s="788"/>
      <c r="BU60" s="788"/>
      <c r="BV60" s="788"/>
      <c r="BW60" s="788"/>
      <c r="BX60" s="788"/>
      <c r="BY60" s="788"/>
      <c r="BZ60" s="788"/>
      <c r="CA60" s="788"/>
      <c r="CB60" s="788"/>
      <c r="CC60" s="788"/>
      <c r="CD60" s="788"/>
      <c r="CE60" s="788"/>
      <c r="CF60" s="788"/>
      <c r="CG60" s="789"/>
      <c r="CH60" s="757"/>
      <c r="CI60" s="758"/>
      <c r="CJ60" s="758"/>
      <c r="CK60" s="758"/>
      <c r="CL60" s="759"/>
      <c r="CM60" s="757"/>
      <c r="CN60" s="758"/>
      <c r="CO60" s="758"/>
      <c r="CP60" s="758"/>
      <c r="CQ60" s="759"/>
      <c r="CR60" s="757"/>
      <c r="CS60" s="758"/>
      <c r="CT60" s="758"/>
      <c r="CU60" s="758"/>
      <c r="CV60" s="759"/>
      <c r="CW60" s="757"/>
      <c r="CX60" s="758"/>
      <c r="CY60" s="758"/>
      <c r="CZ60" s="758"/>
      <c r="DA60" s="759"/>
      <c r="DB60" s="757"/>
      <c r="DC60" s="758"/>
      <c r="DD60" s="758"/>
      <c r="DE60" s="758"/>
      <c r="DF60" s="759"/>
      <c r="DG60" s="757"/>
      <c r="DH60" s="758"/>
      <c r="DI60" s="758"/>
      <c r="DJ60" s="758"/>
      <c r="DK60" s="759"/>
      <c r="DL60" s="757"/>
      <c r="DM60" s="758"/>
      <c r="DN60" s="758"/>
      <c r="DO60" s="758"/>
      <c r="DP60" s="759"/>
      <c r="DQ60" s="757"/>
      <c r="DR60" s="758"/>
      <c r="DS60" s="758"/>
      <c r="DT60" s="758"/>
      <c r="DU60" s="759"/>
      <c r="DV60" s="787"/>
      <c r="DW60" s="788"/>
      <c r="DX60" s="788"/>
      <c r="DY60" s="788"/>
      <c r="DZ60" s="790"/>
      <c r="EA60" s="210"/>
    </row>
    <row r="61" spans="1:131" ht="26.25" customHeight="1" thickBot="1" x14ac:dyDescent="0.2">
      <c r="A61" s="218">
        <v>34</v>
      </c>
      <c r="B61" s="791"/>
      <c r="C61" s="792"/>
      <c r="D61" s="792"/>
      <c r="E61" s="792"/>
      <c r="F61" s="792"/>
      <c r="G61" s="792"/>
      <c r="H61" s="792"/>
      <c r="I61" s="792"/>
      <c r="J61" s="792"/>
      <c r="K61" s="792"/>
      <c r="L61" s="792"/>
      <c r="M61" s="792"/>
      <c r="N61" s="792"/>
      <c r="O61" s="792"/>
      <c r="P61" s="793"/>
      <c r="Q61" s="856"/>
      <c r="R61" s="857"/>
      <c r="S61" s="857"/>
      <c r="T61" s="857"/>
      <c r="U61" s="857"/>
      <c r="V61" s="857"/>
      <c r="W61" s="857"/>
      <c r="X61" s="857"/>
      <c r="Y61" s="857"/>
      <c r="Z61" s="857"/>
      <c r="AA61" s="857"/>
      <c r="AB61" s="857"/>
      <c r="AC61" s="857"/>
      <c r="AD61" s="857"/>
      <c r="AE61" s="858"/>
      <c r="AF61" s="797"/>
      <c r="AG61" s="798"/>
      <c r="AH61" s="798"/>
      <c r="AI61" s="798"/>
      <c r="AJ61" s="799"/>
      <c r="AK61" s="860"/>
      <c r="AL61" s="857"/>
      <c r="AM61" s="857"/>
      <c r="AN61" s="857"/>
      <c r="AO61" s="857"/>
      <c r="AP61" s="857"/>
      <c r="AQ61" s="857"/>
      <c r="AR61" s="857"/>
      <c r="AS61" s="857"/>
      <c r="AT61" s="857"/>
      <c r="AU61" s="857"/>
      <c r="AV61" s="857"/>
      <c r="AW61" s="857"/>
      <c r="AX61" s="857"/>
      <c r="AY61" s="857"/>
      <c r="AZ61" s="859"/>
      <c r="BA61" s="859"/>
      <c r="BB61" s="859"/>
      <c r="BC61" s="859"/>
      <c r="BD61" s="859"/>
      <c r="BE61" s="852"/>
      <c r="BF61" s="852"/>
      <c r="BG61" s="852"/>
      <c r="BH61" s="852"/>
      <c r="BI61" s="853"/>
      <c r="BJ61" s="212"/>
      <c r="BK61" s="212"/>
      <c r="BL61" s="212"/>
      <c r="BM61" s="212"/>
      <c r="BN61" s="212"/>
      <c r="BO61" s="221"/>
      <c r="BP61" s="221"/>
      <c r="BQ61" s="218">
        <v>55</v>
      </c>
      <c r="BR61" s="219"/>
      <c r="BS61" s="787"/>
      <c r="BT61" s="788"/>
      <c r="BU61" s="788"/>
      <c r="BV61" s="788"/>
      <c r="BW61" s="788"/>
      <c r="BX61" s="788"/>
      <c r="BY61" s="788"/>
      <c r="BZ61" s="788"/>
      <c r="CA61" s="788"/>
      <c r="CB61" s="788"/>
      <c r="CC61" s="788"/>
      <c r="CD61" s="788"/>
      <c r="CE61" s="788"/>
      <c r="CF61" s="788"/>
      <c r="CG61" s="789"/>
      <c r="CH61" s="757"/>
      <c r="CI61" s="758"/>
      <c r="CJ61" s="758"/>
      <c r="CK61" s="758"/>
      <c r="CL61" s="759"/>
      <c r="CM61" s="757"/>
      <c r="CN61" s="758"/>
      <c r="CO61" s="758"/>
      <c r="CP61" s="758"/>
      <c r="CQ61" s="759"/>
      <c r="CR61" s="757"/>
      <c r="CS61" s="758"/>
      <c r="CT61" s="758"/>
      <c r="CU61" s="758"/>
      <c r="CV61" s="759"/>
      <c r="CW61" s="757"/>
      <c r="CX61" s="758"/>
      <c r="CY61" s="758"/>
      <c r="CZ61" s="758"/>
      <c r="DA61" s="759"/>
      <c r="DB61" s="757"/>
      <c r="DC61" s="758"/>
      <c r="DD61" s="758"/>
      <c r="DE61" s="758"/>
      <c r="DF61" s="759"/>
      <c r="DG61" s="757"/>
      <c r="DH61" s="758"/>
      <c r="DI61" s="758"/>
      <c r="DJ61" s="758"/>
      <c r="DK61" s="759"/>
      <c r="DL61" s="757"/>
      <c r="DM61" s="758"/>
      <c r="DN61" s="758"/>
      <c r="DO61" s="758"/>
      <c r="DP61" s="759"/>
      <c r="DQ61" s="757"/>
      <c r="DR61" s="758"/>
      <c r="DS61" s="758"/>
      <c r="DT61" s="758"/>
      <c r="DU61" s="759"/>
      <c r="DV61" s="787"/>
      <c r="DW61" s="788"/>
      <c r="DX61" s="788"/>
      <c r="DY61" s="788"/>
      <c r="DZ61" s="790"/>
      <c r="EA61" s="210"/>
    </row>
    <row r="62" spans="1:131" ht="26.25" customHeight="1" x14ac:dyDescent="0.15">
      <c r="A62" s="218">
        <v>35</v>
      </c>
      <c r="B62" s="791"/>
      <c r="C62" s="792"/>
      <c r="D62" s="792"/>
      <c r="E62" s="792"/>
      <c r="F62" s="792"/>
      <c r="G62" s="792"/>
      <c r="H62" s="792"/>
      <c r="I62" s="792"/>
      <c r="J62" s="792"/>
      <c r="K62" s="792"/>
      <c r="L62" s="792"/>
      <c r="M62" s="792"/>
      <c r="N62" s="792"/>
      <c r="O62" s="792"/>
      <c r="P62" s="793"/>
      <c r="Q62" s="856"/>
      <c r="R62" s="857"/>
      <c r="S62" s="857"/>
      <c r="T62" s="857"/>
      <c r="U62" s="857"/>
      <c r="V62" s="857"/>
      <c r="W62" s="857"/>
      <c r="X62" s="857"/>
      <c r="Y62" s="857"/>
      <c r="Z62" s="857"/>
      <c r="AA62" s="857"/>
      <c r="AB62" s="857"/>
      <c r="AC62" s="857"/>
      <c r="AD62" s="857"/>
      <c r="AE62" s="858"/>
      <c r="AF62" s="797"/>
      <c r="AG62" s="798"/>
      <c r="AH62" s="798"/>
      <c r="AI62" s="798"/>
      <c r="AJ62" s="799"/>
      <c r="AK62" s="860"/>
      <c r="AL62" s="857"/>
      <c r="AM62" s="857"/>
      <c r="AN62" s="857"/>
      <c r="AO62" s="857"/>
      <c r="AP62" s="857"/>
      <c r="AQ62" s="857"/>
      <c r="AR62" s="857"/>
      <c r="AS62" s="857"/>
      <c r="AT62" s="857"/>
      <c r="AU62" s="857"/>
      <c r="AV62" s="857"/>
      <c r="AW62" s="857"/>
      <c r="AX62" s="857"/>
      <c r="AY62" s="857"/>
      <c r="AZ62" s="859"/>
      <c r="BA62" s="859"/>
      <c r="BB62" s="859"/>
      <c r="BC62" s="859"/>
      <c r="BD62" s="859"/>
      <c r="BE62" s="852"/>
      <c r="BF62" s="852"/>
      <c r="BG62" s="852"/>
      <c r="BH62" s="852"/>
      <c r="BI62" s="853"/>
      <c r="BJ62" s="868" t="s">
        <v>395</v>
      </c>
      <c r="BK62" s="817"/>
      <c r="BL62" s="817"/>
      <c r="BM62" s="817"/>
      <c r="BN62" s="818"/>
      <c r="BO62" s="221"/>
      <c r="BP62" s="221"/>
      <c r="BQ62" s="218">
        <v>56</v>
      </c>
      <c r="BR62" s="219"/>
      <c r="BS62" s="787"/>
      <c r="BT62" s="788"/>
      <c r="BU62" s="788"/>
      <c r="BV62" s="788"/>
      <c r="BW62" s="788"/>
      <c r="BX62" s="788"/>
      <c r="BY62" s="788"/>
      <c r="BZ62" s="788"/>
      <c r="CA62" s="788"/>
      <c r="CB62" s="788"/>
      <c r="CC62" s="788"/>
      <c r="CD62" s="788"/>
      <c r="CE62" s="788"/>
      <c r="CF62" s="788"/>
      <c r="CG62" s="789"/>
      <c r="CH62" s="757"/>
      <c r="CI62" s="758"/>
      <c r="CJ62" s="758"/>
      <c r="CK62" s="758"/>
      <c r="CL62" s="759"/>
      <c r="CM62" s="757"/>
      <c r="CN62" s="758"/>
      <c r="CO62" s="758"/>
      <c r="CP62" s="758"/>
      <c r="CQ62" s="759"/>
      <c r="CR62" s="757"/>
      <c r="CS62" s="758"/>
      <c r="CT62" s="758"/>
      <c r="CU62" s="758"/>
      <c r="CV62" s="759"/>
      <c r="CW62" s="757"/>
      <c r="CX62" s="758"/>
      <c r="CY62" s="758"/>
      <c r="CZ62" s="758"/>
      <c r="DA62" s="759"/>
      <c r="DB62" s="757"/>
      <c r="DC62" s="758"/>
      <c r="DD62" s="758"/>
      <c r="DE62" s="758"/>
      <c r="DF62" s="759"/>
      <c r="DG62" s="757"/>
      <c r="DH62" s="758"/>
      <c r="DI62" s="758"/>
      <c r="DJ62" s="758"/>
      <c r="DK62" s="759"/>
      <c r="DL62" s="757"/>
      <c r="DM62" s="758"/>
      <c r="DN62" s="758"/>
      <c r="DO62" s="758"/>
      <c r="DP62" s="759"/>
      <c r="DQ62" s="757"/>
      <c r="DR62" s="758"/>
      <c r="DS62" s="758"/>
      <c r="DT62" s="758"/>
      <c r="DU62" s="759"/>
      <c r="DV62" s="787"/>
      <c r="DW62" s="788"/>
      <c r="DX62" s="788"/>
      <c r="DY62" s="788"/>
      <c r="DZ62" s="790"/>
      <c r="EA62" s="210"/>
    </row>
    <row r="63" spans="1:131" ht="26.25" customHeight="1" thickBot="1" x14ac:dyDescent="0.2">
      <c r="A63" s="220" t="s">
        <v>377</v>
      </c>
      <c r="B63" s="800" t="s">
        <v>396</v>
      </c>
      <c r="C63" s="801"/>
      <c r="D63" s="801"/>
      <c r="E63" s="801"/>
      <c r="F63" s="801"/>
      <c r="G63" s="801"/>
      <c r="H63" s="801"/>
      <c r="I63" s="801"/>
      <c r="J63" s="801"/>
      <c r="K63" s="801"/>
      <c r="L63" s="801"/>
      <c r="M63" s="801"/>
      <c r="N63" s="801"/>
      <c r="O63" s="801"/>
      <c r="P63" s="802"/>
      <c r="Q63" s="861"/>
      <c r="R63" s="862"/>
      <c r="S63" s="862"/>
      <c r="T63" s="862"/>
      <c r="U63" s="862"/>
      <c r="V63" s="862"/>
      <c r="W63" s="862"/>
      <c r="X63" s="862"/>
      <c r="Y63" s="862"/>
      <c r="Z63" s="862"/>
      <c r="AA63" s="862"/>
      <c r="AB63" s="862"/>
      <c r="AC63" s="862"/>
      <c r="AD63" s="862"/>
      <c r="AE63" s="863"/>
      <c r="AF63" s="864">
        <v>998</v>
      </c>
      <c r="AG63" s="865"/>
      <c r="AH63" s="865"/>
      <c r="AI63" s="865"/>
      <c r="AJ63" s="866"/>
      <c r="AK63" s="867"/>
      <c r="AL63" s="862"/>
      <c r="AM63" s="862"/>
      <c r="AN63" s="862"/>
      <c r="AO63" s="862"/>
      <c r="AP63" s="865">
        <v>5570</v>
      </c>
      <c r="AQ63" s="865"/>
      <c r="AR63" s="865"/>
      <c r="AS63" s="865"/>
      <c r="AT63" s="865"/>
      <c r="AU63" s="865">
        <v>4566</v>
      </c>
      <c r="AV63" s="865"/>
      <c r="AW63" s="865"/>
      <c r="AX63" s="865"/>
      <c r="AY63" s="865"/>
      <c r="AZ63" s="869"/>
      <c r="BA63" s="869"/>
      <c r="BB63" s="869"/>
      <c r="BC63" s="869"/>
      <c r="BD63" s="869"/>
      <c r="BE63" s="870"/>
      <c r="BF63" s="870"/>
      <c r="BG63" s="870"/>
      <c r="BH63" s="870"/>
      <c r="BI63" s="871"/>
      <c r="BJ63" s="872" t="s">
        <v>121</v>
      </c>
      <c r="BK63" s="873"/>
      <c r="BL63" s="873"/>
      <c r="BM63" s="873"/>
      <c r="BN63" s="874"/>
      <c r="BO63" s="221"/>
      <c r="BP63" s="221"/>
      <c r="BQ63" s="218">
        <v>57</v>
      </c>
      <c r="BR63" s="219"/>
      <c r="BS63" s="787"/>
      <c r="BT63" s="788"/>
      <c r="BU63" s="788"/>
      <c r="BV63" s="788"/>
      <c r="BW63" s="788"/>
      <c r="BX63" s="788"/>
      <c r="BY63" s="788"/>
      <c r="BZ63" s="788"/>
      <c r="CA63" s="788"/>
      <c r="CB63" s="788"/>
      <c r="CC63" s="788"/>
      <c r="CD63" s="788"/>
      <c r="CE63" s="788"/>
      <c r="CF63" s="788"/>
      <c r="CG63" s="789"/>
      <c r="CH63" s="757"/>
      <c r="CI63" s="758"/>
      <c r="CJ63" s="758"/>
      <c r="CK63" s="758"/>
      <c r="CL63" s="759"/>
      <c r="CM63" s="757"/>
      <c r="CN63" s="758"/>
      <c r="CO63" s="758"/>
      <c r="CP63" s="758"/>
      <c r="CQ63" s="759"/>
      <c r="CR63" s="757"/>
      <c r="CS63" s="758"/>
      <c r="CT63" s="758"/>
      <c r="CU63" s="758"/>
      <c r="CV63" s="759"/>
      <c r="CW63" s="757"/>
      <c r="CX63" s="758"/>
      <c r="CY63" s="758"/>
      <c r="CZ63" s="758"/>
      <c r="DA63" s="759"/>
      <c r="DB63" s="757"/>
      <c r="DC63" s="758"/>
      <c r="DD63" s="758"/>
      <c r="DE63" s="758"/>
      <c r="DF63" s="759"/>
      <c r="DG63" s="757"/>
      <c r="DH63" s="758"/>
      <c r="DI63" s="758"/>
      <c r="DJ63" s="758"/>
      <c r="DK63" s="759"/>
      <c r="DL63" s="757"/>
      <c r="DM63" s="758"/>
      <c r="DN63" s="758"/>
      <c r="DO63" s="758"/>
      <c r="DP63" s="759"/>
      <c r="DQ63" s="757"/>
      <c r="DR63" s="758"/>
      <c r="DS63" s="758"/>
      <c r="DT63" s="758"/>
      <c r="DU63" s="759"/>
      <c r="DV63" s="787"/>
      <c r="DW63" s="788"/>
      <c r="DX63" s="788"/>
      <c r="DY63" s="788"/>
      <c r="DZ63" s="790"/>
      <c r="EA63" s="210"/>
    </row>
    <row r="64" spans="1:131" ht="26.25" customHeight="1" x14ac:dyDescent="0.15">
      <c r="A64" s="221"/>
      <c r="B64" s="221"/>
      <c r="C64" s="221"/>
      <c r="D64" s="221"/>
      <c r="E64" s="221"/>
      <c r="F64" s="221"/>
      <c r="G64" s="221"/>
      <c r="H64" s="221"/>
      <c r="I64" s="221"/>
      <c r="J64" s="221"/>
      <c r="K64" s="221"/>
      <c r="L64" s="221"/>
      <c r="M64" s="221"/>
      <c r="N64" s="221"/>
      <c r="O64" s="221"/>
      <c r="P64" s="221"/>
      <c r="Q64" s="221"/>
      <c r="R64" s="221"/>
      <c r="S64" s="221"/>
      <c r="T64" s="221"/>
      <c r="U64" s="221"/>
      <c r="V64" s="221"/>
      <c r="W64" s="221"/>
      <c r="X64" s="221"/>
      <c r="Y64" s="221"/>
      <c r="Z64" s="221"/>
      <c r="AA64" s="221"/>
      <c r="AB64" s="221"/>
      <c r="AC64" s="221"/>
      <c r="AD64" s="221"/>
      <c r="AE64" s="221"/>
      <c r="AF64" s="221"/>
      <c r="AG64" s="221"/>
      <c r="AH64" s="221"/>
      <c r="AI64" s="221"/>
      <c r="AJ64" s="221"/>
      <c r="AK64" s="221"/>
      <c r="AL64" s="221"/>
      <c r="AM64" s="221"/>
      <c r="AN64" s="221"/>
      <c r="AO64" s="221"/>
      <c r="AP64" s="221"/>
      <c r="AQ64" s="221"/>
      <c r="AR64" s="221"/>
      <c r="AS64" s="221"/>
      <c r="AT64" s="221"/>
      <c r="AU64" s="221"/>
      <c r="AV64" s="221"/>
      <c r="AW64" s="221"/>
      <c r="AX64" s="221"/>
      <c r="AY64" s="221"/>
      <c r="AZ64" s="221"/>
      <c r="BA64" s="221"/>
      <c r="BB64" s="221"/>
      <c r="BC64" s="221"/>
      <c r="BD64" s="221"/>
      <c r="BE64" s="221"/>
      <c r="BF64" s="221"/>
      <c r="BG64" s="221"/>
      <c r="BH64" s="221"/>
      <c r="BI64" s="221"/>
      <c r="BJ64" s="221"/>
      <c r="BK64" s="221"/>
      <c r="BL64" s="221"/>
      <c r="BM64" s="221"/>
      <c r="BN64" s="221"/>
      <c r="BO64" s="221"/>
      <c r="BP64" s="221"/>
      <c r="BQ64" s="218">
        <v>58</v>
      </c>
      <c r="BR64" s="219"/>
      <c r="BS64" s="787"/>
      <c r="BT64" s="788"/>
      <c r="BU64" s="788"/>
      <c r="BV64" s="788"/>
      <c r="BW64" s="788"/>
      <c r="BX64" s="788"/>
      <c r="BY64" s="788"/>
      <c r="BZ64" s="788"/>
      <c r="CA64" s="788"/>
      <c r="CB64" s="788"/>
      <c r="CC64" s="788"/>
      <c r="CD64" s="788"/>
      <c r="CE64" s="788"/>
      <c r="CF64" s="788"/>
      <c r="CG64" s="789"/>
      <c r="CH64" s="757"/>
      <c r="CI64" s="758"/>
      <c r="CJ64" s="758"/>
      <c r="CK64" s="758"/>
      <c r="CL64" s="759"/>
      <c r="CM64" s="757"/>
      <c r="CN64" s="758"/>
      <c r="CO64" s="758"/>
      <c r="CP64" s="758"/>
      <c r="CQ64" s="759"/>
      <c r="CR64" s="757"/>
      <c r="CS64" s="758"/>
      <c r="CT64" s="758"/>
      <c r="CU64" s="758"/>
      <c r="CV64" s="759"/>
      <c r="CW64" s="757"/>
      <c r="CX64" s="758"/>
      <c r="CY64" s="758"/>
      <c r="CZ64" s="758"/>
      <c r="DA64" s="759"/>
      <c r="DB64" s="757"/>
      <c r="DC64" s="758"/>
      <c r="DD64" s="758"/>
      <c r="DE64" s="758"/>
      <c r="DF64" s="759"/>
      <c r="DG64" s="757"/>
      <c r="DH64" s="758"/>
      <c r="DI64" s="758"/>
      <c r="DJ64" s="758"/>
      <c r="DK64" s="759"/>
      <c r="DL64" s="757"/>
      <c r="DM64" s="758"/>
      <c r="DN64" s="758"/>
      <c r="DO64" s="758"/>
      <c r="DP64" s="759"/>
      <c r="DQ64" s="757"/>
      <c r="DR64" s="758"/>
      <c r="DS64" s="758"/>
      <c r="DT64" s="758"/>
      <c r="DU64" s="759"/>
      <c r="DV64" s="787"/>
      <c r="DW64" s="788"/>
      <c r="DX64" s="788"/>
      <c r="DY64" s="788"/>
      <c r="DZ64" s="790"/>
      <c r="EA64" s="210"/>
    </row>
    <row r="65" spans="1:131" ht="26.25" customHeight="1" thickBot="1" x14ac:dyDescent="0.2">
      <c r="A65" s="212" t="s">
        <v>397</v>
      </c>
      <c r="B65" s="212"/>
      <c r="C65" s="212"/>
      <c r="D65" s="212"/>
      <c r="E65" s="212"/>
      <c r="F65" s="212"/>
      <c r="G65" s="212"/>
      <c r="H65" s="212"/>
      <c r="I65" s="212"/>
      <c r="J65" s="212"/>
      <c r="K65" s="212"/>
      <c r="L65" s="212"/>
      <c r="M65" s="212"/>
      <c r="N65" s="212"/>
      <c r="O65" s="212"/>
      <c r="P65" s="212"/>
      <c r="Q65" s="212"/>
      <c r="R65" s="212"/>
      <c r="S65" s="212"/>
      <c r="T65" s="212"/>
      <c r="U65" s="212"/>
      <c r="V65" s="212"/>
      <c r="W65" s="212"/>
      <c r="X65" s="212"/>
      <c r="Y65" s="212"/>
      <c r="Z65" s="212"/>
      <c r="AA65" s="212"/>
      <c r="AB65" s="212"/>
      <c r="AC65" s="212"/>
      <c r="AD65" s="212"/>
      <c r="AE65" s="212"/>
      <c r="AF65" s="212"/>
      <c r="AG65" s="212"/>
      <c r="AH65" s="212"/>
      <c r="AI65" s="212"/>
      <c r="AJ65" s="212"/>
      <c r="AK65" s="212"/>
      <c r="AL65" s="212"/>
      <c r="AM65" s="212"/>
      <c r="AN65" s="212"/>
      <c r="AO65" s="212"/>
      <c r="AP65" s="212"/>
      <c r="AQ65" s="212"/>
      <c r="AR65" s="212"/>
      <c r="AS65" s="212"/>
      <c r="AT65" s="212"/>
      <c r="AU65" s="212"/>
      <c r="AV65" s="212"/>
      <c r="AW65" s="212"/>
      <c r="AX65" s="212"/>
      <c r="AY65" s="212"/>
      <c r="AZ65" s="212"/>
      <c r="BA65" s="212"/>
      <c r="BB65" s="212"/>
      <c r="BC65" s="212"/>
      <c r="BD65" s="212"/>
      <c r="BE65" s="221"/>
      <c r="BF65" s="221"/>
      <c r="BG65" s="221"/>
      <c r="BH65" s="221"/>
      <c r="BI65" s="221"/>
      <c r="BJ65" s="221"/>
      <c r="BK65" s="221"/>
      <c r="BL65" s="221"/>
      <c r="BM65" s="221"/>
      <c r="BN65" s="221"/>
      <c r="BO65" s="221"/>
      <c r="BP65" s="221"/>
      <c r="BQ65" s="218">
        <v>59</v>
      </c>
      <c r="BR65" s="219"/>
      <c r="BS65" s="787"/>
      <c r="BT65" s="788"/>
      <c r="BU65" s="788"/>
      <c r="BV65" s="788"/>
      <c r="BW65" s="788"/>
      <c r="BX65" s="788"/>
      <c r="BY65" s="788"/>
      <c r="BZ65" s="788"/>
      <c r="CA65" s="788"/>
      <c r="CB65" s="788"/>
      <c r="CC65" s="788"/>
      <c r="CD65" s="788"/>
      <c r="CE65" s="788"/>
      <c r="CF65" s="788"/>
      <c r="CG65" s="789"/>
      <c r="CH65" s="757"/>
      <c r="CI65" s="758"/>
      <c r="CJ65" s="758"/>
      <c r="CK65" s="758"/>
      <c r="CL65" s="759"/>
      <c r="CM65" s="757"/>
      <c r="CN65" s="758"/>
      <c r="CO65" s="758"/>
      <c r="CP65" s="758"/>
      <c r="CQ65" s="759"/>
      <c r="CR65" s="757"/>
      <c r="CS65" s="758"/>
      <c r="CT65" s="758"/>
      <c r="CU65" s="758"/>
      <c r="CV65" s="759"/>
      <c r="CW65" s="757"/>
      <c r="CX65" s="758"/>
      <c r="CY65" s="758"/>
      <c r="CZ65" s="758"/>
      <c r="DA65" s="759"/>
      <c r="DB65" s="757"/>
      <c r="DC65" s="758"/>
      <c r="DD65" s="758"/>
      <c r="DE65" s="758"/>
      <c r="DF65" s="759"/>
      <c r="DG65" s="757"/>
      <c r="DH65" s="758"/>
      <c r="DI65" s="758"/>
      <c r="DJ65" s="758"/>
      <c r="DK65" s="759"/>
      <c r="DL65" s="757"/>
      <c r="DM65" s="758"/>
      <c r="DN65" s="758"/>
      <c r="DO65" s="758"/>
      <c r="DP65" s="759"/>
      <c r="DQ65" s="757"/>
      <c r="DR65" s="758"/>
      <c r="DS65" s="758"/>
      <c r="DT65" s="758"/>
      <c r="DU65" s="759"/>
      <c r="DV65" s="787"/>
      <c r="DW65" s="788"/>
      <c r="DX65" s="788"/>
      <c r="DY65" s="788"/>
      <c r="DZ65" s="790"/>
      <c r="EA65" s="210"/>
    </row>
    <row r="66" spans="1:131" ht="26.25" customHeight="1" x14ac:dyDescent="0.15">
      <c r="A66" s="738" t="s">
        <v>398</v>
      </c>
      <c r="B66" s="739"/>
      <c r="C66" s="739"/>
      <c r="D66" s="739"/>
      <c r="E66" s="739"/>
      <c r="F66" s="739"/>
      <c r="G66" s="739"/>
      <c r="H66" s="739"/>
      <c r="I66" s="739"/>
      <c r="J66" s="739"/>
      <c r="K66" s="739"/>
      <c r="L66" s="739"/>
      <c r="M66" s="739"/>
      <c r="N66" s="739"/>
      <c r="O66" s="739"/>
      <c r="P66" s="740"/>
      <c r="Q66" s="744" t="s">
        <v>381</v>
      </c>
      <c r="R66" s="745"/>
      <c r="S66" s="745"/>
      <c r="T66" s="745"/>
      <c r="U66" s="746"/>
      <c r="V66" s="744" t="s">
        <v>382</v>
      </c>
      <c r="W66" s="745"/>
      <c r="X66" s="745"/>
      <c r="Y66" s="745"/>
      <c r="Z66" s="746"/>
      <c r="AA66" s="744" t="s">
        <v>383</v>
      </c>
      <c r="AB66" s="745"/>
      <c r="AC66" s="745"/>
      <c r="AD66" s="745"/>
      <c r="AE66" s="746"/>
      <c r="AF66" s="875" t="s">
        <v>384</v>
      </c>
      <c r="AG66" s="826"/>
      <c r="AH66" s="826"/>
      <c r="AI66" s="826"/>
      <c r="AJ66" s="876"/>
      <c r="AK66" s="744" t="s">
        <v>385</v>
      </c>
      <c r="AL66" s="739"/>
      <c r="AM66" s="739"/>
      <c r="AN66" s="739"/>
      <c r="AO66" s="740"/>
      <c r="AP66" s="744" t="s">
        <v>386</v>
      </c>
      <c r="AQ66" s="745"/>
      <c r="AR66" s="745"/>
      <c r="AS66" s="745"/>
      <c r="AT66" s="746"/>
      <c r="AU66" s="744" t="s">
        <v>399</v>
      </c>
      <c r="AV66" s="745"/>
      <c r="AW66" s="745"/>
      <c r="AX66" s="745"/>
      <c r="AY66" s="746"/>
      <c r="AZ66" s="744" t="s">
        <v>365</v>
      </c>
      <c r="BA66" s="745"/>
      <c r="BB66" s="745"/>
      <c r="BC66" s="745"/>
      <c r="BD66" s="751"/>
      <c r="BE66" s="221"/>
      <c r="BF66" s="221"/>
      <c r="BG66" s="221"/>
      <c r="BH66" s="221"/>
      <c r="BI66" s="221"/>
      <c r="BJ66" s="221"/>
      <c r="BK66" s="221"/>
      <c r="BL66" s="221"/>
      <c r="BM66" s="221"/>
      <c r="BN66" s="221"/>
      <c r="BO66" s="221"/>
      <c r="BP66" s="221"/>
      <c r="BQ66" s="218">
        <v>60</v>
      </c>
      <c r="BR66" s="223"/>
      <c r="BS66" s="880"/>
      <c r="BT66" s="881"/>
      <c r="BU66" s="881"/>
      <c r="BV66" s="881"/>
      <c r="BW66" s="881"/>
      <c r="BX66" s="881"/>
      <c r="BY66" s="881"/>
      <c r="BZ66" s="881"/>
      <c r="CA66" s="881"/>
      <c r="CB66" s="881"/>
      <c r="CC66" s="881"/>
      <c r="CD66" s="881"/>
      <c r="CE66" s="881"/>
      <c r="CF66" s="881"/>
      <c r="CG66" s="886"/>
      <c r="CH66" s="883"/>
      <c r="CI66" s="884"/>
      <c r="CJ66" s="884"/>
      <c r="CK66" s="884"/>
      <c r="CL66" s="885"/>
      <c r="CM66" s="883"/>
      <c r="CN66" s="884"/>
      <c r="CO66" s="884"/>
      <c r="CP66" s="884"/>
      <c r="CQ66" s="885"/>
      <c r="CR66" s="883"/>
      <c r="CS66" s="884"/>
      <c r="CT66" s="884"/>
      <c r="CU66" s="884"/>
      <c r="CV66" s="885"/>
      <c r="CW66" s="883"/>
      <c r="CX66" s="884"/>
      <c r="CY66" s="884"/>
      <c r="CZ66" s="884"/>
      <c r="DA66" s="885"/>
      <c r="DB66" s="883"/>
      <c r="DC66" s="884"/>
      <c r="DD66" s="884"/>
      <c r="DE66" s="884"/>
      <c r="DF66" s="885"/>
      <c r="DG66" s="883"/>
      <c r="DH66" s="884"/>
      <c r="DI66" s="884"/>
      <c r="DJ66" s="884"/>
      <c r="DK66" s="885"/>
      <c r="DL66" s="883"/>
      <c r="DM66" s="884"/>
      <c r="DN66" s="884"/>
      <c r="DO66" s="884"/>
      <c r="DP66" s="885"/>
      <c r="DQ66" s="883"/>
      <c r="DR66" s="884"/>
      <c r="DS66" s="884"/>
      <c r="DT66" s="884"/>
      <c r="DU66" s="885"/>
      <c r="DV66" s="880"/>
      <c r="DW66" s="881"/>
      <c r="DX66" s="881"/>
      <c r="DY66" s="881"/>
      <c r="DZ66" s="882"/>
      <c r="EA66" s="210"/>
    </row>
    <row r="67" spans="1:131" ht="26.25" customHeight="1" thickBot="1" x14ac:dyDescent="0.2">
      <c r="A67" s="741"/>
      <c r="B67" s="742"/>
      <c r="C67" s="742"/>
      <c r="D67" s="742"/>
      <c r="E67" s="742"/>
      <c r="F67" s="742"/>
      <c r="G67" s="742"/>
      <c r="H67" s="742"/>
      <c r="I67" s="742"/>
      <c r="J67" s="742"/>
      <c r="K67" s="742"/>
      <c r="L67" s="742"/>
      <c r="M67" s="742"/>
      <c r="N67" s="742"/>
      <c r="O67" s="742"/>
      <c r="P67" s="743"/>
      <c r="Q67" s="747"/>
      <c r="R67" s="748"/>
      <c r="S67" s="748"/>
      <c r="T67" s="748"/>
      <c r="U67" s="749"/>
      <c r="V67" s="747"/>
      <c r="W67" s="748"/>
      <c r="X67" s="748"/>
      <c r="Y67" s="748"/>
      <c r="Z67" s="749"/>
      <c r="AA67" s="747"/>
      <c r="AB67" s="748"/>
      <c r="AC67" s="748"/>
      <c r="AD67" s="748"/>
      <c r="AE67" s="749"/>
      <c r="AF67" s="877"/>
      <c r="AG67" s="829"/>
      <c r="AH67" s="829"/>
      <c r="AI67" s="829"/>
      <c r="AJ67" s="878"/>
      <c r="AK67" s="879"/>
      <c r="AL67" s="742"/>
      <c r="AM67" s="742"/>
      <c r="AN67" s="742"/>
      <c r="AO67" s="743"/>
      <c r="AP67" s="747"/>
      <c r="AQ67" s="748"/>
      <c r="AR67" s="748"/>
      <c r="AS67" s="748"/>
      <c r="AT67" s="749"/>
      <c r="AU67" s="747"/>
      <c r="AV67" s="748"/>
      <c r="AW67" s="748"/>
      <c r="AX67" s="748"/>
      <c r="AY67" s="749"/>
      <c r="AZ67" s="747"/>
      <c r="BA67" s="748"/>
      <c r="BB67" s="748"/>
      <c r="BC67" s="748"/>
      <c r="BD67" s="753"/>
      <c r="BE67" s="221"/>
      <c r="BF67" s="221"/>
      <c r="BG67" s="221"/>
      <c r="BH67" s="221"/>
      <c r="BI67" s="221"/>
      <c r="BJ67" s="221"/>
      <c r="BK67" s="221"/>
      <c r="BL67" s="221"/>
      <c r="BM67" s="221"/>
      <c r="BN67" s="221"/>
      <c r="BO67" s="221"/>
      <c r="BP67" s="221"/>
      <c r="BQ67" s="218">
        <v>61</v>
      </c>
      <c r="BR67" s="223"/>
      <c r="BS67" s="880"/>
      <c r="BT67" s="881"/>
      <c r="BU67" s="881"/>
      <c r="BV67" s="881"/>
      <c r="BW67" s="881"/>
      <c r="BX67" s="881"/>
      <c r="BY67" s="881"/>
      <c r="BZ67" s="881"/>
      <c r="CA67" s="881"/>
      <c r="CB67" s="881"/>
      <c r="CC67" s="881"/>
      <c r="CD67" s="881"/>
      <c r="CE67" s="881"/>
      <c r="CF67" s="881"/>
      <c r="CG67" s="886"/>
      <c r="CH67" s="883"/>
      <c r="CI67" s="884"/>
      <c r="CJ67" s="884"/>
      <c r="CK67" s="884"/>
      <c r="CL67" s="885"/>
      <c r="CM67" s="883"/>
      <c r="CN67" s="884"/>
      <c r="CO67" s="884"/>
      <c r="CP67" s="884"/>
      <c r="CQ67" s="885"/>
      <c r="CR67" s="883"/>
      <c r="CS67" s="884"/>
      <c r="CT67" s="884"/>
      <c r="CU67" s="884"/>
      <c r="CV67" s="885"/>
      <c r="CW67" s="883"/>
      <c r="CX67" s="884"/>
      <c r="CY67" s="884"/>
      <c r="CZ67" s="884"/>
      <c r="DA67" s="885"/>
      <c r="DB67" s="883"/>
      <c r="DC67" s="884"/>
      <c r="DD67" s="884"/>
      <c r="DE67" s="884"/>
      <c r="DF67" s="885"/>
      <c r="DG67" s="883"/>
      <c r="DH67" s="884"/>
      <c r="DI67" s="884"/>
      <c r="DJ67" s="884"/>
      <c r="DK67" s="885"/>
      <c r="DL67" s="883"/>
      <c r="DM67" s="884"/>
      <c r="DN67" s="884"/>
      <c r="DO67" s="884"/>
      <c r="DP67" s="885"/>
      <c r="DQ67" s="883"/>
      <c r="DR67" s="884"/>
      <c r="DS67" s="884"/>
      <c r="DT67" s="884"/>
      <c r="DU67" s="885"/>
      <c r="DV67" s="880"/>
      <c r="DW67" s="881"/>
      <c r="DX67" s="881"/>
      <c r="DY67" s="881"/>
      <c r="DZ67" s="882"/>
      <c r="EA67" s="210"/>
    </row>
    <row r="68" spans="1:131" ht="26.25" customHeight="1" thickTop="1" x14ac:dyDescent="0.15">
      <c r="A68" s="216">
        <v>1</v>
      </c>
      <c r="B68" s="890" t="s">
        <v>549</v>
      </c>
      <c r="C68" s="891"/>
      <c r="D68" s="891"/>
      <c r="E68" s="891"/>
      <c r="F68" s="891"/>
      <c r="G68" s="891"/>
      <c r="H68" s="891"/>
      <c r="I68" s="891"/>
      <c r="J68" s="891"/>
      <c r="K68" s="891"/>
      <c r="L68" s="891"/>
      <c r="M68" s="891"/>
      <c r="N68" s="891"/>
      <c r="O68" s="891"/>
      <c r="P68" s="892"/>
      <c r="Q68" s="893">
        <v>295</v>
      </c>
      <c r="R68" s="887"/>
      <c r="S68" s="887"/>
      <c r="T68" s="887"/>
      <c r="U68" s="887"/>
      <c r="V68" s="887">
        <v>258</v>
      </c>
      <c r="W68" s="887"/>
      <c r="X68" s="887"/>
      <c r="Y68" s="887"/>
      <c r="Z68" s="887"/>
      <c r="AA68" s="887">
        <v>37</v>
      </c>
      <c r="AB68" s="887"/>
      <c r="AC68" s="887"/>
      <c r="AD68" s="887"/>
      <c r="AE68" s="887"/>
      <c r="AF68" s="887">
        <v>37</v>
      </c>
      <c r="AG68" s="887"/>
      <c r="AH68" s="887"/>
      <c r="AI68" s="887"/>
      <c r="AJ68" s="887"/>
      <c r="AK68" s="887" t="s">
        <v>547</v>
      </c>
      <c r="AL68" s="887"/>
      <c r="AM68" s="887"/>
      <c r="AN68" s="887"/>
      <c r="AO68" s="887"/>
      <c r="AP68" s="887" t="s">
        <v>547</v>
      </c>
      <c r="AQ68" s="887"/>
      <c r="AR68" s="887"/>
      <c r="AS68" s="887"/>
      <c r="AT68" s="887"/>
      <c r="AU68" s="887" t="s">
        <v>547</v>
      </c>
      <c r="AV68" s="887"/>
      <c r="AW68" s="887"/>
      <c r="AX68" s="887"/>
      <c r="AY68" s="887"/>
      <c r="AZ68" s="888"/>
      <c r="BA68" s="888"/>
      <c r="BB68" s="888"/>
      <c r="BC68" s="888"/>
      <c r="BD68" s="889"/>
      <c r="BE68" s="221"/>
      <c r="BF68" s="221"/>
      <c r="BG68" s="221"/>
      <c r="BH68" s="221"/>
      <c r="BI68" s="221"/>
      <c r="BJ68" s="221"/>
      <c r="BK68" s="221"/>
      <c r="BL68" s="221"/>
      <c r="BM68" s="221"/>
      <c r="BN68" s="221"/>
      <c r="BO68" s="221"/>
      <c r="BP68" s="221"/>
      <c r="BQ68" s="218">
        <v>62</v>
      </c>
      <c r="BR68" s="223"/>
      <c r="BS68" s="880"/>
      <c r="BT68" s="881"/>
      <c r="BU68" s="881"/>
      <c r="BV68" s="881"/>
      <c r="BW68" s="881"/>
      <c r="BX68" s="881"/>
      <c r="BY68" s="881"/>
      <c r="BZ68" s="881"/>
      <c r="CA68" s="881"/>
      <c r="CB68" s="881"/>
      <c r="CC68" s="881"/>
      <c r="CD68" s="881"/>
      <c r="CE68" s="881"/>
      <c r="CF68" s="881"/>
      <c r="CG68" s="886"/>
      <c r="CH68" s="883"/>
      <c r="CI68" s="884"/>
      <c r="CJ68" s="884"/>
      <c r="CK68" s="884"/>
      <c r="CL68" s="885"/>
      <c r="CM68" s="883"/>
      <c r="CN68" s="884"/>
      <c r="CO68" s="884"/>
      <c r="CP68" s="884"/>
      <c r="CQ68" s="885"/>
      <c r="CR68" s="883"/>
      <c r="CS68" s="884"/>
      <c r="CT68" s="884"/>
      <c r="CU68" s="884"/>
      <c r="CV68" s="885"/>
      <c r="CW68" s="883"/>
      <c r="CX68" s="884"/>
      <c r="CY68" s="884"/>
      <c r="CZ68" s="884"/>
      <c r="DA68" s="885"/>
      <c r="DB68" s="883"/>
      <c r="DC68" s="884"/>
      <c r="DD68" s="884"/>
      <c r="DE68" s="884"/>
      <c r="DF68" s="885"/>
      <c r="DG68" s="883"/>
      <c r="DH68" s="884"/>
      <c r="DI68" s="884"/>
      <c r="DJ68" s="884"/>
      <c r="DK68" s="885"/>
      <c r="DL68" s="883"/>
      <c r="DM68" s="884"/>
      <c r="DN68" s="884"/>
      <c r="DO68" s="884"/>
      <c r="DP68" s="885"/>
      <c r="DQ68" s="883"/>
      <c r="DR68" s="884"/>
      <c r="DS68" s="884"/>
      <c r="DT68" s="884"/>
      <c r="DU68" s="885"/>
      <c r="DV68" s="880"/>
      <c r="DW68" s="881"/>
      <c r="DX68" s="881"/>
      <c r="DY68" s="881"/>
      <c r="DZ68" s="882"/>
      <c r="EA68" s="210"/>
    </row>
    <row r="69" spans="1:131" ht="26.25" customHeight="1" x14ac:dyDescent="0.15">
      <c r="A69" s="218">
        <v>2</v>
      </c>
      <c r="B69" s="894" t="s">
        <v>550</v>
      </c>
      <c r="C69" s="895"/>
      <c r="D69" s="895"/>
      <c r="E69" s="895"/>
      <c r="F69" s="895"/>
      <c r="G69" s="895"/>
      <c r="H69" s="895"/>
      <c r="I69" s="895"/>
      <c r="J69" s="895"/>
      <c r="K69" s="895"/>
      <c r="L69" s="895"/>
      <c r="M69" s="895"/>
      <c r="N69" s="895"/>
      <c r="O69" s="895"/>
      <c r="P69" s="896"/>
      <c r="Q69" s="897">
        <v>881857</v>
      </c>
      <c r="R69" s="854"/>
      <c r="S69" s="854"/>
      <c r="T69" s="854"/>
      <c r="U69" s="854"/>
      <c r="V69" s="854">
        <v>868577</v>
      </c>
      <c r="W69" s="854"/>
      <c r="X69" s="854"/>
      <c r="Y69" s="854"/>
      <c r="Z69" s="854"/>
      <c r="AA69" s="854">
        <v>13281</v>
      </c>
      <c r="AB69" s="854"/>
      <c r="AC69" s="854"/>
      <c r="AD69" s="854"/>
      <c r="AE69" s="854"/>
      <c r="AF69" s="854">
        <v>13281</v>
      </c>
      <c r="AG69" s="854"/>
      <c r="AH69" s="854"/>
      <c r="AI69" s="854"/>
      <c r="AJ69" s="854"/>
      <c r="AK69" s="854" t="s">
        <v>547</v>
      </c>
      <c r="AL69" s="854"/>
      <c r="AM69" s="854"/>
      <c r="AN69" s="854"/>
      <c r="AO69" s="854"/>
      <c r="AP69" s="854" t="s">
        <v>547</v>
      </c>
      <c r="AQ69" s="854"/>
      <c r="AR69" s="854"/>
      <c r="AS69" s="854"/>
      <c r="AT69" s="854"/>
      <c r="AU69" s="854" t="s">
        <v>547</v>
      </c>
      <c r="AV69" s="854"/>
      <c r="AW69" s="854"/>
      <c r="AX69" s="854"/>
      <c r="AY69" s="854"/>
      <c r="AZ69" s="852"/>
      <c r="BA69" s="852"/>
      <c r="BB69" s="852"/>
      <c r="BC69" s="852"/>
      <c r="BD69" s="853"/>
      <c r="BE69" s="221"/>
      <c r="BF69" s="221"/>
      <c r="BG69" s="221"/>
      <c r="BH69" s="221"/>
      <c r="BI69" s="221"/>
      <c r="BJ69" s="221"/>
      <c r="BK69" s="221"/>
      <c r="BL69" s="221"/>
      <c r="BM69" s="221"/>
      <c r="BN69" s="221"/>
      <c r="BO69" s="221"/>
      <c r="BP69" s="221"/>
      <c r="BQ69" s="218">
        <v>63</v>
      </c>
      <c r="BR69" s="223"/>
      <c r="BS69" s="880"/>
      <c r="BT69" s="881"/>
      <c r="BU69" s="881"/>
      <c r="BV69" s="881"/>
      <c r="BW69" s="881"/>
      <c r="BX69" s="881"/>
      <c r="BY69" s="881"/>
      <c r="BZ69" s="881"/>
      <c r="CA69" s="881"/>
      <c r="CB69" s="881"/>
      <c r="CC69" s="881"/>
      <c r="CD69" s="881"/>
      <c r="CE69" s="881"/>
      <c r="CF69" s="881"/>
      <c r="CG69" s="886"/>
      <c r="CH69" s="883"/>
      <c r="CI69" s="884"/>
      <c r="CJ69" s="884"/>
      <c r="CK69" s="884"/>
      <c r="CL69" s="885"/>
      <c r="CM69" s="883"/>
      <c r="CN69" s="884"/>
      <c r="CO69" s="884"/>
      <c r="CP69" s="884"/>
      <c r="CQ69" s="885"/>
      <c r="CR69" s="883"/>
      <c r="CS69" s="884"/>
      <c r="CT69" s="884"/>
      <c r="CU69" s="884"/>
      <c r="CV69" s="885"/>
      <c r="CW69" s="883"/>
      <c r="CX69" s="884"/>
      <c r="CY69" s="884"/>
      <c r="CZ69" s="884"/>
      <c r="DA69" s="885"/>
      <c r="DB69" s="883"/>
      <c r="DC69" s="884"/>
      <c r="DD69" s="884"/>
      <c r="DE69" s="884"/>
      <c r="DF69" s="885"/>
      <c r="DG69" s="883"/>
      <c r="DH69" s="884"/>
      <c r="DI69" s="884"/>
      <c r="DJ69" s="884"/>
      <c r="DK69" s="885"/>
      <c r="DL69" s="883"/>
      <c r="DM69" s="884"/>
      <c r="DN69" s="884"/>
      <c r="DO69" s="884"/>
      <c r="DP69" s="885"/>
      <c r="DQ69" s="883"/>
      <c r="DR69" s="884"/>
      <c r="DS69" s="884"/>
      <c r="DT69" s="884"/>
      <c r="DU69" s="885"/>
      <c r="DV69" s="880"/>
      <c r="DW69" s="881"/>
      <c r="DX69" s="881"/>
      <c r="DY69" s="881"/>
      <c r="DZ69" s="882"/>
      <c r="EA69" s="210"/>
    </row>
    <row r="70" spans="1:131" ht="26.25" customHeight="1" x14ac:dyDescent="0.15">
      <c r="A70" s="218">
        <v>3</v>
      </c>
      <c r="B70" s="894" t="s">
        <v>551</v>
      </c>
      <c r="C70" s="895"/>
      <c r="D70" s="895"/>
      <c r="E70" s="895"/>
      <c r="F70" s="895"/>
      <c r="G70" s="895"/>
      <c r="H70" s="895"/>
      <c r="I70" s="895"/>
      <c r="J70" s="895"/>
      <c r="K70" s="895"/>
      <c r="L70" s="895"/>
      <c r="M70" s="895"/>
      <c r="N70" s="895"/>
      <c r="O70" s="895"/>
      <c r="P70" s="896"/>
      <c r="Q70" s="897">
        <v>4605</v>
      </c>
      <c r="R70" s="854"/>
      <c r="S70" s="854"/>
      <c r="T70" s="854"/>
      <c r="U70" s="854"/>
      <c r="V70" s="854">
        <v>3961</v>
      </c>
      <c r="W70" s="854"/>
      <c r="X70" s="854"/>
      <c r="Y70" s="854"/>
      <c r="Z70" s="854"/>
      <c r="AA70" s="854">
        <v>644</v>
      </c>
      <c r="AB70" s="854"/>
      <c r="AC70" s="854"/>
      <c r="AD70" s="854"/>
      <c r="AE70" s="854"/>
      <c r="AF70" s="854">
        <v>2292</v>
      </c>
      <c r="AG70" s="854"/>
      <c r="AH70" s="854"/>
      <c r="AI70" s="854"/>
      <c r="AJ70" s="854"/>
      <c r="AK70" s="854">
        <v>453</v>
      </c>
      <c r="AL70" s="854"/>
      <c r="AM70" s="854"/>
      <c r="AN70" s="854"/>
      <c r="AO70" s="854"/>
      <c r="AP70" s="854">
        <v>5271</v>
      </c>
      <c r="AQ70" s="854"/>
      <c r="AR70" s="854"/>
      <c r="AS70" s="854"/>
      <c r="AT70" s="854"/>
      <c r="AU70" s="854" t="s">
        <v>547</v>
      </c>
      <c r="AV70" s="854"/>
      <c r="AW70" s="854"/>
      <c r="AX70" s="854"/>
      <c r="AY70" s="854"/>
      <c r="AZ70" s="852" t="s">
        <v>568</v>
      </c>
      <c r="BA70" s="852"/>
      <c r="BB70" s="852"/>
      <c r="BC70" s="852"/>
      <c r="BD70" s="853"/>
      <c r="BE70" s="221"/>
      <c r="BF70" s="221"/>
      <c r="BG70" s="221"/>
      <c r="BH70" s="221"/>
      <c r="BI70" s="221"/>
      <c r="BJ70" s="221"/>
      <c r="BK70" s="221"/>
      <c r="BL70" s="221"/>
      <c r="BM70" s="221"/>
      <c r="BN70" s="221"/>
      <c r="BO70" s="221"/>
      <c r="BP70" s="221"/>
      <c r="BQ70" s="218">
        <v>64</v>
      </c>
      <c r="BR70" s="223"/>
      <c r="BS70" s="880"/>
      <c r="BT70" s="881"/>
      <c r="BU70" s="881"/>
      <c r="BV70" s="881"/>
      <c r="BW70" s="881"/>
      <c r="BX70" s="881"/>
      <c r="BY70" s="881"/>
      <c r="BZ70" s="881"/>
      <c r="CA70" s="881"/>
      <c r="CB70" s="881"/>
      <c r="CC70" s="881"/>
      <c r="CD70" s="881"/>
      <c r="CE70" s="881"/>
      <c r="CF70" s="881"/>
      <c r="CG70" s="886"/>
      <c r="CH70" s="883"/>
      <c r="CI70" s="884"/>
      <c r="CJ70" s="884"/>
      <c r="CK70" s="884"/>
      <c r="CL70" s="885"/>
      <c r="CM70" s="883"/>
      <c r="CN70" s="884"/>
      <c r="CO70" s="884"/>
      <c r="CP70" s="884"/>
      <c r="CQ70" s="885"/>
      <c r="CR70" s="883"/>
      <c r="CS70" s="884"/>
      <c r="CT70" s="884"/>
      <c r="CU70" s="884"/>
      <c r="CV70" s="885"/>
      <c r="CW70" s="883"/>
      <c r="CX70" s="884"/>
      <c r="CY70" s="884"/>
      <c r="CZ70" s="884"/>
      <c r="DA70" s="885"/>
      <c r="DB70" s="883"/>
      <c r="DC70" s="884"/>
      <c r="DD70" s="884"/>
      <c r="DE70" s="884"/>
      <c r="DF70" s="885"/>
      <c r="DG70" s="883"/>
      <c r="DH70" s="884"/>
      <c r="DI70" s="884"/>
      <c r="DJ70" s="884"/>
      <c r="DK70" s="885"/>
      <c r="DL70" s="883"/>
      <c r="DM70" s="884"/>
      <c r="DN70" s="884"/>
      <c r="DO70" s="884"/>
      <c r="DP70" s="885"/>
      <c r="DQ70" s="883"/>
      <c r="DR70" s="884"/>
      <c r="DS70" s="884"/>
      <c r="DT70" s="884"/>
      <c r="DU70" s="885"/>
      <c r="DV70" s="880"/>
      <c r="DW70" s="881"/>
      <c r="DX70" s="881"/>
      <c r="DY70" s="881"/>
      <c r="DZ70" s="882"/>
      <c r="EA70" s="210"/>
    </row>
    <row r="71" spans="1:131" ht="26.25" customHeight="1" x14ac:dyDescent="0.15">
      <c r="A71" s="218">
        <v>4</v>
      </c>
      <c r="B71" s="894" t="s">
        <v>552</v>
      </c>
      <c r="C71" s="895"/>
      <c r="D71" s="895"/>
      <c r="E71" s="895"/>
      <c r="F71" s="895"/>
      <c r="G71" s="895"/>
      <c r="H71" s="895"/>
      <c r="I71" s="895"/>
      <c r="J71" s="895"/>
      <c r="K71" s="895"/>
      <c r="L71" s="895"/>
      <c r="M71" s="895"/>
      <c r="N71" s="895"/>
      <c r="O71" s="895"/>
      <c r="P71" s="896"/>
      <c r="Q71" s="897">
        <v>1707</v>
      </c>
      <c r="R71" s="854"/>
      <c r="S71" s="854"/>
      <c r="T71" s="854"/>
      <c r="U71" s="854"/>
      <c r="V71" s="854">
        <v>1596</v>
      </c>
      <c r="W71" s="854"/>
      <c r="X71" s="854"/>
      <c r="Y71" s="854"/>
      <c r="Z71" s="854"/>
      <c r="AA71" s="854">
        <v>112</v>
      </c>
      <c r="AB71" s="854"/>
      <c r="AC71" s="854"/>
      <c r="AD71" s="854"/>
      <c r="AE71" s="854"/>
      <c r="AF71" s="854">
        <v>112</v>
      </c>
      <c r="AG71" s="854"/>
      <c r="AH71" s="854"/>
      <c r="AI71" s="854"/>
      <c r="AJ71" s="854"/>
      <c r="AK71" s="854">
        <v>24</v>
      </c>
      <c r="AL71" s="854"/>
      <c r="AM71" s="854"/>
      <c r="AN71" s="854"/>
      <c r="AO71" s="854"/>
      <c r="AP71" s="854">
        <v>280</v>
      </c>
      <c r="AQ71" s="854"/>
      <c r="AR71" s="854"/>
      <c r="AS71" s="854"/>
      <c r="AT71" s="854"/>
      <c r="AU71" s="854">
        <v>11</v>
      </c>
      <c r="AV71" s="854"/>
      <c r="AW71" s="854"/>
      <c r="AX71" s="854"/>
      <c r="AY71" s="854"/>
      <c r="AZ71" s="852"/>
      <c r="BA71" s="852"/>
      <c r="BB71" s="852"/>
      <c r="BC71" s="852"/>
      <c r="BD71" s="853"/>
      <c r="BE71" s="221"/>
      <c r="BF71" s="221"/>
      <c r="BG71" s="221"/>
      <c r="BH71" s="221"/>
      <c r="BI71" s="221"/>
      <c r="BJ71" s="221"/>
      <c r="BK71" s="221"/>
      <c r="BL71" s="221"/>
      <c r="BM71" s="221"/>
      <c r="BN71" s="221"/>
      <c r="BO71" s="221"/>
      <c r="BP71" s="221"/>
      <c r="BQ71" s="218">
        <v>65</v>
      </c>
      <c r="BR71" s="223"/>
      <c r="BS71" s="880"/>
      <c r="BT71" s="881"/>
      <c r="BU71" s="881"/>
      <c r="BV71" s="881"/>
      <c r="BW71" s="881"/>
      <c r="BX71" s="881"/>
      <c r="BY71" s="881"/>
      <c r="BZ71" s="881"/>
      <c r="CA71" s="881"/>
      <c r="CB71" s="881"/>
      <c r="CC71" s="881"/>
      <c r="CD71" s="881"/>
      <c r="CE71" s="881"/>
      <c r="CF71" s="881"/>
      <c r="CG71" s="886"/>
      <c r="CH71" s="883"/>
      <c r="CI71" s="884"/>
      <c r="CJ71" s="884"/>
      <c r="CK71" s="884"/>
      <c r="CL71" s="885"/>
      <c r="CM71" s="883"/>
      <c r="CN71" s="884"/>
      <c r="CO71" s="884"/>
      <c r="CP71" s="884"/>
      <c r="CQ71" s="885"/>
      <c r="CR71" s="883"/>
      <c r="CS71" s="884"/>
      <c r="CT71" s="884"/>
      <c r="CU71" s="884"/>
      <c r="CV71" s="885"/>
      <c r="CW71" s="883"/>
      <c r="CX71" s="884"/>
      <c r="CY71" s="884"/>
      <c r="CZ71" s="884"/>
      <c r="DA71" s="885"/>
      <c r="DB71" s="883"/>
      <c r="DC71" s="884"/>
      <c r="DD71" s="884"/>
      <c r="DE71" s="884"/>
      <c r="DF71" s="885"/>
      <c r="DG71" s="883"/>
      <c r="DH71" s="884"/>
      <c r="DI71" s="884"/>
      <c r="DJ71" s="884"/>
      <c r="DK71" s="885"/>
      <c r="DL71" s="883"/>
      <c r="DM71" s="884"/>
      <c r="DN71" s="884"/>
      <c r="DO71" s="884"/>
      <c r="DP71" s="885"/>
      <c r="DQ71" s="883"/>
      <c r="DR71" s="884"/>
      <c r="DS71" s="884"/>
      <c r="DT71" s="884"/>
      <c r="DU71" s="885"/>
      <c r="DV71" s="880"/>
      <c r="DW71" s="881"/>
      <c r="DX71" s="881"/>
      <c r="DY71" s="881"/>
      <c r="DZ71" s="882"/>
      <c r="EA71" s="210"/>
    </row>
    <row r="72" spans="1:131" ht="26.25" customHeight="1" x14ac:dyDescent="0.15">
      <c r="A72" s="218">
        <v>5</v>
      </c>
      <c r="B72" s="894" t="s">
        <v>553</v>
      </c>
      <c r="C72" s="895"/>
      <c r="D72" s="895"/>
      <c r="E72" s="895"/>
      <c r="F72" s="895"/>
      <c r="G72" s="895"/>
      <c r="H72" s="895"/>
      <c r="I72" s="895"/>
      <c r="J72" s="895"/>
      <c r="K72" s="895"/>
      <c r="L72" s="895"/>
      <c r="M72" s="895"/>
      <c r="N72" s="895"/>
      <c r="O72" s="895"/>
      <c r="P72" s="896"/>
      <c r="Q72" s="897">
        <v>282</v>
      </c>
      <c r="R72" s="854"/>
      <c r="S72" s="854"/>
      <c r="T72" s="854"/>
      <c r="U72" s="854"/>
      <c r="V72" s="854">
        <v>258</v>
      </c>
      <c r="W72" s="854"/>
      <c r="X72" s="854"/>
      <c r="Y72" s="854"/>
      <c r="Z72" s="854"/>
      <c r="AA72" s="854">
        <v>23</v>
      </c>
      <c r="AB72" s="854"/>
      <c r="AC72" s="854"/>
      <c r="AD72" s="854"/>
      <c r="AE72" s="854"/>
      <c r="AF72" s="854">
        <v>23</v>
      </c>
      <c r="AG72" s="854"/>
      <c r="AH72" s="854"/>
      <c r="AI72" s="854"/>
      <c r="AJ72" s="854"/>
      <c r="AK72" s="854" t="s">
        <v>547</v>
      </c>
      <c r="AL72" s="854"/>
      <c r="AM72" s="854"/>
      <c r="AN72" s="854"/>
      <c r="AO72" s="854"/>
      <c r="AP72" s="854" t="s">
        <v>547</v>
      </c>
      <c r="AQ72" s="854"/>
      <c r="AR72" s="854"/>
      <c r="AS72" s="854"/>
      <c r="AT72" s="854"/>
      <c r="AU72" s="854" t="s">
        <v>501</v>
      </c>
      <c r="AV72" s="854"/>
      <c r="AW72" s="854"/>
      <c r="AX72" s="854"/>
      <c r="AY72" s="854"/>
      <c r="AZ72" s="852"/>
      <c r="BA72" s="852"/>
      <c r="BB72" s="852"/>
      <c r="BC72" s="852"/>
      <c r="BD72" s="853"/>
      <c r="BE72" s="221"/>
      <c r="BF72" s="221"/>
      <c r="BG72" s="221"/>
      <c r="BH72" s="221"/>
      <c r="BI72" s="221"/>
      <c r="BJ72" s="221"/>
      <c r="BK72" s="221"/>
      <c r="BL72" s="221"/>
      <c r="BM72" s="221"/>
      <c r="BN72" s="221"/>
      <c r="BO72" s="221"/>
      <c r="BP72" s="221"/>
      <c r="BQ72" s="218">
        <v>66</v>
      </c>
      <c r="BR72" s="223"/>
      <c r="BS72" s="880"/>
      <c r="BT72" s="881"/>
      <c r="BU72" s="881"/>
      <c r="BV72" s="881"/>
      <c r="BW72" s="881"/>
      <c r="BX72" s="881"/>
      <c r="BY72" s="881"/>
      <c r="BZ72" s="881"/>
      <c r="CA72" s="881"/>
      <c r="CB72" s="881"/>
      <c r="CC72" s="881"/>
      <c r="CD72" s="881"/>
      <c r="CE72" s="881"/>
      <c r="CF72" s="881"/>
      <c r="CG72" s="886"/>
      <c r="CH72" s="883"/>
      <c r="CI72" s="884"/>
      <c r="CJ72" s="884"/>
      <c r="CK72" s="884"/>
      <c r="CL72" s="885"/>
      <c r="CM72" s="883"/>
      <c r="CN72" s="884"/>
      <c r="CO72" s="884"/>
      <c r="CP72" s="884"/>
      <c r="CQ72" s="885"/>
      <c r="CR72" s="883"/>
      <c r="CS72" s="884"/>
      <c r="CT72" s="884"/>
      <c r="CU72" s="884"/>
      <c r="CV72" s="885"/>
      <c r="CW72" s="883"/>
      <c r="CX72" s="884"/>
      <c r="CY72" s="884"/>
      <c r="CZ72" s="884"/>
      <c r="DA72" s="885"/>
      <c r="DB72" s="883"/>
      <c r="DC72" s="884"/>
      <c r="DD72" s="884"/>
      <c r="DE72" s="884"/>
      <c r="DF72" s="885"/>
      <c r="DG72" s="883"/>
      <c r="DH72" s="884"/>
      <c r="DI72" s="884"/>
      <c r="DJ72" s="884"/>
      <c r="DK72" s="885"/>
      <c r="DL72" s="883"/>
      <c r="DM72" s="884"/>
      <c r="DN72" s="884"/>
      <c r="DO72" s="884"/>
      <c r="DP72" s="885"/>
      <c r="DQ72" s="883"/>
      <c r="DR72" s="884"/>
      <c r="DS72" s="884"/>
      <c r="DT72" s="884"/>
      <c r="DU72" s="885"/>
      <c r="DV72" s="880"/>
      <c r="DW72" s="881"/>
      <c r="DX72" s="881"/>
      <c r="DY72" s="881"/>
      <c r="DZ72" s="882"/>
      <c r="EA72" s="210"/>
    </row>
    <row r="73" spans="1:131" ht="26.25" customHeight="1" x14ac:dyDescent="0.15">
      <c r="A73" s="218">
        <v>6</v>
      </c>
      <c r="B73" s="894" t="s">
        <v>554</v>
      </c>
      <c r="C73" s="895"/>
      <c r="D73" s="895"/>
      <c r="E73" s="895"/>
      <c r="F73" s="895"/>
      <c r="G73" s="895"/>
      <c r="H73" s="895"/>
      <c r="I73" s="895"/>
      <c r="J73" s="895"/>
      <c r="K73" s="895"/>
      <c r="L73" s="895"/>
      <c r="M73" s="895"/>
      <c r="N73" s="895"/>
      <c r="O73" s="895"/>
      <c r="P73" s="896"/>
      <c r="Q73" s="897">
        <v>172</v>
      </c>
      <c r="R73" s="854"/>
      <c r="S73" s="854"/>
      <c r="T73" s="854"/>
      <c r="U73" s="854"/>
      <c r="V73" s="854">
        <v>166</v>
      </c>
      <c r="W73" s="854"/>
      <c r="X73" s="854"/>
      <c r="Y73" s="854"/>
      <c r="Z73" s="854"/>
      <c r="AA73" s="854">
        <v>6</v>
      </c>
      <c r="AB73" s="854"/>
      <c r="AC73" s="854"/>
      <c r="AD73" s="854"/>
      <c r="AE73" s="854"/>
      <c r="AF73" s="854">
        <v>6</v>
      </c>
      <c r="AG73" s="854"/>
      <c r="AH73" s="854"/>
      <c r="AI73" s="854"/>
      <c r="AJ73" s="854"/>
      <c r="AK73" s="854">
        <v>7</v>
      </c>
      <c r="AL73" s="854"/>
      <c r="AM73" s="854"/>
      <c r="AN73" s="854"/>
      <c r="AO73" s="854"/>
      <c r="AP73" s="854" t="s">
        <v>547</v>
      </c>
      <c r="AQ73" s="854"/>
      <c r="AR73" s="854"/>
      <c r="AS73" s="854"/>
      <c r="AT73" s="854"/>
      <c r="AU73" s="854" t="s">
        <v>501</v>
      </c>
      <c r="AV73" s="854"/>
      <c r="AW73" s="854"/>
      <c r="AX73" s="854"/>
      <c r="AY73" s="854"/>
      <c r="AZ73" s="852"/>
      <c r="BA73" s="852"/>
      <c r="BB73" s="852"/>
      <c r="BC73" s="852"/>
      <c r="BD73" s="853"/>
      <c r="BE73" s="221"/>
      <c r="BF73" s="221"/>
      <c r="BG73" s="221"/>
      <c r="BH73" s="221"/>
      <c r="BI73" s="221"/>
      <c r="BJ73" s="221"/>
      <c r="BK73" s="221"/>
      <c r="BL73" s="221"/>
      <c r="BM73" s="221"/>
      <c r="BN73" s="221"/>
      <c r="BO73" s="221"/>
      <c r="BP73" s="221"/>
      <c r="BQ73" s="218">
        <v>67</v>
      </c>
      <c r="BR73" s="223"/>
      <c r="BS73" s="880"/>
      <c r="BT73" s="881"/>
      <c r="BU73" s="881"/>
      <c r="BV73" s="881"/>
      <c r="BW73" s="881"/>
      <c r="BX73" s="881"/>
      <c r="BY73" s="881"/>
      <c r="BZ73" s="881"/>
      <c r="CA73" s="881"/>
      <c r="CB73" s="881"/>
      <c r="CC73" s="881"/>
      <c r="CD73" s="881"/>
      <c r="CE73" s="881"/>
      <c r="CF73" s="881"/>
      <c r="CG73" s="886"/>
      <c r="CH73" s="883"/>
      <c r="CI73" s="884"/>
      <c r="CJ73" s="884"/>
      <c r="CK73" s="884"/>
      <c r="CL73" s="885"/>
      <c r="CM73" s="883"/>
      <c r="CN73" s="884"/>
      <c r="CO73" s="884"/>
      <c r="CP73" s="884"/>
      <c r="CQ73" s="885"/>
      <c r="CR73" s="883"/>
      <c r="CS73" s="884"/>
      <c r="CT73" s="884"/>
      <c r="CU73" s="884"/>
      <c r="CV73" s="885"/>
      <c r="CW73" s="883"/>
      <c r="CX73" s="884"/>
      <c r="CY73" s="884"/>
      <c r="CZ73" s="884"/>
      <c r="DA73" s="885"/>
      <c r="DB73" s="883"/>
      <c r="DC73" s="884"/>
      <c r="DD73" s="884"/>
      <c r="DE73" s="884"/>
      <c r="DF73" s="885"/>
      <c r="DG73" s="883"/>
      <c r="DH73" s="884"/>
      <c r="DI73" s="884"/>
      <c r="DJ73" s="884"/>
      <c r="DK73" s="885"/>
      <c r="DL73" s="883"/>
      <c r="DM73" s="884"/>
      <c r="DN73" s="884"/>
      <c r="DO73" s="884"/>
      <c r="DP73" s="885"/>
      <c r="DQ73" s="883"/>
      <c r="DR73" s="884"/>
      <c r="DS73" s="884"/>
      <c r="DT73" s="884"/>
      <c r="DU73" s="885"/>
      <c r="DV73" s="880"/>
      <c r="DW73" s="881"/>
      <c r="DX73" s="881"/>
      <c r="DY73" s="881"/>
      <c r="DZ73" s="882"/>
      <c r="EA73" s="210"/>
    </row>
    <row r="74" spans="1:131" ht="26.25" customHeight="1" x14ac:dyDescent="0.15">
      <c r="A74" s="218">
        <v>7</v>
      </c>
      <c r="B74" s="894" t="s">
        <v>555</v>
      </c>
      <c r="C74" s="895"/>
      <c r="D74" s="895"/>
      <c r="E74" s="895"/>
      <c r="F74" s="895"/>
      <c r="G74" s="895"/>
      <c r="H74" s="895"/>
      <c r="I74" s="895"/>
      <c r="J74" s="895"/>
      <c r="K74" s="895"/>
      <c r="L74" s="895"/>
      <c r="M74" s="895"/>
      <c r="N74" s="895"/>
      <c r="O74" s="895"/>
      <c r="P74" s="896"/>
      <c r="Q74" s="897">
        <v>257</v>
      </c>
      <c r="R74" s="854"/>
      <c r="S74" s="854"/>
      <c r="T74" s="854"/>
      <c r="U74" s="854"/>
      <c r="V74" s="854">
        <v>256</v>
      </c>
      <c r="W74" s="854"/>
      <c r="X74" s="854"/>
      <c r="Y74" s="854"/>
      <c r="Z74" s="854"/>
      <c r="AA74" s="854">
        <v>1</v>
      </c>
      <c r="AB74" s="854"/>
      <c r="AC74" s="854"/>
      <c r="AD74" s="854"/>
      <c r="AE74" s="854"/>
      <c r="AF74" s="854">
        <v>1</v>
      </c>
      <c r="AG74" s="854"/>
      <c r="AH74" s="854"/>
      <c r="AI74" s="854"/>
      <c r="AJ74" s="854"/>
      <c r="AK74" s="854">
        <v>57</v>
      </c>
      <c r="AL74" s="854"/>
      <c r="AM74" s="854"/>
      <c r="AN74" s="854"/>
      <c r="AO74" s="854"/>
      <c r="AP74" s="854" t="s">
        <v>547</v>
      </c>
      <c r="AQ74" s="854"/>
      <c r="AR74" s="854"/>
      <c r="AS74" s="854"/>
      <c r="AT74" s="854"/>
      <c r="AU74" s="854" t="s">
        <v>501</v>
      </c>
      <c r="AV74" s="854"/>
      <c r="AW74" s="854"/>
      <c r="AX74" s="854"/>
      <c r="AY74" s="854"/>
      <c r="AZ74" s="852"/>
      <c r="BA74" s="852"/>
      <c r="BB74" s="852"/>
      <c r="BC74" s="852"/>
      <c r="BD74" s="853"/>
      <c r="BE74" s="221"/>
      <c r="BF74" s="221"/>
      <c r="BG74" s="221"/>
      <c r="BH74" s="221"/>
      <c r="BI74" s="221"/>
      <c r="BJ74" s="221"/>
      <c r="BK74" s="221"/>
      <c r="BL74" s="221"/>
      <c r="BM74" s="221"/>
      <c r="BN74" s="221"/>
      <c r="BO74" s="221"/>
      <c r="BP74" s="221"/>
      <c r="BQ74" s="218">
        <v>68</v>
      </c>
      <c r="BR74" s="223"/>
      <c r="BS74" s="880"/>
      <c r="BT74" s="881"/>
      <c r="BU74" s="881"/>
      <c r="BV74" s="881"/>
      <c r="BW74" s="881"/>
      <c r="BX74" s="881"/>
      <c r="BY74" s="881"/>
      <c r="BZ74" s="881"/>
      <c r="CA74" s="881"/>
      <c r="CB74" s="881"/>
      <c r="CC74" s="881"/>
      <c r="CD74" s="881"/>
      <c r="CE74" s="881"/>
      <c r="CF74" s="881"/>
      <c r="CG74" s="886"/>
      <c r="CH74" s="883"/>
      <c r="CI74" s="884"/>
      <c r="CJ74" s="884"/>
      <c r="CK74" s="884"/>
      <c r="CL74" s="885"/>
      <c r="CM74" s="883"/>
      <c r="CN74" s="884"/>
      <c r="CO74" s="884"/>
      <c r="CP74" s="884"/>
      <c r="CQ74" s="885"/>
      <c r="CR74" s="883"/>
      <c r="CS74" s="884"/>
      <c r="CT74" s="884"/>
      <c r="CU74" s="884"/>
      <c r="CV74" s="885"/>
      <c r="CW74" s="883"/>
      <c r="CX74" s="884"/>
      <c r="CY74" s="884"/>
      <c r="CZ74" s="884"/>
      <c r="DA74" s="885"/>
      <c r="DB74" s="883"/>
      <c r="DC74" s="884"/>
      <c r="DD74" s="884"/>
      <c r="DE74" s="884"/>
      <c r="DF74" s="885"/>
      <c r="DG74" s="883"/>
      <c r="DH74" s="884"/>
      <c r="DI74" s="884"/>
      <c r="DJ74" s="884"/>
      <c r="DK74" s="885"/>
      <c r="DL74" s="883"/>
      <c r="DM74" s="884"/>
      <c r="DN74" s="884"/>
      <c r="DO74" s="884"/>
      <c r="DP74" s="885"/>
      <c r="DQ74" s="883"/>
      <c r="DR74" s="884"/>
      <c r="DS74" s="884"/>
      <c r="DT74" s="884"/>
      <c r="DU74" s="885"/>
      <c r="DV74" s="880"/>
      <c r="DW74" s="881"/>
      <c r="DX74" s="881"/>
      <c r="DY74" s="881"/>
      <c r="DZ74" s="882"/>
      <c r="EA74" s="210"/>
    </row>
    <row r="75" spans="1:131" ht="26.25" customHeight="1" x14ac:dyDescent="0.15">
      <c r="A75" s="218">
        <v>8</v>
      </c>
      <c r="B75" s="894" t="s">
        <v>556</v>
      </c>
      <c r="C75" s="895"/>
      <c r="D75" s="895"/>
      <c r="E75" s="895"/>
      <c r="F75" s="895"/>
      <c r="G75" s="895"/>
      <c r="H75" s="895"/>
      <c r="I75" s="895"/>
      <c r="J75" s="895"/>
      <c r="K75" s="895"/>
      <c r="L75" s="895"/>
      <c r="M75" s="895"/>
      <c r="N75" s="895"/>
      <c r="O75" s="895"/>
      <c r="P75" s="896"/>
      <c r="Q75" s="898">
        <v>73</v>
      </c>
      <c r="R75" s="847"/>
      <c r="S75" s="847"/>
      <c r="T75" s="847"/>
      <c r="U75" s="848"/>
      <c r="V75" s="846">
        <v>73</v>
      </c>
      <c r="W75" s="847"/>
      <c r="X75" s="847"/>
      <c r="Y75" s="847"/>
      <c r="Z75" s="848"/>
      <c r="AA75" s="846" t="s">
        <v>547</v>
      </c>
      <c r="AB75" s="847"/>
      <c r="AC75" s="847"/>
      <c r="AD75" s="847"/>
      <c r="AE75" s="848"/>
      <c r="AF75" s="846" t="s">
        <v>547</v>
      </c>
      <c r="AG75" s="847"/>
      <c r="AH75" s="847"/>
      <c r="AI75" s="847"/>
      <c r="AJ75" s="848"/>
      <c r="AK75" s="846" t="s">
        <v>547</v>
      </c>
      <c r="AL75" s="847"/>
      <c r="AM75" s="847"/>
      <c r="AN75" s="847"/>
      <c r="AO75" s="848"/>
      <c r="AP75" s="854" t="s">
        <v>547</v>
      </c>
      <c r="AQ75" s="854"/>
      <c r="AR75" s="854"/>
      <c r="AS75" s="854"/>
      <c r="AT75" s="854"/>
      <c r="AU75" s="854" t="s">
        <v>501</v>
      </c>
      <c r="AV75" s="854"/>
      <c r="AW75" s="854"/>
      <c r="AX75" s="854"/>
      <c r="AY75" s="854"/>
      <c r="AZ75" s="852"/>
      <c r="BA75" s="852"/>
      <c r="BB75" s="852"/>
      <c r="BC75" s="852"/>
      <c r="BD75" s="853"/>
      <c r="BE75" s="221"/>
      <c r="BF75" s="221"/>
      <c r="BG75" s="221"/>
      <c r="BH75" s="221"/>
      <c r="BI75" s="221"/>
      <c r="BJ75" s="221"/>
      <c r="BK75" s="221"/>
      <c r="BL75" s="221"/>
      <c r="BM75" s="221"/>
      <c r="BN75" s="221"/>
      <c r="BO75" s="221"/>
      <c r="BP75" s="221"/>
      <c r="BQ75" s="218">
        <v>69</v>
      </c>
      <c r="BR75" s="223"/>
      <c r="BS75" s="880"/>
      <c r="BT75" s="881"/>
      <c r="BU75" s="881"/>
      <c r="BV75" s="881"/>
      <c r="BW75" s="881"/>
      <c r="BX75" s="881"/>
      <c r="BY75" s="881"/>
      <c r="BZ75" s="881"/>
      <c r="CA75" s="881"/>
      <c r="CB75" s="881"/>
      <c r="CC75" s="881"/>
      <c r="CD75" s="881"/>
      <c r="CE75" s="881"/>
      <c r="CF75" s="881"/>
      <c r="CG75" s="886"/>
      <c r="CH75" s="883"/>
      <c r="CI75" s="884"/>
      <c r="CJ75" s="884"/>
      <c r="CK75" s="884"/>
      <c r="CL75" s="885"/>
      <c r="CM75" s="883"/>
      <c r="CN75" s="884"/>
      <c r="CO75" s="884"/>
      <c r="CP75" s="884"/>
      <c r="CQ75" s="885"/>
      <c r="CR75" s="883"/>
      <c r="CS75" s="884"/>
      <c r="CT75" s="884"/>
      <c r="CU75" s="884"/>
      <c r="CV75" s="885"/>
      <c r="CW75" s="883"/>
      <c r="CX75" s="884"/>
      <c r="CY75" s="884"/>
      <c r="CZ75" s="884"/>
      <c r="DA75" s="885"/>
      <c r="DB75" s="883"/>
      <c r="DC75" s="884"/>
      <c r="DD75" s="884"/>
      <c r="DE75" s="884"/>
      <c r="DF75" s="885"/>
      <c r="DG75" s="883"/>
      <c r="DH75" s="884"/>
      <c r="DI75" s="884"/>
      <c r="DJ75" s="884"/>
      <c r="DK75" s="885"/>
      <c r="DL75" s="883"/>
      <c r="DM75" s="884"/>
      <c r="DN75" s="884"/>
      <c r="DO75" s="884"/>
      <c r="DP75" s="885"/>
      <c r="DQ75" s="883"/>
      <c r="DR75" s="884"/>
      <c r="DS75" s="884"/>
      <c r="DT75" s="884"/>
      <c r="DU75" s="885"/>
      <c r="DV75" s="880"/>
      <c r="DW75" s="881"/>
      <c r="DX75" s="881"/>
      <c r="DY75" s="881"/>
      <c r="DZ75" s="882"/>
      <c r="EA75" s="210"/>
    </row>
    <row r="76" spans="1:131" ht="26.25" customHeight="1" x14ac:dyDescent="0.15">
      <c r="A76" s="218">
        <v>9</v>
      </c>
      <c r="B76" s="894" t="s">
        <v>557</v>
      </c>
      <c r="C76" s="895"/>
      <c r="D76" s="895"/>
      <c r="E76" s="895"/>
      <c r="F76" s="895"/>
      <c r="G76" s="895"/>
      <c r="H76" s="895"/>
      <c r="I76" s="895"/>
      <c r="J76" s="895"/>
      <c r="K76" s="895"/>
      <c r="L76" s="895"/>
      <c r="M76" s="895"/>
      <c r="N76" s="895"/>
      <c r="O76" s="895"/>
      <c r="P76" s="896"/>
      <c r="Q76" s="898">
        <v>90</v>
      </c>
      <c r="R76" s="847"/>
      <c r="S76" s="847"/>
      <c r="T76" s="847"/>
      <c r="U76" s="848"/>
      <c r="V76" s="846">
        <v>88</v>
      </c>
      <c r="W76" s="847"/>
      <c r="X76" s="847"/>
      <c r="Y76" s="847"/>
      <c r="Z76" s="848"/>
      <c r="AA76" s="846">
        <v>1</v>
      </c>
      <c r="AB76" s="847"/>
      <c r="AC76" s="847"/>
      <c r="AD76" s="847"/>
      <c r="AE76" s="848"/>
      <c r="AF76" s="846">
        <v>1</v>
      </c>
      <c r="AG76" s="847"/>
      <c r="AH76" s="847"/>
      <c r="AI76" s="847"/>
      <c r="AJ76" s="848"/>
      <c r="AK76" s="846" t="s">
        <v>547</v>
      </c>
      <c r="AL76" s="847"/>
      <c r="AM76" s="847"/>
      <c r="AN76" s="847"/>
      <c r="AO76" s="848"/>
      <c r="AP76" s="854" t="s">
        <v>547</v>
      </c>
      <c r="AQ76" s="854"/>
      <c r="AR76" s="854"/>
      <c r="AS76" s="854"/>
      <c r="AT76" s="854"/>
      <c r="AU76" s="854" t="s">
        <v>501</v>
      </c>
      <c r="AV76" s="854"/>
      <c r="AW76" s="854"/>
      <c r="AX76" s="854"/>
      <c r="AY76" s="854"/>
      <c r="AZ76" s="852"/>
      <c r="BA76" s="852"/>
      <c r="BB76" s="852"/>
      <c r="BC76" s="852"/>
      <c r="BD76" s="853"/>
      <c r="BE76" s="221"/>
      <c r="BF76" s="221"/>
      <c r="BG76" s="221"/>
      <c r="BH76" s="221"/>
      <c r="BI76" s="221"/>
      <c r="BJ76" s="221"/>
      <c r="BK76" s="221"/>
      <c r="BL76" s="221"/>
      <c r="BM76" s="221"/>
      <c r="BN76" s="221"/>
      <c r="BO76" s="221"/>
      <c r="BP76" s="221"/>
      <c r="BQ76" s="218">
        <v>70</v>
      </c>
      <c r="BR76" s="223"/>
      <c r="BS76" s="880"/>
      <c r="BT76" s="881"/>
      <c r="BU76" s="881"/>
      <c r="BV76" s="881"/>
      <c r="BW76" s="881"/>
      <c r="BX76" s="881"/>
      <c r="BY76" s="881"/>
      <c r="BZ76" s="881"/>
      <c r="CA76" s="881"/>
      <c r="CB76" s="881"/>
      <c r="CC76" s="881"/>
      <c r="CD76" s="881"/>
      <c r="CE76" s="881"/>
      <c r="CF76" s="881"/>
      <c r="CG76" s="886"/>
      <c r="CH76" s="883"/>
      <c r="CI76" s="884"/>
      <c r="CJ76" s="884"/>
      <c r="CK76" s="884"/>
      <c r="CL76" s="885"/>
      <c r="CM76" s="883"/>
      <c r="CN76" s="884"/>
      <c r="CO76" s="884"/>
      <c r="CP76" s="884"/>
      <c r="CQ76" s="885"/>
      <c r="CR76" s="883"/>
      <c r="CS76" s="884"/>
      <c r="CT76" s="884"/>
      <c r="CU76" s="884"/>
      <c r="CV76" s="885"/>
      <c r="CW76" s="883"/>
      <c r="CX76" s="884"/>
      <c r="CY76" s="884"/>
      <c r="CZ76" s="884"/>
      <c r="DA76" s="885"/>
      <c r="DB76" s="883"/>
      <c r="DC76" s="884"/>
      <c r="DD76" s="884"/>
      <c r="DE76" s="884"/>
      <c r="DF76" s="885"/>
      <c r="DG76" s="883"/>
      <c r="DH76" s="884"/>
      <c r="DI76" s="884"/>
      <c r="DJ76" s="884"/>
      <c r="DK76" s="885"/>
      <c r="DL76" s="883"/>
      <c r="DM76" s="884"/>
      <c r="DN76" s="884"/>
      <c r="DO76" s="884"/>
      <c r="DP76" s="885"/>
      <c r="DQ76" s="883"/>
      <c r="DR76" s="884"/>
      <c r="DS76" s="884"/>
      <c r="DT76" s="884"/>
      <c r="DU76" s="885"/>
      <c r="DV76" s="880"/>
      <c r="DW76" s="881"/>
      <c r="DX76" s="881"/>
      <c r="DY76" s="881"/>
      <c r="DZ76" s="882"/>
      <c r="EA76" s="210"/>
    </row>
    <row r="77" spans="1:131" ht="26.25" customHeight="1" x14ac:dyDescent="0.15">
      <c r="A77" s="218">
        <v>10</v>
      </c>
      <c r="B77" s="894" t="s">
        <v>558</v>
      </c>
      <c r="C77" s="895"/>
      <c r="D77" s="895"/>
      <c r="E77" s="895"/>
      <c r="F77" s="895"/>
      <c r="G77" s="895"/>
      <c r="H77" s="895"/>
      <c r="I77" s="895"/>
      <c r="J77" s="895"/>
      <c r="K77" s="895"/>
      <c r="L77" s="895"/>
      <c r="M77" s="895"/>
      <c r="N77" s="895"/>
      <c r="O77" s="895"/>
      <c r="P77" s="896"/>
      <c r="Q77" s="898">
        <v>17</v>
      </c>
      <c r="R77" s="847"/>
      <c r="S77" s="847"/>
      <c r="T77" s="847"/>
      <c r="U77" s="848"/>
      <c r="V77" s="846">
        <v>13</v>
      </c>
      <c r="W77" s="847"/>
      <c r="X77" s="847"/>
      <c r="Y77" s="847"/>
      <c r="Z77" s="848"/>
      <c r="AA77" s="846">
        <v>3</v>
      </c>
      <c r="AB77" s="847"/>
      <c r="AC77" s="847"/>
      <c r="AD77" s="847"/>
      <c r="AE77" s="848"/>
      <c r="AF77" s="846">
        <v>3</v>
      </c>
      <c r="AG77" s="847"/>
      <c r="AH77" s="847"/>
      <c r="AI77" s="847"/>
      <c r="AJ77" s="848"/>
      <c r="AK77" s="846" t="s">
        <v>547</v>
      </c>
      <c r="AL77" s="847"/>
      <c r="AM77" s="847"/>
      <c r="AN77" s="847"/>
      <c r="AO77" s="848"/>
      <c r="AP77" s="854" t="s">
        <v>547</v>
      </c>
      <c r="AQ77" s="854"/>
      <c r="AR77" s="854"/>
      <c r="AS77" s="854"/>
      <c r="AT77" s="854"/>
      <c r="AU77" s="854" t="s">
        <v>501</v>
      </c>
      <c r="AV77" s="854"/>
      <c r="AW77" s="854"/>
      <c r="AX77" s="854"/>
      <c r="AY77" s="854"/>
      <c r="AZ77" s="852"/>
      <c r="BA77" s="852"/>
      <c r="BB77" s="852"/>
      <c r="BC77" s="852"/>
      <c r="BD77" s="853"/>
      <c r="BE77" s="221"/>
      <c r="BF77" s="221"/>
      <c r="BG77" s="221"/>
      <c r="BH77" s="221"/>
      <c r="BI77" s="221"/>
      <c r="BJ77" s="221"/>
      <c r="BK77" s="221"/>
      <c r="BL77" s="221"/>
      <c r="BM77" s="221"/>
      <c r="BN77" s="221"/>
      <c r="BO77" s="221"/>
      <c r="BP77" s="221"/>
      <c r="BQ77" s="218">
        <v>71</v>
      </c>
      <c r="BR77" s="223"/>
      <c r="BS77" s="880"/>
      <c r="BT77" s="881"/>
      <c r="BU77" s="881"/>
      <c r="BV77" s="881"/>
      <c r="BW77" s="881"/>
      <c r="BX77" s="881"/>
      <c r="BY77" s="881"/>
      <c r="BZ77" s="881"/>
      <c r="CA77" s="881"/>
      <c r="CB77" s="881"/>
      <c r="CC77" s="881"/>
      <c r="CD77" s="881"/>
      <c r="CE77" s="881"/>
      <c r="CF77" s="881"/>
      <c r="CG77" s="886"/>
      <c r="CH77" s="883"/>
      <c r="CI77" s="884"/>
      <c r="CJ77" s="884"/>
      <c r="CK77" s="884"/>
      <c r="CL77" s="885"/>
      <c r="CM77" s="883"/>
      <c r="CN77" s="884"/>
      <c r="CO77" s="884"/>
      <c r="CP77" s="884"/>
      <c r="CQ77" s="885"/>
      <c r="CR77" s="883"/>
      <c r="CS77" s="884"/>
      <c r="CT77" s="884"/>
      <c r="CU77" s="884"/>
      <c r="CV77" s="885"/>
      <c r="CW77" s="883"/>
      <c r="CX77" s="884"/>
      <c r="CY77" s="884"/>
      <c r="CZ77" s="884"/>
      <c r="DA77" s="885"/>
      <c r="DB77" s="883"/>
      <c r="DC77" s="884"/>
      <c r="DD77" s="884"/>
      <c r="DE77" s="884"/>
      <c r="DF77" s="885"/>
      <c r="DG77" s="883"/>
      <c r="DH77" s="884"/>
      <c r="DI77" s="884"/>
      <c r="DJ77" s="884"/>
      <c r="DK77" s="885"/>
      <c r="DL77" s="883"/>
      <c r="DM77" s="884"/>
      <c r="DN77" s="884"/>
      <c r="DO77" s="884"/>
      <c r="DP77" s="885"/>
      <c r="DQ77" s="883"/>
      <c r="DR77" s="884"/>
      <c r="DS77" s="884"/>
      <c r="DT77" s="884"/>
      <c r="DU77" s="885"/>
      <c r="DV77" s="880"/>
      <c r="DW77" s="881"/>
      <c r="DX77" s="881"/>
      <c r="DY77" s="881"/>
      <c r="DZ77" s="882"/>
      <c r="EA77" s="210"/>
    </row>
    <row r="78" spans="1:131" ht="26.25" customHeight="1" x14ac:dyDescent="0.15">
      <c r="A78" s="218">
        <v>11</v>
      </c>
      <c r="B78" s="894" t="s">
        <v>559</v>
      </c>
      <c r="C78" s="895"/>
      <c r="D78" s="895"/>
      <c r="E78" s="895"/>
      <c r="F78" s="895"/>
      <c r="G78" s="895"/>
      <c r="H78" s="895"/>
      <c r="I78" s="895"/>
      <c r="J78" s="895"/>
      <c r="K78" s="895"/>
      <c r="L78" s="895"/>
      <c r="M78" s="895"/>
      <c r="N78" s="895"/>
      <c r="O78" s="895"/>
      <c r="P78" s="896"/>
      <c r="Q78" s="897">
        <v>34</v>
      </c>
      <c r="R78" s="854"/>
      <c r="S78" s="854"/>
      <c r="T78" s="854"/>
      <c r="U78" s="854"/>
      <c r="V78" s="854">
        <v>33</v>
      </c>
      <c r="W78" s="854"/>
      <c r="X78" s="854"/>
      <c r="Y78" s="854"/>
      <c r="Z78" s="854"/>
      <c r="AA78" s="854">
        <v>2</v>
      </c>
      <c r="AB78" s="854"/>
      <c r="AC78" s="854"/>
      <c r="AD78" s="854"/>
      <c r="AE78" s="854"/>
      <c r="AF78" s="854">
        <v>2</v>
      </c>
      <c r="AG78" s="854"/>
      <c r="AH78" s="854"/>
      <c r="AI78" s="854"/>
      <c r="AJ78" s="854"/>
      <c r="AK78" s="854" t="s">
        <v>547</v>
      </c>
      <c r="AL78" s="854"/>
      <c r="AM78" s="854"/>
      <c r="AN78" s="854"/>
      <c r="AO78" s="854"/>
      <c r="AP78" s="854" t="s">
        <v>547</v>
      </c>
      <c r="AQ78" s="854"/>
      <c r="AR78" s="854"/>
      <c r="AS78" s="854"/>
      <c r="AT78" s="854"/>
      <c r="AU78" s="854" t="s">
        <v>501</v>
      </c>
      <c r="AV78" s="854"/>
      <c r="AW78" s="854"/>
      <c r="AX78" s="854"/>
      <c r="AY78" s="854"/>
      <c r="AZ78" s="852"/>
      <c r="BA78" s="852"/>
      <c r="BB78" s="852"/>
      <c r="BC78" s="852"/>
      <c r="BD78" s="853"/>
      <c r="BE78" s="221"/>
      <c r="BF78" s="221"/>
      <c r="BG78" s="221"/>
      <c r="BH78" s="221"/>
      <c r="BI78" s="221"/>
      <c r="BJ78" s="210"/>
      <c r="BK78" s="210"/>
      <c r="BL78" s="210"/>
      <c r="BM78" s="210"/>
      <c r="BN78" s="210"/>
      <c r="BO78" s="221"/>
      <c r="BP78" s="221"/>
      <c r="BQ78" s="218">
        <v>72</v>
      </c>
      <c r="BR78" s="223"/>
      <c r="BS78" s="880"/>
      <c r="BT78" s="881"/>
      <c r="BU78" s="881"/>
      <c r="BV78" s="881"/>
      <c r="BW78" s="881"/>
      <c r="BX78" s="881"/>
      <c r="BY78" s="881"/>
      <c r="BZ78" s="881"/>
      <c r="CA78" s="881"/>
      <c r="CB78" s="881"/>
      <c r="CC78" s="881"/>
      <c r="CD78" s="881"/>
      <c r="CE78" s="881"/>
      <c r="CF78" s="881"/>
      <c r="CG78" s="886"/>
      <c r="CH78" s="883"/>
      <c r="CI78" s="884"/>
      <c r="CJ78" s="884"/>
      <c r="CK78" s="884"/>
      <c r="CL78" s="885"/>
      <c r="CM78" s="883"/>
      <c r="CN78" s="884"/>
      <c r="CO78" s="884"/>
      <c r="CP78" s="884"/>
      <c r="CQ78" s="885"/>
      <c r="CR78" s="883"/>
      <c r="CS78" s="884"/>
      <c r="CT78" s="884"/>
      <c r="CU78" s="884"/>
      <c r="CV78" s="885"/>
      <c r="CW78" s="883"/>
      <c r="CX78" s="884"/>
      <c r="CY78" s="884"/>
      <c r="CZ78" s="884"/>
      <c r="DA78" s="885"/>
      <c r="DB78" s="883"/>
      <c r="DC78" s="884"/>
      <c r="DD78" s="884"/>
      <c r="DE78" s="884"/>
      <c r="DF78" s="885"/>
      <c r="DG78" s="883"/>
      <c r="DH78" s="884"/>
      <c r="DI78" s="884"/>
      <c r="DJ78" s="884"/>
      <c r="DK78" s="885"/>
      <c r="DL78" s="883"/>
      <c r="DM78" s="884"/>
      <c r="DN78" s="884"/>
      <c r="DO78" s="884"/>
      <c r="DP78" s="885"/>
      <c r="DQ78" s="883"/>
      <c r="DR78" s="884"/>
      <c r="DS78" s="884"/>
      <c r="DT78" s="884"/>
      <c r="DU78" s="885"/>
      <c r="DV78" s="880"/>
      <c r="DW78" s="881"/>
      <c r="DX78" s="881"/>
      <c r="DY78" s="881"/>
      <c r="DZ78" s="882"/>
      <c r="EA78" s="210"/>
    </row>
    <row r="79" spans="1:131" ht="26.25" customHeight="1" x14ac:dyDescent="0.15">
      <c r="A79" s="218">
        <v>12</v>
      </c>
      <c r="B79" s="894" t="s">
        <v>560</v>
      </c>
      <c r="C79" s="895"/>
      <c r="D79" s="895"/>
      <c r="E79" s="895"/>
      <c r="F79" s="895"/>
      <c r="G79" s="895"/>
      <c r="H79" s="895"/>
      <c r="I79" s="895"/>
      <c r="J79" s="895"/>
      <c r="K79" s="895"/>
      <c r="L79" s="895"/>
      <c r="M79" s="895"/>
      <c r="N79" s="895"/>
      <c r="O79" s="895"/>
      <c r="P79" s="896"/>
      <c r="Q79" s="897">
        <v>5280</v>
      </c>
      <c r="R79" s="854"/>
      <c r="S79" s="854"/>
      <c r="T79" s="854"/>
      <c r="U79" s="854"/>
      <c r="V79" s="854">
        <v>5183</v>
      </c>
      <c r="W79" s="854"/>
      <c r="X79" s="854"/>
      <c r="Y79" s="854"/>
      <c r="Z79" s="854"/>
      <c r="AA79" s="854">
        <v>97</v>
      </c>
      <c r="AB79" s="854"/>
      <c r="AC79" s="854"/>
      <c r="AD79" s="854"/>
      <c r="AE79" s="854"/>
      <c r="AF79" s="854">
        <v>94</v>
      </c>
      <c r="AG79" s="854"/>
      <c r="AH79" s="854"/>
      <c r="AI79" s="854"/>
      <c r="AJ79" s="854"/>
      <c r="AK79" s="854">
        <v>70</v>
      </c>
      <c r="AL79" s="854"/>
      <c r="AM79" s="854"/>
      <c r="AN79" s="854"/>
      <c r="AO79" s="854"/>
      <c r="AP79" s="854">
        <v>1945</v>
      </c>
      <c r="AQ79" s="854"/>
      <c r="AR79" s="854"/>
      <c r="AS79" s="854"/>
      <c r="AT79" s="854"/>
      <c r="AU79" s="854">
        <v>169</v>
      </c>
      <c r="AV79" s="854"/>
      <c r="AW79" s="854"/>
      <c r="AX79" s="854"/>
      <c r="AY79" s="854"/>
      <c r="AZ79" s="852"/>
      <c r="BA79" s="852"/>
      <c r="BB79" s="852"/>
      <c r="BC79" s="852"/>
      <c r="BD79" s="853"/>
      <c r="BE79" s="221"/>
      <c r="BF79" s="221"/>
      <c r="BG79" s="221"/>
      <c r="BH79" s="221"/>
      <c r="BI79" s="221"/>
      <c r="BJ79" s="210"/>
      <c r="BK79" s="210"/>
      <c r="BL79" s="210"/>
      <c r="BM79" s="210"/>
      <c r="BN79" s="210"/>
      <c r="BO79" s="221"/>
      <c r="BP79" s="221"/>
      <c r="BQ79" s="218">
        <v>73</v>
      </c>
      <c r="BR79" s="223"/>
      <c r="BS79" s="880"/>
      <c r="BT79" s="881"/>
      <c r="BU79" s="881"/>
      <c r="BV79" s="881"/>
      <c r="BW79" s="881"/>
      <c r="BX79" s="881"/>
      <c r="BY79" s="881"/>
      <c r="BZ79" s="881"/>
      <c r="CA79" s="881"/>
      <c r="CB79" s="881"/>
      <c r="CC79" s="881"/>
      <c r="CD79" s="881"/>
      <c r="CE79" s="881"/>
      <c r="CF79" s="881"/>
      <c r="CG79" s="886"/>
      <c r="CH79" s="883"/>
      <c r="CI79" s="884"/>
      <c r="CJ79" s="884"/>
      <c r="CK79" s="884"/>
      <c r="CL79" s="885"/>
      <c r="CM79" s="883"/>
      <c r="CN79" s="884"/>
      <c r="CO79" s="884"/>
      <c r="CP79" s="884"/>
      <c r="CQ79" s="885"/>
      <c r="CR79" s="883"/>
      <c r="CS79" s="884"/>
      <c r="CT79" s="884"/>
      <c r="CU79" s="884"/>
      <c r="CV79" s="885"/>
      <c r="CW79" s="883"/>
      <c r="CX79" s="884"/>
      <c r="CY79" s="884"/>
      <c r="CZ79" s="884"/>
      <c r="DA79" s="885"/>
      <c r="DB79" s="883"/>
      <c r="DC79" s="884"/>
      <c r="DD79" s="884"/>
      <c r="DE79" s="884"/>
      <c r="DF79" s="885"/>
      <c r="DG79" s="883"/>
      <c r="DH79" s="884"/>
      <c r="DI79" s="884"/>
      <c r="DJ79" s="884"/>
      <c r="DK79" s="885"/>
      <c r="DL79" s="883"/>
      <c r="DM79" s="884"/>
      <c r="DN79" s="884"/>
      <c r="DO79" s="884"/>
      <c r="DP79" s="885"/>
      <c r="DQ79" s="883"/>
      <c r="DR79" s="884"/>
      <c r="DS79" s="884"/>
      <c r="DT79" s="884"/>
      <c r="DU79" s="885"/>
      <c r="DV79" s="880"/>
      <c r="DW79" s="881"/>
      <c r="DX79" s="881"/>
      <c r="DY79" s="881"/>
      <c r="DZ79" s="882"/>
      <c r="EA79" s="210"/>
    </row>
    <row r="80" spans="1:131" ht="26.25" customHeight="1" x14ac:dyDescent="0.15">
      <c r="A80" s="218">
        <v>13</v>
      </c>
      <c r="B80" s="894"/>
      <c r="C80" s="895"/>
      <c r="D80" s="895"/>
      <c r="E80" s="895"/>
      <c r="F80" s="895"/>
      <c r="G80" s="895"/>
      <c r="H80" s="895"/>
      <c r="I80" s="895"/>
      <c r="J80" s="895"/>
      <c r="K80" s="895"/>
      <c r="L80" s="895"/>
      <c r="M80" s="895"/>
      <c r="N80" s="895"/>
      <c r="O80" s="895"/>
      <c r="P80" s="896"/>
      <c r="Q80" s="897"/>
      <c r="R80" s="854"/>
      <c r="S80" s="854"/>
      <c r="T80" s="854"/>
      <c r="U80" s="854"/>
      <c r="V80" s="854"/>
      <c r="W80" s="854"/>
      <c r="X80" s="854"/>
      <c r="Y80" s="854"/>
      <c r="Z80" s="854"/>
      <c r="AA80" s="854"/>
      <c r="AB80" s="854"/>
      <c r="AC80" s="854"/>
      <c r="AD80" s="854"/>
      <c r="AE80" s="854"/>
      <c r="AF80" s="854"/>
      <c r="AG80" s="854"/>
      <c r="AH80" s="854"/>
      <c r="AI80" s="854"/>
      <c r="AJ80" s="854"/>
      <c r="AK80" s="854"/>
      <c r="AL80" s="854"/>
      <c r="AM80" s="854"/>
      <c r="AN80" s="854"/>
      <c r="AO80" s="854"/>
      <c r="AP80" s="854"/>
      <c r="AQ80" s="854"/>
      <c r="AR80" s="854"/>
      <c r="AS80" s="854"/>
      <c r="AT80" s="854"/>
      <c r="AU80" s="854"/>
      <c r="AV80" s="854"/>
      <c r="AW80" s="854"/>
      <c r="AX80" s="854"/>
      <c r="AY80" s="854"/>
      <c r="AZ80" s="852"/>
      <c r="BA80" s="852"/>
      <c r="BB80" s="852"/>
      <c r="BC80" s="852"/>
      <c r="BD80" s="853"/>
      <c r="BE80" s="221"/>
      <c r="BF80" s="221"/>
      <c r="BG80" s="221"/>
      <c r="BH80" s="221"/>
      <c r="BI80" s="221"/>
      <c r="BJ80" s="221"/>
      <c r="BK80" s="221"/>
      <c r="BL80" s="221"/>
      <c r="BM80" s="221"/>
      <c r="BN80" s="221"/>
      <c r="BO80" s="221"/>
      <c r="BP80" s="221"/>
      <c r="BQ80" s="218">
        <v>74</v>
      </c>
      <c r="BR80" s="223"/>
      <c r="BS80" s="880"/>
      <c r="BT80" s="881"/>
      <c r="BU80" s="881"/>
      <c r="BV80" s="881"/>
      <c r="BW80" s="881"/>
      <c r="BX80" s="881"/>
      <c r="BY80" s="881"/>
      <c r="BZ80" s="881"/>
      <c r="CA80" s="881"/>
      <c r="CB80" s="881"/>
      <c r="CC80" s="881"/>
      <c r="CD80" s="881"/>
      <c r="CE80" s="881"/>
      <c r="CF80" s="881"/>
      <c r="CG80" s="886"/>
      <c r="CH80" s="883"/>
      <c r="CI80" s="884"/>
      <c r="CJ80" s="884"/>
      <c r="CK80" s="884"/>
      <c r="CL80" s="885"/>
      <c r="CM80" s="883"/>
      <c r="CN80" s="884"/>
      <c r="CO80" s="884"/>
      <c r="CP80" s="884"/>
      <c r="CQ80" s="885"/>
      <c r="CR80" s="883"/>
      <c r="CS80" s="884"/>
      <c r="CT80" s="884"/>
      <c r="CU80" s="884"/>
      <c r="CV80" s="885"/>
      <c r="CW80" s="883"/>
      <c r="CX80" s="884"/>
      <c r="CY80" s="884"/>
      <c r="CZ80" s="884"/>
      <c r="DA80" s="885"/>
      <c r="DB80" s="883"/>
      <c r="DC80" s="884"/>
      <c r="DD80" s="884"/>
      <c r="DE80" s="884"/>
      <c r="DF80" s="885"/>
      <c r="DG80" s="883"/>
      <c r="DH80" s="884"/>
      <c r="DI80" s="884"/>
      <c r="DJ80" s="884"/>
      <c r="DK80" s="885"/>
      <c r="DL80" s="883"/>
      <c r="DM80" s="884"/>
      <c r="DN80" s="884"/>
      <c r="DO80" s="884"/>
      <c r="DP80" s="885"/>
      <c r="DQ80" s="883"/>
      <c r="DR80" s="884"/>
      <c r="DS80" s="884"/>
      <c r="DT80" s="884"/>
      <c r="DU80" s="885"/>
      <c r="DV80" s="880"/>
      <c r="DW80" s="881"/>
      <c r="DX80" s="881"/>
      <c r="DY80" s="881"/>
      <c r="DZ80" s="882"/>
      <c r="EA80" s="210"/>
    </row>
    <row r="81" spans="1:131" ht="26.25" customHeight="1" x14ac:dyDescent="0.15">
      <c r="A81" s="218">
        <v>14</v>
      </c>
      <c r="B81" s="894"/>
      <c r="C81" s="895"/>
      <c r="D81" s="895"/>
      <c r="E81" s="895"/>
      <c r="F81" s="895"/>
      <c r="G81" s="895"/>
      <c r="H81" s="895"/>
      <c r="I81" s="895"/>
      <c r="J81" s="895"/>
      <c r="K81" s="895"/>
      <c r="L81" s="895"/>
      <c r="M81" s="895"/>
      <c r="N81" s="895"/>
      <c r="O81" s="895"/>
      <c r="P81" s="896"/>
      <c r="Q81" s="897"/>
      <c r="R81" s="854"/>
      <c r="S81" s="854"/>
      <c r="T81" s="854"/>
      <c r="U81" s="854"/>
      <c r="V81" s="854"/>
      <c r="W81" s="854"/>
      <c r="X81" s="854"/>
      <c r="Y81" s="854"/>
      <c r="Z81" s="854"/>
      <c r="AA81" s="854"/>
      <c r="AB81" s="854"/>
      <c r="AC81" s="854"/>
      <c r="AD81" s="854"/>
      <c r="AE81" s="854"/>
      <c r="AF81" s="854"/>
      <c r="AG81" s="854"/>
      <c r="AH81" s="854"/>
      <c r="AI81" s="854"/>
      <c r="AJ81" s="854"/>
      <c r="AK81" s="854"/>
      <c r="AL81" s="854"/>
      <c r="AM81" s="854"/>
      <c r="AN81" s="854"/>
      <c r="AO81" s="854"/>
      <c r="AP81" s="854"/>
      <c r="AQ81" s="854"/>
      <c r="AR81" s="854"/>
      <c r="AS81" s="854"/>
      <c r="AT81" s="854"/>
      <c r="AU81" s="854"/>
      <c r="AV81" s="854"/>
      <c r="AW81" s="854"/>
      <c r="AX81" s="854"/>
      <c r="AY81" s="854"/>
      <c r="AZ81" s="852"/>
      <c r="BA81" s="852"/>
      <c r="BB81" s="852"/>
      <c r="BC81" s="852"/>
      <c r="BD81" s="853"/>
      <c r="BE81" s="221"/>
      <c r="BF81" s="221"/>
      <c r="BG81" s="221"/>
      <c r="BH81" s="221"/>
      <c r="BI81" s="221"/>
      <c r="BJ81" s="221"/>
      <c r="BK81" s="221"/>
      <c r="BL81" s="221"/>
      <c r="BM81" s="221"/>
      <c r="BN81" s="221"/>
      <c r="BO81" s="221"/>
      <c r="BP81" s="221"/>
      <c r="BQ81" s="218">
        <v>75</v>
      </c>
      <c r="BR81" s="223"/>
      <c r="BS81" s="880"/>
      <c r="BT81" s="881"/>
      <c r="BU81" s="881"/>
      <c r="BV81" s="881"/>
      <c r="BW81" s="881"/>
      <c r="BX81" s="881"/>
      <c r="BY81" s="881"/>
      <c r="BZ81" s="881"/>
      <c r="CA81" s="881"/>
      <c r="CB81" s="881"/>
      <c r="CC81" s="881"/>
      <c r="CD81" s="881"/>
      <c r="CE81" s="881"/>
      <c r="CF81" s="881"/>
      <c r="CG81" s="886"/>
      <c r="CH81" s="883"/>
      <c r="CI81" s="884"/>
      <c r="CJ81" s="884"/>
      <c r="CK81" s="884"/>
      <c r="CL81" s="885"/>
      <c r="CM81" s="883"/>
      <c r="CN81" s="884"/>
      <c r="CO81" s="884"/>
      <c r="CP81" s="884"/>
      <c r="CQ81" s="885"/>
      <c r="CR81" s="883"/>
      <c r="CS81" s="884"/>
      <c r="CT81" s="884"/>
      <c r="CU81" s="884"/>
      <c r="CV81" s="885"/>
      <c r="CW81" s="883"/>
      <c r="CX81" s="884"/>
      <c r="CY81" s="884"/>
      <c r="CZ81" s="884"/>
      <c r="DA81" s="885"/>
      <c r="DB81" s="883"/>
      <c r="DC81" s="884"/>
      <c r="DD81" s="884"/>
      <c r="DE81" s="884"/>
      <c r="DF81" s="885"/>
      <c r="DG81" s="883"/>
      <c r="DH81" s="884"/>
      <c r="DI81" s="884"/>
      <c r="DJ81" s="884"/>
      <c r="DK81" s="885"/>
      <c r="DL81" s="883"/>
      <c r="DM81" s="884"/>
      <c r="DN81" s="884"/>
      <c r="DO81" s="884"/>
      <c r="DP81" s="885"/>
      <c r="DQ81" s="883"/>
      <c r="DR81" s="884"/>
      <c r="DS81" s="884"/>
      <c r="DT81" s="884"/>
      <c r="DU81" s="885"/>
      <c r="DV81" s="880"/>
      <c r="DW81" s="881"/>
      <c r="DX81" s="881"/>
      <c r="DY81" s="881"/>
      <c r="DZ81" s="882"/>
      <c r="EA81" s="210"/>
    </row>
    <row r="82" spans="1:131" ht="26.25" customHeight="1" x14ac:dyDescent="0.15">
      <c r="A82" s="218">
        <v>15</v>
      </c>
      <c r="B82" s="894"/>
      <c r="C82" s="895"/>
      <c r="D82" s="895"/>
      <c r="E82" s="895"/>
      <c r="F82" s="895"/>
      <c r="G82" s="895"/>
      <c r="H82" s="895"/>
      <c r="I82" s="895"/>
      <c r="J82" s="895"/>
      <c r="K82" s="895"/>
      <c r="L82" s="895"/>
      <c r="M82" s="895"/>
      <c r="N82" s="895"/>
      <c r="O82" s="895"/>
      <c r="P82" s="896"/>
      <c r="Q82" s="897"/>
      <c r="R82" s="854"/>
      <c r="S82" s="854"/>
      <c r="T82" s="854"/>
      <c r="U82" s="854"/>
      <c r="V82" s="854"/>
      <c r="W82" s="854"/>
      <c r="X82" s="854"/>
      <c r="Y82" s="854"/>
      <c r="Z82" s="854"/>
      <c r="AA82" s="854"/>
      <c r="AB82" s="854"/>
      <c r="AC82" s="854"/>
      <c r="AD82" s="854"/>
      <c r="AE82" s="854"/>
      <c r="AF82" s="854"/>
      <c r="AG82" s="854"/>
      <c r="AH82" s="854"/>
      <c r="AI82" s="854"/>
      <c r="AJ82" s="854"/>
      <c r="AK82" s="854"/>
      <c r="AL82" s="854"/>
      <c r="AM82" s="854"/>
      <c r="AN82" s="854"/>
      <c r="AO82" s="854"/>
      <c r="AP82" s="854"/>
      <c r="AQ82" s="854"/>
      <c r="AR82" s="854"/>
      <c r="AS82" s="854"/>
      <c r="AT82" s="854"/>
      <c r="AU82" s="854"/>
      <c r="AV82" s="854"/>
      <c r="AW82" s="854"/>
      <c r="AX82" s="854"/>
      <c r="AY82" s="854"/>
      <c r="AZ82" s="852"/>
      <c r="BA82" s="852"/>
      <c r="BB82" s="852"/>
      <c r="BC82" s="852"/>
      <c r="BD82" s="853"/>
      <c r="BE82" s="221"/>
      <c r="BF82" s="221"/>
      <c r="BG82" s="221"/>
      <c r="BH82" s="221"/>
      <c r="BI82" s="221"/>
      <c r="BJ82" s="221"/>
      <c r="BK82" s="221"/>
      <c r="BL82" s="221"/>
      <c r="BM82" s="221"/>
      <c r="BN82" s="221"/>
      <c r="BO82" s="221"/>
      <c r="BP82" s="221"/>
      <c r="BQ82" s="218">
        <v>76</v>
      </c>
      <c r="BR82" s="223"/>
      <c r="BS82" s="880"/>
      <c r="BT82" s="881"/>
      <c r="BU82" s="881"/>
      <c r="BV82" s="881"/>
      <c r="BW82" s="881"/>
      <c r="BX82" s="881"/>
      <c r="BY82" s="881"/>
      <c r="BZ82" s="881"/>
      <c r="CA82" s="881"/>
      <c r="CB82" s="881"/>
      <c r="CC82" s="881"/>
      <c r="CD82" s="881"/>
      <c r="CE82" s="881"/>
      <c r="CF82" s="881"/>
      <c r="CG82" s="886"/>
      <c r="CH82" s="883"/>
      <c r="CI82" s="884"/>
      <c r="CJ82" s="884"/>
      <c r="CK82" s="884"/>
      <c r="CL82" s="885"/>
      <c r="CM82" s="883"/>
      <c r="CN82" s="884"/>
      <c r="CO82" s="884"/>
      <c r="CP82" s="884"/>
      <c r="CQ82" s="885"/>
      <c r="CR82" s="883"/>
      <c r="CS82" s="884"/>
      <c r="CT82" s="884"/>
      <c r="CU82" s="884"/>
      <c r="CV82" s="885"/>
      <c r="CW82" s="883"/>
      <c r="CX82" s="884"/>
      <c r="CY82" s="884"/>
      <c r="CZ82" s="884"/>
      <c r="DA82" s="885"/>
      <c r="DB82" s="883"/>
      <c r="DC82" s="884"/>
      <c r="DD82" s="884"/>
      <c r="DE82" s="884"/>
      <c r="DF82" s="885"/>
      <c r="DG82" s="883"/>
      <c r="DH82" s="884"/>
      <c r="DI82" s="884"/>
      <c r="DJ82" s="884"/>
      <c r="DK82" s="885"/>
      <c r="DL82" s="883"/>
      <c r="DM82" s="884"/>
      <c r="DN82" s="884"/>
      <c r="DO82" s="884"/>
      <c r="DP82" s="885"/>
      <c r="DQ82" s="883"/>
      <c r="DR82" s="884"/>
      <c r="DS82" s="884"/>
      <c r="DT82" s="884"/>
      <c r="DU82" s="885"/>
      <c r="DV82" s="880"/>
      <c r="DW82" s="881"/>
      <c r="DX82" s="881"/>
      <c r="DY82" s="881"/>
      <c r="DZ82" s="882"/>
      <c r="EA82" s="210"/>
    </row>
    <row r="83" spans="1:131" ht="26.25" customHeight="1" x14ac:dyDescent="0.15">
      <c r="A83" s="218">
        <v>16</v>
      </c>
      <c r="B83" s="894"/>
      <c r="C83" s="895"/>
      <c r="D83" s="895"/>
      <c r="E83" s="895"/>
      <c r="F83" s="895"/>
      <c r="G83" s="895"/>
      <c r="H83" s="895"/>
      <c r="I83" s="895"/>
      <c r="J83" s="895"/>
      <c r="K83" s="895"/>
      <c r="L83" s="895"/>
      <c r="M83" s="895"/>
      <c r="N83" s="895"/>
      <c r="O83" s="895"/>
      <c r="P83" s="896"/>
      <c r="Q83" s="897"/>
      <c r="R83" s="854"/>
      <c r="S83" s="854"/>
      <c r="T83" s="854"/>
      <c r="U83" s="854"/>
      <c r="V83" s="854"/>
      <c r="W83" s="854"/>
      <c r="X83" s="854"/>
      <c r="Y83" s="854"/>
      <c r="Z83" s="854"/>
      <c r="AA83" s="854"/>
      <c r="AB83" s="854"/>
      <c r="AC83" s="854"/>
      <c r="AD83" s="854"/>
      <c r="AE83" s="854"/>
      <c r="AF83" s="854"/>
      <c r="AG83" s="854"/>
      <c r="AH83" s="854"/>
      <c r="AI83" s="854"/>
      <c r="AJ83" s="854"/>
      <c r="AK83" s="854"/>
      <c r="AL83" s="854"/>
      <c r="AM83" s="854"/>
      <c r="AN83" s="854"/>
      <c r="AO83" s="854"/>
      <c r="AP83" s="854"/>
      <c r="AQ83" s="854"/>
      <c r="AR83" s="854"/>
      <c r="AS83" s="854"/>
      <c r="AT83" s="854"/>
      <c r="AU83" s="854"/>
      <c r="AV83" s="854"/>
      <c r="AW83" s="854"/>
      <c r="AX83" s="854"/>
      <c r="AY83" s="854"/>
      <c r="AZ83" s="852"/>
      <c r="BA83" s="852"/>
      <c r="BB83" s="852"/>
      <c r="BC83" s="852"/>
      <c r="BD83" s="853"/>
      <c r="BE83" s="221"/>
      <c r="BF83" s="221"/>
      <c r="BG83" s="221"/>
      <c r="BH83" s="221"/>
      <c r="BI83" s="221"/>
      <c r="BJ83" s="221"/>
      <c r="BK83" s="221"/>
      <c r="BL83" s="221"/>
      <c r="BM83" s="221"/>
      <c r="BN83" s="221"/>
      <c r="BO83" s="221"/>
      <c r="BP83" s="221"/>
      <c r="BQ83" s="218">
        <v>77</v>
      </c>
      <c r="BR83" s="223"/>
      <c r="BS83" s="880"/>
      <c r="BT83" s="881"/>
      <c r="BU83" s="881"/>
      <c r="BV83" s="881"/>
      <c r="BW83" s="881"/>
      <c r="BX83" s="881"/>
      <c r="BY83" s="881"/>
      <c r="BZ83" s="881"/>
      <c r="CA83" s="881"/>
      <c r="CB83" s="881"/>
      <c r="CC83" s="881"/>
      <c r="CD83" s="881"/>
      <c r="CE83" s="881"/>
      <c r="CF83" s="881"/>
      <c r="CG83" s="886"/>
      <c r="CH83" s="883"/>
      <c r="CI83" s="884"/>
      <c r="CJ83" s="884"/>
      <c r="CK83" s="884"/>
      <c r="CL83" s="885"/>
      <c r="CM83" s="883"/>
      <c r="CN83" s="884"/>
      <c r="CO83" s="884"/>
      <c r="CP83" s="884"/>
      <c r="CQ83" s="885"/>
      <c r="CR83" s="883"/>
      <c r="CS83" s="884"/>
      <c r="CT83" s="884"/>
      <c r="CU83" s="884"/>
      <c r="CV83" s="885"/>
      <c r="CW83" s="883"/>
      <c r="CX83" s="884"/>
      <c r="CY83" s="884"/>
      <c r="CZ83" s="884"/>
      <c r="DA83" s="885"/>
      <c r="DB83" s="883"/>
      <c r="DC83" s="884"/>
      <c r="DD83" s="884"/>
      <c r="DE83" s="884"/>
      <c r="DF83" s="885"/>
      <c r="DG83" s="883"/>
      <c r="DH83" s="884"/>
      <c r="DI83" s="884"/>
      <c r="DJ83" s="884"/>
      <c r="DK83" s="885"/>
      <c r="DL83" s="883"/>
      <c r="DM83" s="884"/>
      <c r="DN83" s="884"/>
      <c r="DO83" s="884"/>
      <c r="DP83" s="885"/>
      <c r="DQ83" s="883"/>
      <c r="DR83" s="884"/>
      <c r="DS83" s="884"/>
      <c r="DT83" s="884"/>
      <c r="DU83" s="885"/>
      <c r="DV83" s="880"/>
      <c r="DW83" s="881"/>
      <c r="DX83" s="881"/>
      <c r="DY83" s="881"/>
      <c r="DZ83" s="882"/>
      <c r="EA83" s="210"/>
    </row>
    <row r="84" spans="1:131" ht="26.25" customHeight="1" x14ac:dyDescent="0.15">
      <c r="A84" s="218">
        <v>17</v>
      </c>
      <c r="B84" s="894"/>
      <c r="C84" s="895"/>
      <c r="D84" s="895"/>
      <c r="E84" s="895"/>
      <c r="F84" s="895"/>
      <c r="G84" s="895"/>
      <c r="H84" s="895"/>
      <c r="I84" s="895"/>
      <c r="J84" s="895"/>
      <c r="K84" s="895"/>
      <c r="L84" s="895"/>
      <c r="M84" s="895"/>
      <c r="N84" s="895"/>
      <c r="O84" s="895"/>
      <c r="P84" s="896"/>
      <c r="Q84" s="897"/>
      <c r="R84" s="854"/>
      <c r="S84" s="854"/>
      <c r="T84" s="854"/>
      <c r="U84" s="854"/>
      <c r="V84" s="854"/>
      <c r="W84" s="854"/>
      <c r="X84" s="854"/>
      <c r="Y84" s="854"/>
      <c r="Z84" s="854"/>
      <c r="AA84" s="854"/>
      <c r="AB84" s="854"/>
      <c r="AC84" s="854"/>
      <c r="AD84" s="854"/>
      <c r="AE84" s="854"/>
      <c r="AF84" s="854"/>
      <c r="AG84" s="854"/>
      <c r="AH84" s="854"/>
      <c r="AI84" s="854"/>
      <c r="AJ84" s="854"/>
      <c r="AK84" s="854"/>
      <c r="AL84" s="854"/>
      <c r="AM84" s="854"/>
      <c r="AN84" s="854"/>
      <c r="AO84" s="854"/>
      <c r="AP84" s="854"/>
      <c r="AQ84" s="854"/>
      <c r="AR84" s="854"/>
      <c r="AS84" s="854"/>
      <c r="AT84" s="854"/>
      <c r="AU84" s="854"/>
      <c r="AV84" s="854"/>
      <c r="AW84" s="854"/>
      <c r="AX84" s="854"/>
      <c r="AY84" s="854"/>
      <c r="AZ84" s="852"/>
      <c r="BA84" s="852"/>
      <c r="BB84" s="852"/>
      <c r="BC84" s="852"/>
      <c r="BD84" s="853"/>
      <c r="BE84" s="221"/>
      <c r="BF84" s="221"/>
      <c r="BG84" s="221"/>
      <c r="BH84" s="221"/>
      <c r="BI84" s="221"/>
      <c r="BJ84" s="221"/>
      <c r="BK84" s="221"/>
      <c r="BL84" s="221"/>
      <c r="BM84" s="221"/>
      <c r="BN84" s="221"/>
      <c r="BO84" s="221"/>
      <c r="BP84" s="221"/>
      <c r="BQ84" s="218">
        <v>78</v>
      </c>
      <c r="BR84" s="223"/>
      <c r="BS84" s="880"/>
      <c r="BT84" s="881"/>
      <c r="BU84" s="881"/>
      <c r="BV84" s="881"/>
      <c r="BW84" s="881"/>
      <c r="BX84" s="881"/>
      <c r="BY84" s="881"/>
      <c r="BZ84" s="881"/>
      <c r="CA84" s="881"/>
      <c r="CB84" s="881"/>
      <c r="CC84" s="881"/>
      <c r="CD84" s="881"/>
      <c r="CE84" s="881"/>
      <c r="CF84" s="881"/>
      <c r="CG84" s="886"/>
      <c r="CH84" s="883"/>
      <c r="CI84" s="884"/>
      <c r="CJ84" s="884"/>
      <c r="CK84" s="884"/>
      <c r="CL84" s="885"/>
      <c r="CM84" s="883"/>
      <c r="CN84" s="884"/>
      <c r="CO84" s="884"/>
      <c r="CP84" s="884"/>
      <c r="CQ84" s="885"/>
      <c r="CR84" s="883"/>
      <c r="CS84" s="884"/>
      <c r="CT84" s="884"/>
      <c r="CU84" s="884"/>
      <c r="CV84" s="885"/>
      <c r="CW84" s="883"/>
      <c r="CX84" s="884"/>
      <c r="CY84" s="884"/>
      <c r="CZ84" s="884"/>
      <c r="DA84" s="885"/>
      <c r="DB84" s="883"/>
      <c r="DC84" s="884"/>
      <c r="DD84" s="884"/>
      <c r="DE84" s="884"/>
      <c r="DF84" s="885"/>
      <c r="DG84" s="883"/>
      <c r="DH84" s="884"/>
      <c r="DI84" s="884"/>
      <c r="DJ84" s="884"/>
      <c r="DK84" s="885"/>
      <c r="DL84" s="883"/>
      <c r="DM84" s="884"/>
      <c r="DN84" s="884"/>
      <c r="DO84" s="884"/>
      <c r="DP84" s="885"/>
      <c r="DQ84" s="883"/>
      <c r="DR84" s="884"/>
      <c r="DS84" s="884"/>
      <c r="DT84" s="884"/>
      <c r="DU84" s="885"/>
      <c r="DV84" s="880"/>
      <c r="DW84" s="881"/>
      <c r="DX84" s="881"/>
      <c r="DY84" s="881"/>
      <c r="DZ84" s="882"/>
      <c r="EA84" s="210"/>
    </row>
    <row r="85" spans="1:131" ht="26.25" customHeight="1" x14ac:dyDescent="0.15">
      <c r="A85" s="218">
        <v>18</v>
      </c>
      <c r="B85" s="894"/>
      <c r="C85" s="895"/>
      <c r="D85" s="895"/>
      <c r="E85" s="895"/>
      <c r="F85" s="895"/>
      <c r="G85" s="895"/>
      <c r="H85" s="895"/>
      <c r="I85" s="895"/>
      <c r="J85" s="895"/>
      <c r="K85" s="895"/>
      <c r="L85" s="895"/>
      <c r="M85" s="895"/>
      <c r="N85" s="895"/>
      <c r="O85" s="895"/>
      <c r="P85" s="896"/>
      <c r="Q85" s="897"/>
      <c r="R85" s="854"/>
      <c r="S85" s="854"/>
      <c r="T85" s="854"/>
      <c r="U85" s="854"/>
      <c r="V85" s="854"/>
      <c r="W85" s="854"/>
      <c r="X85" s="854"/>
      <c r="Y85" s="854"/>
      <c r="Z85" s="854"/>
      <c r="AA85" s="854"/>
      <c r="AB85" s="854"/>
      <c r="AC85" s="854"/>
      <c r="AD85" s="854"/>
      <c r="AE85" s="854"/>
      <c r="AF85" s="854"/>
      <c r="AG85" s="854"/>
      <c r="AH85" s="854"/>
      <c r="AI85" s="854"/>
      <c r="AJ85" s="854"/>
      <c r="AK85" s="854"/>
      <c r="AL85" s="854"/>
      <c r="AM85" s="854"/>
      <c r="AN85" s="854"/>
      <c r="AO85" s="854"/>
      <c r="AP85" s="854"/>
      <c r="AQ85" s="854"/>
      <c r="AR85" s="854"/>
      <c r="AS85" s="854"/>
      <c r="AT85" s="854"/>
      <c r="AU85" s="854"/>
      <c r="AV85" s="854"/>
      <c r="AW85" s="854"/>
      <c r="AX85" s="854"/>
      <c r="AY85" s="854"/>
      <c r="AZ85" s="852"/>
      <c r="BA85" s="852"/>
      <c r="BB85" s="852"/>
      <c r="BC85" s="852"/>
      <c r="BD85" s="853"/>
      <c r="BE85" s="221"/>
      <c r="BF85" s="221"/>
      <c r="BG85" s="221"/>
      <c r="BH85" s="221"/>
      <c r="BI85" s="221"/>
      <c r="BJ85" s="221"/>
      <c r="BK85" s="221"/>
      <c r="BL85" s="221"/>
      <c r="BM85" s="221"/>
      <c r="BN85" s="221"/>
      <c r="BO85" s="221"/>
      <c r="BP85" s="221"/>
      <c r="BQ85" s="218">
        <v>79</v>
      </c>
      <c r="BR85" s="223"/>
      <c r="BS85" s="880"/>
      <c r="BT85" s="881"/>
      <c r="BU85" s="881"/>
      <c r="BV85" s="881"/>
      <c r="BW85" s="881"/>
      <c r="BX85" s="881"/>
      <c r="BY85" s="881"/>
      <c r="BZ85" s="881"/>
      <c r="CA85" s="881"/>
      <c r="CB85" s="881"/>
      <c r="CC85" s="881"/>
      <c r="CD85" s="881"/>
      <c r="CE85" s="881"/>
      <c r="CF85" s="881"/>
      <c r="CG85" s="886"/>
      <c r="CH85" s="883"/>
      <c r="CI85" s="884"/>
      <c r="CJ85" s="884"/>
      <c r="CK85" s="884"/>
      <c r="CL85" s="885"/>
      <c r="CM85" s="883"/>
      <c r="CN85" s="884"/>
      <c r="CO85" s="884"/>
      <c r="CP85" s="884"/>
      <c r="CQ85" s="885"/>
      <c r="CR85" s="883"/>
      <c r="CS85" s="884"/>
      <c r="CT85" s="884"/>
      <c r="CU85" s="884"/>
      <c r="CV85" s="885"/>
      <c r="CW85" s="883"/>
      <c r="CX85" s="884"/>
      <c r="CY85" s="884"/>
      <c r="CZ85" s="884"/>
      <c r="DA85" s="885"/>
      <c r="DB85" s="883"/>
      <c r="DC85" s="884"/>
      <c r="DD85" s="884"/>
      <c r="DE85" s="884"/>
      <c r="DF85" s="885"/>
      <c r="DG85" s="883"/>
      <c r="DH85" s="884"/>
      <c r="DI85" s="884"/>
      <c r="DJ85" s="884"/>
      <c r="DK85" s="885"/>
      <c r="DL85" s="883"/>
      <c r="DM85" s="884"/>
      <c r="DN85" s="884"/>
      <c r="DO85" s="884"/>
      <c r="DP85" s="885"/>
      <c r="DQ85" s="883"/>
      <c r="DR85" s="884"/>
      <c r="DS85" s="884"/>
      <c r="DT85" s="884"/>
      <c r="DU85" s="885"/>
      <c r="DV85" s="880"/>
      <c r="DW85" s="881"/>
      <c r="DX85" s="881"/>
      <c r="DY85" s="881"/>
      <c r="DZ85" s="882"/>
      <c r="EA85" s="210"/>
    </row>
    <row r="86" spans="1:131" ht="26.25" customHeight="1" x14ac:dyDescent="0.15">
      <c r="A86" s="218">
        <v>19</v>
      </c>
      <c r="B86" s="894"/>
      <c r="C86" s="895"/>
      <c r="D86" s="895"/>
      <c r="E86" s="895"/>
      <c r="F86" s="895"/>
      <c r="G86" s="895"/>
      <c r="H86" s="895"/>
      <c r="I86" s="895"/>
      <c r="J86" s="895"/>
      <c r="K86" s="895"/>
      <c r="L86" s="895"/>
      <c r="M86" s="895"/>
      <c r="N86" s="895"/>
      <c r="O86" s="895"/>
      <c r="P86" s="896"/>
      <c r="Q86" s="897"/>
      <c r="R86" s="854"/>
      <c r="S86" s="854"/>
      <c r="T86" s="854"/>
      <c r="U86" s="854"/>
      <c r="V86" s="854"/>
      <c r="W86" s="854"/>
      <c r="X86" s="854"/>
      <c r="Y86" s="854"/>
      <c r="Z86" s="854"/>
      <c r="AA86" s="854"/>
      <c r="AB86" s="854"/>
      <c r="AC86" s="854"/>
      <c r="AD86" s="854"/>
      <c r="AE86" s="854"/>
      <c r="AF86" s="854"/>
      <c r="AG86" s="854"/>
      <c r="AH86" s="854"/>
      <c r="AI86" s="854"/>
      <c r="AJ86" s="854"/>
      <c r="AK86" s="854"/>
      <c r="AL86" s="854"/>
      <c r="AM86" s="854"/>
      <c r="AN86" s="854"/>
      <c r="AO86" s="854"/>
      <c r="AP86" s="854"/>
      <c r="AQ86" s="854"/>
      <c r="AR86" s="854"/>
      <c r="AS86" s="854"/>
      <c r="AT86" s="854"/>
      <c r="AU86" s="854"/>
      <c r="AV86" s="854"/>
      <c r="AW86" s="854"/>
      <c r="AX86" s="854"/>
      <c r="AY86" s="854"/>
      <c r="AZ86" s="852"/>
      <c r="BA86" s="852"/>
      <c r="BB86" s="852"/>
      <c r="BC86" s="852"/>
      <c r="BD86" s="853"/>
      <c r="BE86" s="221"/>
      <c r="BF86" s="221"/>
      <c r="BG86" s="221"/>
      <c r="BH86" s="221"/>
      <c r="BI86" s="221"/>
      <c r="BJ86" s="221"/>
      <c r="BK86" s="221"/>
      <c r="BL86" s="221"/>
      <c r="BM86" s="221"/>
      <c r="BN86" s="221"/>
      <c r="BO86" s="221"/>
      <c r="BP86" s="221"/>
      <c r="BQ86" s="218">
        <v>80</v>
      </c>
      <c r="BR86" s="223"/>
      <c r="BS86" s="880"/>
      <c r="BT86" s="881"/>
      <c r="BU86" s="881"/>
      <c r="BV86" s="881"/>
      <c r="BW86" s="881"/>
      <c r="BX86" s="881"/>
      <c r="BY86" s="881"/>
      <c r="BZ86" s="881"/>
      <c r="CA86" s="881"/>
      <c r="CB86" s="881"/>
      <c r="CC86" s="881"/>
      <c r="CD86" s="881"/>
      <c r="CE86" s="881"/>
      <c r="CF86" s="881"/>
      <c r="CG86" s="886"/>
      <c r="CH86" s="883"/>
      <c r="CI86" s="884"/>
      <c r="CJ86" s="884"/>
      <c r="CK86" s="884"/>
      <c r="CL86" s="885"/>
      <c r="CM86" s="883"/>
      <c r="CN86" s="884"/>
      <c r="CO86" s="884"/>
      <c r="CP86" s="884"/>
      <c r="CQ86" s="885"/>
      <c r="CR86" s="883"/>
      <c r="CS86" s="884"/>
      <c r="CT86" s="884"/>
      <c r="CU86" s="884"/>
      <c r="CV86" s="885"/>
      <c r="CW86" s="883"/>
      <c r="CX86" s="884"/>
      <c r="CY86" s="884"/>
      <c r="CZ86" s="884"/>
      <c r="DA86" s="885"/>
      <c r="DB86" s="883"/>
      <c r="DC86" s="884"/>
      <c r="DD86" s="884"/>
      <c r="DE86" s="884"/>
      <c r="DF86" s="885"/>
      <c r="DG86" s="883"/>
      <c r="DH86" s="884"/>
      <c r="DI86" s="884"/>
      <c r="DJ86" s="884"/>
      <c r="DK86" s="885"/>
      <c r="DL86" s="883"/>
      <c r="DM86" s="884"/>
      <c r="DN86" s="884"/>
      <c r="DO86" s="884"/>
      <c r="DP86" s="885"/>
      <c r="DQ86" s="883"/>
      <c r="DR86" s="884"/>
      <c r="DS86" s="884"/>
      <c r="DT86" s="884"/>
      <c r="DU86" s="885"/>
      <c r="DV86" s="880"/>
      <c r="DW86" s="881"/>
      <c r="DX86" s="881"/>
      <c r="DY86" s="881"/>
      <c r="DZ86" s="882"/>
      <c r="EA86" s="210"/>
    </row>
    <row r="87" spans="1:131" ht="26.25" customHeight="1" x14ac:dyDescent="0.15">
      <c r="A87" s="224">
        <v>20</v>
      </c>
      <c r="B87" s="899"/>
      <c r="C87" s="900"/>
      <c r="D87" s="900"/>
      <c r="E87" s="900"/>
      <c r="F87" s="900"/>
      <c r="G87" s="900"/>
      <c r="H87" s="900"/>
      <c r="I87" s="900"/>
      <c r="J87" s="900"/>
      <c r="K87" s="900"/>
      <c r="L87" s="900"/>
      <c r="M87" s="900"/>
      <c r="N87" s="900"/>
      <c r="O87" s="900"/>
      <c r="P87" s="901"/>
      <c r="Q87" s="902"/>
      <c r="R87" s="903"/>
      <c r="S87" s="903"/>
      <c r="T87" s="903"/>
      <c r="U87" s="903"/>
      <c r="V87" s="903"/>
      <c r="W87" s="903"/>
      <c r="X87" s="903"/>
      <c r="Y87" s="903"/>
      <c r="Z87" s="903"/>
      <c r="AA87" s="903"/>
      <c r="AB87" s="903"/>
      <c r="AC87" s="903"/>
      <c r="AD87" s="903"/>
      <c r="AE87" s="903"/>
      <c r="AF87" s="903"/>
      <c r="AG87" s="903"/>
      <c r="AH87" s="903"/>
      <c r="AI87" s="903"/>
      <c r="AJ87" s="903"/>
      <c r="AK87" s="903"/>
      <c r="AL87" s="903"/>
      <c r="AM87" s="903"/>
      <c r="AN87" s="903"/>
      <c r="AO87" s="903"/>
      <c r="AP87" s="903"/>
      <c r="AQ87" s="903"/>
      <c r="AR87" s="903"/>
      <c r="AS87" s="903"/>
      <c r="AT87" s="903"/>
      <c r="AU87" s="903"/>
      <c r="AV87" s="903"/>
      <c r="AW87" s="903"/>
      <c r="AX87" s="903"/>
      <c r="AY87" s="903"/>
      <c r="AZ87" s="904"/>
      <c r="BA87" s="904"/>
      <c r="BB87" s="904"/>
      <c r="BC87" s="904"/>
      <c r="BD87" s="905"/>
      <c r="BE87" s="221"/>
      <c r="BF87" s="221"/>
      <c r="BG87" s="221"/>
      <c r="BH87" s="221"/>
      <c r="BI87" s="221"/>
      <c r="BJ87" s="221"/>
      <c r="BK87" s="221"/>
      <c r="BL87" s="221"/>
      <c r="BM87" s="221"/>
      <c r="BN87" s="221"/>
      <c r="BO87" s="221"/>
      <c r="BP87" s="221"/>
      <c r="BQ87" s="218">
        <v>81</v>
      </c>
      <c r="BR87" s="223"/>
      <c r="BS87" s="880"/>
      <c r="BT87" s="881"/>
      <c r="BU87" s="881"/>
      <c r="BV87" s="881"/>
      <c r="BW87" s="881"/>
      <c r="BX87" s="881"/>
      <c r="BY87" s="881"/>
      <c r="BZ87" s="881"/>
      <c r="CA87" s="881"/>
      <c r="CB87" s="881"/>
      <c r="CC87" s="881"/>
      <c r="CD87" s="881"/>
      <c r="CE87" s="881"/>
      <c r="CF87" s="881"/>
      <c r="CG87" s="886"/>
      <c r="CH87" s="883"/>
      <c r="CI87" s="884"/>
      <c r="CJ87" s="884"/>
      <c r="CK87" s="884"/>
      <c r="CL87" s="885"/>
      <c r="CM87" s="883"/>
      <c r="CN87" s="884"/>
      <c r="CO87" s="884"/>
      <c r="CP87" s="884"/>
      <c r="CQ87" s="885"/>
      <c r="CR87" s="883"/>
      <c r="CS87" s="884"/>
      <c r="CT87" s="884"/>
      <c r="CU87" s="884"/>
      <c r="CV87" s="885"/>
      <c r="CW87" s="883"/>
      <c r="CX87" s="884"/>
      <c r="CY87" s="884"/>
      <c r="CZ87" s="884"/>
      <c r="DA87" s="885"/>
      <c r="DB87" s="883"/>
      <c r="DC87" s="884"/>
      <c r="DD87" s="884"/>
      <c r="DE87" s="884"/>
      <c r="DF87" s="885"/>
      <c r="DG87" s="883"/>
      <c r="DH87" s="884"/>
      <c r="DI87" s="884"/>
      <c r="DJ87" s="884"/>
      <c r="DK87" s="885"/>
      <c r="DL87" s="883"/>
      <c r="DM87" s="884"/>
      <c r="DN87" s="884"/>
      <c r="DO87" s="884"/>
      <c r="DP87" s="885"/>
      <c r="DQ87" s="883"/>
      <c r="DR87" s="884"/>
      <c r="DS87" s="884"/>
      <c r="DT87" s="884"/>
      <c r="DU87" s="885"/>
      <c r="DV87" s="880"/>
      <c r="DW87" s="881"/>
      <c r="DX87" s="881"/>
      <c r="DY87" s="881"/>
      <c r="DZ87" s="882"/>
      <c r="EA87" s="210"/>
    </row>
    <row r="88" spans="1:131" ht="26.25" customHeight="1" thickBot="1" x14ac:dyDescent="0.2">
      <c r="A88" s="220" t="s">
        <v>377</v>
      </c>
      <c r="B88" s="800" t="s">
        <v>400</v>
      </c>
      <c r="C88" s="801"/>
      <c r="D88" s="801"/>
      <c r="E88" s="801"/>
      <c r="F88" s="801"/>
      <c r="G88" s="801"/>
      <c r="H88" s="801"/>
      <c r="I88" s="801"/>
      <c r="J88" s="801"/>
      <c r="K88" s="801"/>
      <c r="L88" s="801"/>
      <c r="M88" s="801"/>
      <c r="N88" s="801"/>
      <c r="O88" s="801"/>
      <c r="P88" s="802"/>
      <c r="Q88" s="861"/>
      <c r="R88" s="862"/>
      <c r="S88" s="862"/>
      <c r="T88" s="862"/>
      <c r="U88" s="862"/>
      <c r="V88" s="862"/>
      <c r="W88" s="862"/>
      <c r="X88" s="862"/>
      <c r="Y88" s="862"/>
      <c r="Z88" s="862"/>
      <c r="AA88" s="862"/>
      <c r="AB88" s="862"/>
      <c r="AC88" s="862"/>
      <c r="AD88" s="862"/>
      <c r="AE88" s="862"/>
      <c r="AF88" s="865">
        <v>15852</v>
      </c>
      <c r="AG88" s="865"/>
      <c r="AH88" s="865"/>
      <c r="AI88" s="865"/>
      <c r="AJ88" s="865"/>
      <c r="AK88" s="862"/>
      <c r="AL88" s="862"/>
      <c r="AM88" s="862"/>
      <c r="AN88" s="862"/>
      <c r="AO88" s="862"/>
      <c r="AP88" s="865">
        <v>7496</v>
      </c>
      <c r="AQ88" s="865"/>
      <c r="AR88" s="865"/>
      <c r="AS88" s="865"/>
      <c r="AT88" s="865"/>
      <c r="AU88" s="865">
        <v>180</v>
      </c>
      <c r="AV88" s="865"/>
      <c r="AW88" s="865"/>
      <c r="AX88" s="865"/>
      <c r="AY88" s="865"/>
      <c r="AZ88" s="870"/>
      <c r="BA88" s="870"/>
      <c r="BB88" s="870"/>
      <c r="BC88" s="870"/>
      <c r="BD88" s="871"/>
      <c r="BE88" s="221"/>
      <c r="BF88" s="221"/>
      <c r="BG88" s="221"/>
      <c r="BH88" s="221"/>
      <c r="BI88" s="221"/>
      <c r="BJ88" s="221"/>
      <c r="BK88" s="221"/>
      <c r="BL88" s="221"/>
      <c r="BM88" s="221"/>
      <c r="BN88" s="221"/>
      <c r="BO88" s="221"/>
      <c r="BP88" s="221"/>
      <c r="BQ88" s="218">
        <v>82</v>
      </c>
      <c r="BR88" s="223"/>
      <c r="BS88" s="880"/>
      <c r="BT88" s="881"/>
      <c r="BU88" s="881"/>
      <c r="BV88" s="881"/>
      <c r="BW88" s="881"/>
      <c r="BX88" s="881"/>
      <c r="BY88" s="881"/>
      <c r="BZ88" s="881"/>
      <c r="CA88" s="881"/>
      <c r="CB88" s="881"/>
      <c r="CC88" s="881"/>
      <c r="CD88" s="881"/>
      <c r="CE88" s="881"/>
      <c r="CF88" s="881"/>
      <c r="CG88" s="886"/>
      <c r="CH88" s="883"/>
      <c r="CI88" s="884"/>
      <c r="CJ88" s="884"/>
      <c r="CK88" s="884"/>
      <c r="CL88" s="885"/>
      <c r="CM88" s="883"/>
      <c r="CN88" s="884"/>
      <c r="CO88" s="884"/>
      <c r="CP88" s="884"/>
      <c r="CQ88" s="885"/>
      <c r="CR88" s="883"/>
      <c r="CS88" s="884"/>
      <c r="CT88" s="884"/>
      <c r="CU88" s="884"/>
      <c r="CV88" s="885"/>
      <c r="CW88" s="883"/>
      <c r="CX88" s="884"/>
      <c r="CY88" s="884"/>
      <c r="CZ88" s="884"/>
      <c r="DA88" s="885"/>
      <c r="DB88" s="883"/>
      <c r="DC88" s="884"/>
      <c r="DD88" s="884"/>
      <c r="DE88" s="884"/>
      <c r="DF88" s="885"/>
      <c r="DG88" s="883"/>
      <c r="DH88" s="884"/>
      <c r="DI88" s="884"/>
      <c r="DJ88" s="884"/>
      <c r="DK88" s="885"/>
      <c r="DL88" s="883"/>
      <c r="DM88" s="884"/>
      <c r="DN88" s="884"/>
      <c r="DO88" s="884"/>
      <c r="DP88" s="885"/>
      <c r="DQ88" s="883"/>
      <c r="DR88" s="884"/>
      <c r="DS88" s="884"/>
      <c r="DT88" s="884"/>
      <c r="DU88" s="885"/>
      <c r="DV88" s="880"/>
      <c r="DW88" s="881"/>
      <c r="DX88" s="881"/>
      <c r="DY88" s="881"/>
      <c r="DZ88" s="882"/>
      <c r="EA88" s="210"/>
    </row>
    <row r="89" spans="1:131" ht="26.25" hidden="1" customHeight="1" x14ac:dyDescent="0.15">
      <c r="A89" s="225"/>
      <c r="B89" s="226"/>
      <c r="C89" s="226"/>
      <c r="D89" s="226"/>
      <c r="E89" s="226"/>
      <c r="F89" s="226"/>
      <c r="G89" s="226"/>
      <c r="H89" s="226"/>
      <c r="I89" s="226"/>
      <c r="J89" s="226"/>
      <c r="K89" s="226"/>
      <c r="L89" s="226"/>
      <c r="M89" s="226"/>
      <c r="N89" s="226"/>
      <c r="O89" s="226"/>
      <c r="P89" s="226"/>
      <c r="Q89" s="227"/>
      <c r="R89" s="227"/>
      <c r="S89" s="227"/>
      <c r="T89" s="227"/>
      <c r="U89" s="227"/>
      <c r="V89" s="227"/>
      <c r="W89" s="227"/>
      <c r="X89" s="227"/>
      <c r="Y89" s="227"/>
      <c r="Z89" s="227"/>
      <c r="AA89" s="227"/>
      <c r="AB89" s="227"/>
      <c r="AC89" s="227"/>
      <c r="AD89" s="227"/>
      <c r="AE89" s="227"/>
      <c r="AF89" s="227"/>
      <c r="AG89" s="227"/>
      <c r="AH89" s="227"/>
      <c r="AI89" s="227"/>
      <c r="AJ89" s="227"/>
      <c r="AK89" s="227"/>
      <c r="AL89" s="227"/>
      <c r="AM89" s="227"/>
      <c r="AN89" s="227"/>
      <c r="AO89" s="227"/>
      <c r="AP89" s="227"/>
      <c r="AQ89" s="227"/>
      <c r="AR89" s="227"/>
      <c r="AS89" s="227"/>
      <c r="AT89" s="227"/>
      <c r="AU89" s="227"/>
      <c r="AV89" s="227"/>
      <c r="AW89" s="227"/>
      <c r="AX89" s="227"/>
      <c r="AY89" s="227"/>
      <c r="AZ89" s="228"/>
      <c r="BA89" s="228"/>
      <c r="BB89" s="228"/>
      <c r="BC89" s="228"/>
      <c r="BD89" s="228"/>
      <c r="BE89" s="221"/>
      <c r="BF89" s="221"/>
      <c r="BG89" s="221"/>
      <c r="BH89" s="221"/>
      <c r="BI89" s="221"/>
      <c r="BJ89" s="221"/>
      <c r="BK89" s="221"/>
      <c r="BL89" s="221"/>
      <c r="BM89" s="221"/>
      <c r="BN89" s="221"/>
      <c r="BO89" s="221"/>
      <c r="BP89" s="221"/>
      <c r="BQ89" s="218">
        <v>83</v>
      </c>
      <c r="BR89" s="223"/>
      <c r="BS89" s="880"/>
      <c r="BT89" s="881"/>
      <c r="BU89" s="881"/>
      <c r="BV89" s="881"/>
      <c r="BW89" s="881"/>
      <c r="BX89" s="881"/>
      <c r="BY89" s="881"/>
      <c r="BZ89" s="881"/>
      <c r="CA89" s="881"/>
      <c r="CB89" s="881"/>
      <c r="CC89" s="881"/>
      <c r="CD89" s="881"/>
      <c r="CE89" s="881"/>
      <c r="CF89" s="881"/>
      <c r="CG89" s="886"/>
      <c r="CH89" s="883"/>
      <c r="CI89" s="884"/>
      <c r="CJ89" s="884"/>
      <c r="CK89" s="884"/>
      <c r="CL89" s="885"/>
      <c r="CM89" s="883"/>
      <c r="CN89" s="884"/>
      <c r="CO89" s="884"/>
      <c r="CP89" s="884"/>
      <c r="CQ89" s="885"/>
      <c r="CR89" s="883"/>
      <c r="CS89" s="884"/>
      <c r="CT89" s="884"/>
      <c r="CU89" s="884"/>
      <c r="CV89" s="885"/>
      <c r="CW89" s="883"/>
      <c r="CX89" s="884"/>
      <c r="CY89" s="884"/>
      <c r="CZ89" s="884"/>
      <c r="DA89" s="885"/>
      <c r="DB89" s="883"/>
      <c r="DC89" s="884"/>
      <c r="DD89" s="884"/>
      <c r="DE89" s="884"/>
      <c r="DF89" s="885"/>
      <c r="DG89" s="883"/>
      <c r="DH89" s="884"/>
      <c r="DI89" s="884"/>
      <c r="DJ89" s="884"/>
      <c r="DK89" s="885"/>
      <c r="DL89" s="883"/>
      <c r="DM89" s="884"/>
      <c r="DN89" s="884"/>
      <c r="DO89" s="884"/>
      <c r="DP89" s="885"/>
      <c r="DQ89" s="883"/>
      <c r="DR89" s="884"/>
      <c r="DS89" s="884"/>
      <c r="DT89" s="884"/>
      <c r="DU89" s="885"/>
      <c r="DV89" s="880"/>
      <c r="DW89" s="881"/>
      <c r="DX89" s="881"/>
      <c r="DY89" s="881"/>
      <c r="DZ89" s="882"/>
      <c r="EA89" s="210"/>
    </row>
    <row r="90" spans="1:131" ht="26.25" hidden="1" customHeight="1" x14ac:dyDescent="0.15">
      <c r="A90" s="225"/>
      <c r="B90" s="226"/>
      <c r="C90" s="226"/>
      <c r="D90" s="226"/>
      <c r="E90" s="226"/>
      <c r="F90" s="226"/>
      <c r="G90" s="226"/>
      <c r="H90" s="226"/>
      <c r="I90" s="226"/>
      <c r="J90" s="226"/>
      <c r="K90" s="226"/>
      <c r="L90" s="226"/>
      <c r="M90" s="226"/>
      <c r="N90" s="226"/>
      <c r="O90" s="226"/>
      <c r="P90" s="226"/>
      <c r="Q90" s="227"/>
      <c r="R90" s="227"/>
      <c r="S90" s="227"/>
      <c r="T90" s="227"/>
      <c r="U90" s="227"/>
      <c r="V90" s="227"/>
      <c r="W90" s="227"/>
      <c r="X90" s="227"/>
      <c r="Y90" s="227"/>
      <c r="Z90" s="227"/>
      <c r="AA90" s="227"/>
      <c r="AB90" s="227"/>
      <c r="AC90" s="227"/>
      <c r="AD90" s="227"/>
      <c r="AE90" s="227"/>
      <c r="AF90" s="227"/>
      <c r="AG90" s="227"/>
      <c r="AH90" s="227"/>
      <c r="AI90" s="227"/>
      <c r="AJ90" s="227"/>
      <c r="AK90" s="227"/>
      <c r="AL90" s="227"/>
      <c r="AM90" s="227"/>
      <c r="AN90" s="227"/>
      <c r="AO90" s="227"/>
      <c r="AP90" s="227"/>
      <c r="AQ90" s="227"/>
      <c r="AR90" s="227"/>
      <c r="AS90" s="227"/>
      <c r="AT90" s="227"/>
      <c r="AU90" s="227"/>
      <c r="AV90" s="227"/>
      <c r="AW90" s="227"/>
      <c r="AX90" s="227"/>
      <c r="AY90" s="227"/>
      <c r="AZ90" s="228"/>
      <c r="BA90" s="228"/>
      <c r="BB90" s="228"/>
      <c r="BC90" s="228"/>
      <c r="BD90" s="228"/>
      <c r="BE90" s="221"/>
      <c r="BF90" s="221"/>
      <c r="BG90" s="221"/>
      <c r="BH90" s="221"/>
      <c r="BI90" s="221"/>
      <c r="BJ90" s="221"/>
      <c r="BK90" s="221"/>
      <c r="BL90" s="221"/>
      <c r="BM90" s="221"/>
      <c r="BN90" s="221"/>
      <c r="BO90" s="221"/>
      <c r="BP90" s="221"/>
      <c r="BQ90" s="218">
        <v>84</v>
      </c>
      <c r="BR90" s="223"/>
      <c r="BS90" s="880"/>
      <c r="BT90" s="881"/>
      <c r="BU90" s="881"/>
      <c r="BV90" s="881"/>
      <c r="BW90" s="881"/>
      <c r="BX90" s="881"/>
      <c r="BY90" s="881"/>
      <c r="BZ90" s="881"/>
      <c r="CA90" s="881"/>
      <c r="CB90" s="881"/>
      <c r="CC90" s="881"/>
      <c r="CD90" s="881"/>
      <c r="CE90" s="881"/>
      <c r="CF90" s="881"/>
      <c r="CG90" s="886"/>
      <c r="CH90" s="883"/>
      <c r="CI90" s="884"/>
      <c r="CJ90" s="884"/>
      <c r="CK90" s="884"/>
      <c r="CL90" s="885"/>
      <c r="CM90" s="883"/>
      <c r="CN90" s="884"/>
      <c r="CO90" s="884"/>
      <c r="CP90" s="884"/>
      <c r="CQ90" s="885"/>
      <c r="CR90" s="883"/>
      <c r="CS90" s="884"/>
      <c r="CT90" s="884"/>
      <c r="CU90" s="884"/>
      <c r="CV90" s="885"/>
      <c r="CW90" s="883"/>
      <c r="CX90" s="884"/>
      <c r="CY90" s="884"/>
      <c r="CZ90" s="884"/>
      <c r="DA90" s="885"/>
      <c r="DB90" s="883"/>
      <c r="DC90" s="884"/>
      <c r="DD90" s="884"/>
      <c r="DE90" s="884"/>
      <c r="DF90" s="885"/>
      <c r="DG90" s="883"/>
      <c r="DH90" s="884"/>
      <c r="DI90" s="884"/>
      <c r="DJ90" s="884"/>
      <c r="DK90" s="885"/>
      <c r="DL90" s="883"/>
      <c r="DM90" s="884"/>
      <c r="DN90" s="884"/>
      <c r="DO90" s="884"/>
      <c r="DP90" s="885"/>
      <c r="DQ90" s="883"/>
      <c r="DR90" s="884"/>
      <c r="DS90" s="884"/>
      <c r="DT90" s="884"/>
      <c r="DU90" s="885"/>
      <c r="DV90" s="880"/>
      <c r="DW90" s="881"/>
      <c r="DX90" s="881"/>
      <c r="DY90" s="881"/>
      <c r="DZ90" s="882"/>
      <c r="EA90" s="210"/>
    </row>
    <row r="91" spans="1:131" ht="26.25" hidden="1" customHeight="1" x14ac:dyDescent="0.15">
      <c r="A91" s="225"/>
      <c r="B91" s="226"/>
      <c r="C91" s="226"/>
      <c r="D91" s="226"/>
      <c r="E91" s="226"/>
      <c r="F91" s="226"/>
      <c r="G91" s="226"/>
      <c r="H91" s="226"/>
      <c r="I91" s="226"/>
      <c r="J91" s="226"/>
      <c r="K91" s="226"/>
      <c r="L91" s="226"/>
      <c r="M91" s="226"/>
      <c r="N91" s="226"/>
      <c r="O91" s="226"/>
      <c r="P91" s="226"/>
      <c r="Q91" s="227"/>
      <c r="R91" s="227"/>
      <c r="S91" s="227"/>
      <c r="T91" s="227"/>
      <c r="U91" s="227"/>
      <c r="V91" s="227"/>
      <c r="W91" s="227"/>
      <c r="X91" s="227"/>
      <c r="Y91" s="227"/>
      <c r="Z91" s="227"/>
      <c r="AA91" s="227"/>
      <c r="AB91" s="227"/>
      <c r="AC91" s="227"/>
      <c r="AD91" s="227"/>
      <c r="AE91" s="227"/>
      <c r="AF91" s="227"/>
      <c r="AG91" s="227"/>
      <c r="AH91" s="227"/>
      <c r="AI91" s="227"/>
      <c r="AJ91" s="227"/>
      <c r="AK91" s="227"/>
      <c r="AL91" s="227"/>
      <c r="AM91" s="227"/>
      <c r="AN91" s="227"/>
      <c r="AO91" s="227"/>
      <c r="AP91" s="227"/>
      <c r="AQ91" s="227"/>
      <c r="AR91" s="227"/>
      <c r="AS91" s="227"/>
      <c r="AT91" s="227"/>
      <c r="AU91" s="227"/>
      <c r="AV91" s="227"/>
      <c r="AW91" s="227"/>
      <c r="AX91" s="227"/>
      <c r="AY91" s="227"/>
      <c r="AZ91" s="228"/>
      <c r="BA91" s="228"/>
      <c r="BB91" s="228"/>
      <c r="BC91" s="228"/>
      <c r="BD91" s="228"/>
      <c r="BE91" s="221"/>
      <c r="BF91" s="221"/>
      <c r="BG91" s="221"/>
      <c r="BH91" s="221"/>
      <c r="BI91" s="221"/>
      <c r="BJ91" s="221"/>
      <c r="BK91" s="221"/>
      <c r="BL91" s="221"/>
      <c r="BM91" s="221"/>
      <c r="BN91" s="221"/>
      <c r="BO91" s="221"/>
      <c r="BP91" s="221"/>
      <c r="BQ91" s="218">
        <v>85</v>
      </c>
      <c r="BR91" s="223"/>
      <c r="BS91" s="880"/>
      <c r="BT91" s="881"/>
      <c r="BU91" s="881"/>
      <c r="BV91" s="881"/>
      <c r="BW91" s="881"/>
      <c r="BX91" s="881"/>
      <c r="BY91" s="881"/>
      <c r="BZ91" s="881"/>
      <c r="CA91" s="881"/>
      <c r="CB91" s="881"/>
      <c r="CC91" s="881"/>
      <c r="CD91" s="881"/>
      <c r="CE91" s="881"/>
      <c r="CF91" s="881"/>
      <c r="CG91" s="886"/>
      <c r="CH91" s="883"/>
      <c r="CI91" s="884"/>
      <c r="CJ91" s="884"/>
      <c r="CK91" s="884"/>
      <c r="CL91" s="885"/>
      <c r="CM91" s="883"/>
      <c r="CN91" s="884"/>
      <c r="CO91" s="884"/>
      <c r="CP91" s="884"/>
      <c r="CQ91" s="885"/>
      <c r="CR91" s="883"/>
      <c r="CS91" s="884"/>
      <c r="CT91" s="884"/>
      <c r="CU91" s="884"/>
      <c r="CV91" s="885"/>
      <c r="CW91" s="883"/>
      <c r="CX91" s="884"/>
      <c r="CY91" s="884"/>
      <c r="CZ91" s="884"/>
      <c r="DA91" s="885"/>
      <c r="DB91" s="883"/>
      <c r="DC91" s="884"/>
      <c r="DD91" s="884"/>
      <c r="DE91" s="884"/>
      <c r="DF91" s="885"/>
      <c r="DG91" s="883"/>
      <c r="DH91" s="884"/>
      <c r="DI91" s="884"/>
      <c r="DJ91" s="884"/>
      <c r="DK91" s="885"/>
      <c r="DL91" s="883"/>
      <c r="DM91" s="884"/>
      <c r="DN91" s="884"/>
      <c r="DO91" s="884"/>
      <c r="DP91" s="885"/>
      <c r="DQ91" s="883"/>
      <c r="DR91" s="884"/>
      <c r="DS91" s="884"/>
      <c r="DT91" s="884"/>
      <c r="DU91" s="885"/>
      <c r="DV91" s="880"/>
      <c r="DW91" s="881"/>
      <c r="DX91" s="881"/>
      <c r="DY91" s="881"/>
      <c r="DZ91" s="882"/>
      <c r="EA91" s="210"/>
    </row>
    <row r="92" spans="1:131" ht="26.25" hidden="1" customHeight="1" x14ac:dyDescent="0.15">
      <c r="A92" s="225"/>
      <c r="B92" s="226"/>
      <c r="C92" s="226"/>
      <c r="D92" s="226"/>
      <c r="E92" s="226"/>
      <c r="F92" s="226"/>
      <c r="G92" s="226"/>
      <c r="H92" s="226"/>
      <c r="I92" s="226"/>
      <c r="J92" s="226"/>
      <c r="K92" s="226"/>
      <c r="L92" s="226"/>
      <c r="M92" s="226"/>
      <c r="N92" s="226"/>
      <c r="O92" s="226"/>
      <c r="P92" s="226"/>
      <c r="Q92" s="227"/>
      <c r="R92" s="227"/>
      <c r="S92" s="227"/>
      <c r="T92" s="227"/>
      <c r="U92" s="227"/>
      <c r="V92" s="227"/>
      <c r="W92" s="227"/>
      <c r="X92" s="227"/>
      <c r="Y92" s="227"/>
      <c r="Z92" s="227"/>
      <c r="AA92" s="227"/>
      <c r="AB92" s="227"/>
      <c r="AC92" s="227"/>
      <c r="AD92" s="227"/>
      <c r="AE92" s="227"/>
      <c r="AF92" s="227"/>
      <c r="AG92" s="227"/>
      <c r="AH92" s="227"/>
      <c r="AI92" s="227"/>
      <c r="AJ92" s="227"/>
      <c r="AK92" s="227"/>
      <c r="AL92" s="227"/>
      <c r="AM92" s="227"/>
      <c r="AN92" s="227"/>
      <c r="AO92" s="227"/>
      <c r="AP92" s="227"/>
      <c r="AQ92" s="227"/>
      <c r="AR92" s="227"/>
      <c r="AS92" s="227"/>
      <c r="AT92" s="227"/>
      <c r="AU92" s="227"/>
      <c r="AV92" s="227"/>
      <c r="AW92" s="227"/>
      <c r="AX92" s="227"/>
      <c r="AY92" s="227"/>
      <c r="AZ92" s="228"/>
      <c r="BA92" s="228"/>
      <c r="BB92" s="228"/>
      <c r="BC92" s="228"/>
      <c r="BD92" s="228"/>
      <c r="BE92" s="221"/>
      <c r="BF92" s="221"/>
      <c r="BG92" s="221"/>
      <c r="BH92" s="221"/>
      <c r="BI92" s="221"/>
      <c r="BJ92" s="221"/>
      <c r="BK92" s="221"/>
      <c r="BL92" s="221"/>
      <c r="BM92" s="221"/>
      <c r="BN92" s="221"/>
      <c r="BO92" s="221"/>
      <c r="BP92" s="221"/>
      <c r="BQ92" s="218">
        <v>86</v>
      </c>
      <c r="BR92" s="223"/>
      <c r="BS92" s="880"/>
      <c r="BT92" s="881"/>
      <c r="BU92" s="881"/>
      <c r="BV92" s="881"/>
      <c r="BW92" s="881"/>
      <c r="BX92" s="881"/>
      <c r="BY92" s="881"/>
      <c r="BZ92" s="881"/>
      <c r="CA92" s="881"/>
      <c r="CB92" s="881"/>
      <c r="CC92" s="881"/>
      <c r="CD92" s="881"/>
      <c r="CE92" s="881"/>
      <c r="CF92" s="881"/>
      <c r="CG92" s="886"/>
      <c r="CH92" s="883"/>
      <c r="CI92" s="884"/>
      <c r="CJ92" s="884"/>
      <c r="CK92" s="884"/>
      <c r="CL92" s="885"/>
      <c r="CM92" s="883"/>
      <c r="CN92" s="884"/>
      <c r="CO92" s="884"/>
      <c r="CP92" s="884"/>
      <c r="CQ92" s="885"/>
      <c r="CR92" s="883"/>
      <c r="CS92" s="884"/>
      <c r="CT92" s="884"/>
      <c r="CU92" s="884"/>
      <c r="CV92" s="885"/>
      <c r="CW92" s="883"/>
      <c r="CX92" s="884"/>
      <c r="CY92" s="884"/>
      <c r="CZ92" s="884"/>
      <c r="DA92" s="885"/>
      <c r="DB92" s="883"/>
      <c r="DC92" s="884"/>
      <c r="DD92" s="884"/>
      <c r="DE92" s="884"/>
      <c r="DF92" s="885"/>
      <c r="DG92" s="883"/>
      <c r="DH92" s="884"/>
      <c r="DI92" s="884"/>
      <c r="DJ92" s="884"/>
      <c r="DK92" s="885"/>
      <c r="DL92" s="883"/>
      <c r="DM92" s="884"/>
      <c r="DN92" s="884"/>
      <c r="DO92" s="884"/>
      <c r="DP92" s="885"/>
      <c r="DQ92" s="883"/>
      <c r="DR92" s="884"/>
      <c r="DS92" s="884"/>
      <c r="DT92" s="884"/>
      <c r="DU92" s="885"/>
      <c r="DV92" s="880"/>
      <c r="DW92" s="881"/>
      <c r="DX92" s="881"/>
      <c r="DY92" s="881"/>
      <c r="DZ92" s="882"/>
      <c r="EA92" s="210"/>
    </row>
    <row r="93" spans="1:131" ht="26.25" hidden="1" customHeight="1" x14ac:dyDescent="0.15">
      <c r="A93" s="225"/>
      <c r="B93" s="226"/>
      <c r="C93" s="226"/>
      <c r="D93" s="226"/>
      <c r="E93" s="226"/>
      <c r="F93" s="226"/>
      <c r="G93" s="226"/>
      <c r="H93" s="226"/>
      <c r="I93" s="226"/>
      <c r="J93" s="226"/>
      <c r="K93" s="226"/>
      <c r="L93" s="226"/>
      <c r="M93" s="226"/>
      <c r="N93" s="226"/>
      <c r="O93" s="226"/>
      <c r="P93" s="226"/>
      <c r="Q93" s="227"/>
      <c r="R93" s="227"/>
      <c r="S93" s="227"/>
      <c r="T93" s="227"/>
      <c r="U93" s="227"/>
      <c r="V93" s="227"/>
      <c r="W93" s="227"/>
      <c r="X93" s="227"/>
      <c r="Y93" s="227"/>
      <c r="Z93" s="227"/>
      <c r="AA93" s="227"/>
      <c r="AB93" s="227"/>
      <c r="AC93" s="227"/>
      <c r="AD93" s="227"/>
      <c r="AE93" s="227"/>
      <c r="AF93" s="227"/>
      <c r="AG93" s="227"/>
      <c r="AH93" s="227"/>
      <c r="AI93" s="227"/>
      <c r="AJ93" s="227"/>
      <c r="AK93" s="227"/>
      <c r="AL93" s="227"/>
      <c r="AM93" s="227"/>
      <c r="AN93" s="227"/>
      <c r="AO93" s="227"/>
      <c r="AP93" s="227"/>
      <c r="AQ93" s="227"/>
      <c r="AR93" s="227"/>
      <c r="AS93" s="227"/>
      <c r="AT93" s="227"/>
      <c r="AU93" s="227"/>
      <c r="AV93" s="227"/>
      <c r="AW93" s="227"/>
      <c r="AX93" s="227"/>
      <c r="AY93" s="227"/>
      <c r="AZ93" s="228"/>
      <c r="BA93" s="228"/>
      <c r="BB93" s="228"/>
      <c r="BC93" s="228"/>
      <c r="BD93" s="228"/>
      <c r="BE93" s="221"/>
      <c r="BF93" s="221"/>
      <c r="BG93" s="221"/>
      <c r="BH93" s="221"/>
      <c r="BI93" s="221"/>
      <c r="BJ93" s="221"/>
      <c r="BK93" s="221"/>
      <c r="BL93" s="221"/>
      <c r="BM93" s="221"/>
      <c r="BN93" s="221"/>
      <c r="BO93" s="221"/>
      <c r="BP93" s="221"/>
      <c r="BQ93" s="218">
        <v>87</v>
      </c>
      <c r="BR93" s="223"/>
      <c r="BS93" s="880"/>
      <c r="BT93" s="881"/>
      <c r="BU93" s="881"/>
      <c r="BV93" s="881"/>
      <c r="BW93" s="881"/>
      <c r="BX93" s="881"/>
      <c r="BY93" s="881"/>
      <c r="BZ93" s="881"/>
      <c r="CA93" s="881"/>
      <c r="CB93" s="881"/>
      <c r="CC93" s="881"/>
      <c r="CD93" s="881"/>
      <c r="CE93" s="881"/>
      <c r="CF93" s="881"/>
      <c r="CG93" s="886"/>
      <c r="CH93" s="883"/>
      <c r="CI93" s="884"/>
      <c r="CJ93" s="884"/>
      <c r="CK93" s="884"/>
      <c r="CL93" s="885"/>
      <c r="CM93" s="883"/>
      <c r="CN93" s="884"/>
      <c r="CO93" s="884"/>
      <c r="CP93" s="884"/>
      <c r="CQ93" s="885"/>
      <c r="CR93" s="883"/>
      <c r="CS93" s="884"/>
      <c r="CT93" s="884"/>
      <c r="CU93" s="884"/>
      <c r="CV93" s="885"/>
      <c r="CW93" s="883"/>
      <c r="CX93" s="884"/>
      <c r="CY93" s="884"/>
      <c r="CZ93" s="884"/>
      <c r="DA93" s="885"/>
      <c r="DB93" s="883"/>
      <c r="DC93" s="884"/>
      <c r="DD93" s="884"/>
      <c r="DE93" s="884"/>
      <c r="DF93" s="885"/>
      <c r="DG93" s="883"/>
      <c r="DH93" s="884"/>
      <c r="DI93" s="884"/>
      <c r="DJ93" s="884"/>
      <c r="DK93" s="885"/>
      <c r="DL93" s="883"/>
      <c r="DM93" s="884"/>
      <c r="DN93" s="884"/>
      <c r="DO93" s="884"/>
      <c r="DP93" s="885"/>
      <c r="DQ93" s="883"/>
      <c r="DR93" s="884"/>
      <c r="DS93" s="884"/>
      <c r="DT93" s="884"/>
      <c r="DU93" s="885"/>
      <c r="DV93" s="880"/>
      <c r="DW93" s="881"/>
      <c r="DX93" s="881"/>
      <c r="DY93" s="881"/>
      <c r="DZ93" s="882"/>
      <c r="EA93" s="210"/>
    </row>
    <row r="94" spans="1:131" ht="26.25" hidden="1" customHeight="1" x14ac:dyDescent="0.15">
      <c r="A94" s="225"/>
      <c r="B94" s="226"/>
      <c r="C94" s="226"/>
      <c r="D94" s="226"/>
      <c r="E94" s="226"/>
      <c r="F94" s="226"/>
      <c r="G94" s="226"/>
      <c r="H94" s="226"/>
      <c r="I94" s="226"/>
      <c r="J94" s="226"/>
      <c r="K94" s="226"/>
      <c r="L94" s="226"/>
      <c r="M94" s="226"/>
      <c r="N94" s="226"/>
      <c r="O94" s="226"/>
      <c r="P94" s="226"/>
      <c r="Q94" s="227"/>
      <c r="R94" s="227"/>
      <c r="S94" s="227"/>
      <c r="T94" s="227"/>
      <c r="U94" s="227"/>
      <c r="V94" s="227"/>
      <c r="W94" s="227"/>
      <c r="X94" s="227"/>
      <c r="Y94" s="227"/>
      <c r="Z94" s="227"/>
      <c r="AA94" s="227"/>
      <c r="AB94" s="227"/>
      <c r="AC94" s="227"/>
      <c r="AD94" s="227"/>
      <c r="AE94" s="227"/>
      <c r="AF94" s="227"/>
      <c r="AG94" s="227"/>
      <c r="AH94" s="227"/>
      <c r="AI94" s="227"/>
      <c r="AJ94" s="227"/>
      <c r="AK94" s="227"/>
      <c r="AL94" s="227"/>
      <c r="AM94" s="227"/>
      <c r="AN94" s="227"/>
      <c r="AO94" s="227"/>
      <c r="AP94" s="227"/>
      <c r="AQ94" s="227"/>
      <c r="AR94" s="227"/>
      <c r="AS94" s="227"/>
      <c r="AT94" s="227"/>
      <c r="AU94" s="227"/>
      <c r="AV94" s="227"/>
      <c r="AW94" s="227"/>
      <c r="AX94" s="227"/>
      <c r="AY94" s="227"/>
      <c r="AZ94" s="228"/>
      <c r="BA94" s="228"/>
      <c r="BB94" s="228"/>
      <c r="BC94" s="228"/>
      <c r="BD94" s="228"/>
      <c r="BE94" s="221"/>
      <c r="BF94" s="221"/>
      <c r="BG94" s="221"/>
      <c r="BH94" s="221"/>
      <c r="BI94" s="221"/>
      <c r="BJ94" s="221"/>
      <c r="BK94" s="221"/>
      <c r="BL94" s="221"/>
      <c r="BM94" s="221"/>
      <c r="BN94" s="221"/>
      <c r="BO94" s="221"/>
      <c r="BP94" s="221"/>
      <c r="BQ94" s="218">
        <v>88</v>
      </c>
      <c r="BR94" s="223"/>
      <c r="BS94" s="880"/>
      <c r="BT94" s="881"/>
      <c r="BU94" s="881"/>
      <c r="BV94" s="881"/>
      <c r="BW94" s="881"/>
      <c r="BX94" s="881"/>
      <c r="BY94" s="881"/>
      <c r="BZ94" s="881"/>
      <c r="CA94" s="881"/>
      <c r="CB94" s="881"/>
      <c r="CC94" s="881"/>
      <c r="CD94" s="881"/>
      <c r="CE94" s="881"/>
      <c r="CF94" s="881"/>
      <c r="CG94" s="886"/>
      <c r="CH94" s="883"/>
      <c r="CI94" s="884"/>
      <c r="CJ94" s="884"/>
      <c r="CK94" s="884"/>
      <c r="CL94" s="885"/>
      <c r="CM94" s="883"/>
      <c r="CN94" s="884"/>
      <c r="CO94" s="884"/>
      <c r="CP94" s="884"/>
      <c r="CQ94" s="885"/>
      <c r="CR94" s="883"/>
      <c r="CS94" s="884"/>
      <c r="CT94" s="884"/>
      <c r="CU94" s="884"/>
      <c r="CV94" s="885"/>
      <c r="CW94" s="883"/>
      <c r="CX94" s="884"/>
      <c r="CY94" s="884"/>
      <c r="CZ94" s="884"/>
      <c r="DA94" s="885"/>
      <c r="DB94" s="883"/>
      <c r="DC94" s="884"/>
      <c r="DD94" s="884"/>
      <c r="DE94" s="884"/>
      <c r="DF94" s="885"/>
      <c r="DG94" s="883"/>
      <c r="DH94" s="884"/>
      <c r="DI94" s="884"/>
      <c r="DJ94" s="884"/>
      <c r="DK94" s="885"/>
      <c r="DL94" s="883"/>
      <c r="DM94" s="884"/>
      <c r="DN94" s="884"/>
      <c r="DO94" s="884"/>
      <c r="DP94" s="885"/>
      <c r="DQ94" s="883"/>
      <c r="DR94" s="884"/>
      <c r="DS94" s="884"/>
      <c r="DT94" s="884"/>
      <c r="DU94" s="885"/>
      <c r="DV94" s="880"/>
      <c r="DW94" s="881"/>
      <c r="DX94" s="881"/>
      <c r="DY94" s="881"/>
      <c r="DZ94" s="882"/>
      <c r="EA94" s="210"/>
    </row>
    <row r="95" spans="1:131" ht="26.25" hidden="1" customHeight="1" x14ac:dyDescent="0.15">
      <c r="A95" s="225"/>
      <c r="B95" s="226"/>
      <c r="C95" s="226"/>
      <c r="D95" s="226"/>
      <c r="E95" s="226"/>
      <c r="F95" s="226"/>
      <c r="G95" s="226"/>
      <c r="H95" s="226"/>
      <c r="I95" s="226"/>
      <c r="J95" s="226"/>
      <c r="K95" s="226"/>
      <c r="L95" s="226"/>
      <c r="M95" s="226"/>
      <c r="N95" s="226"/>
      <c r="O95" s="226"/>
      <c r="P95" s="226"/>
      <c r="Q95" s="227"/>
      <c r="R95" s="227"/>
      <c r="S95" s="227"/>
      <c r="T95" s="227"/>
      <c r="U95" s="227"/>
      <c r="V95" s="227"/>
      <c r="W95" s="227"/>
      <c r="X95" s="227"/>
      <c r="Y95" s="227"/>
      <c r="Z95" s="227"/>
      <c r="AA95" s="227"/>
      <c r="AB95" s="227"/>
      <c r="AC95" s="227"/>
      <c r="AD95" s="227"/>
      <c r="AE95" s="227"/>
      <c r="AF95" s="227"/>
      <c r="AG95" s="227"/>
      <c r="AH95" s="227"/>
      <c r="AI95" s="227"/>
      <c r="AJ95" s="227"/>
      <c r="AK95" s="227"/>
      <c r="AL95" s="227"/>
      <c r="AM95" s="227"/>
      <c r="AN95" s="227"/>
      <c r="AO95" s="227"/>
      <c r="AP95" s="227"/>
      <c r="AQ95" s="227"/>
      <c r="AR95" s="227"/>
      <c r="AS95" s="227"/>
      <c r="AT95" s="227"/>
      <c r="AU95" s="227"/>
      <c r="AV95" s="227"/>
      <c r="AW95" s="227"/>
      <c r="AX95" s="227"/>
      <c r="AY95" s="227"/>
      <c r="AZ95" s="228"/>
      <c r="BA95" s="228"/>
      <c r="BB95" s="228"/>
      <c r="BC95" s="228"/>
      <c r="BD95" s="228"/>
      <c r="BE95" s="221"/>
      <c r="BF95" s="221"/>
      <c r="BG95" s="221"/>
      <c r="BH95" s="221"/>
      <c r="BI95" s="221"/>
      <c r="BJ95" s="221"/>
      <c r="BK95" s="221"/>
      <c r="BL95" s="221"/>
      <c r="BM95" s="221"/>
      <c r="BN95" s="221"/>
      <c r="BO95" s="221"/>
      <c r="BP95" s="221"/>
      <c r="BQ95" s="218">
        <v>89</v>
      </c>
      <c r="BR95" s="223"/>
      <c r="BS95" s="880"/>
      <c r="BT95" s="881"/>
      <c r="BU95" s="881"/>
      <c r="BV95" s="881"/>
      <c r="BW95" s="881"/>
      <c r="BX95" s="881"/>
      <c r="BY95" s="881"/>
      <c r="BZ95" s="881"/>
      <c r="CA95" s="881"/>
      <c r="CB95" s="881"/>
      <c r="CC95" s="881"/>
      <c r="CD95" s="881"/>
      <c r="CE95" s="881"/>
      <c r="CF95" s="881"/>
      <c r="CG95" s="886"/>
      <c r="CH95" s="883"/>
      <c r="CI95" s="884"/>
      <c r="CJ95" s="884"/>
      <c r="CK95" s="884"/>
      <c r="CL95" s="885"/>
      <c r="CM95" s="883"/>
      <c r="CN95" s="884"/>
      <c r="CO95" s="884"/>
      <c r="CP95" s="884"/>
      <c r="CQ95" s="885"/>
      <c r="CR95" s="883"/>
      <c r="CS95" s="884"/>
      <c r="CT95" s="884"/>
      <c r="CU95" s="884"/>
      <c r="CV95" s="885"/>
      <c r="CW95" s="883"/>
      <c r="CX95" s="884"/>
      <c r="CY95" s="884"/>
      <c r="CZ95" s="884"/>
      <c r="DA95" s="885"/>
      <c r="DB95" s="883"/>
      <c r="DC95" s="884"/>
      <c r="DD95" s="884"/>
      <c r="DE95" s="884"/>
      <c r="DF95" s="885"/>
      <c r="DG95" s="883"/>
      <c r="DH95" s="884"/>
      <c r="DI95" s="884"/>
      <c r="DJ95" s="884"/>
      <c r="DK95" s="885"/>
      <c r="DL95" s="883"/>
      <c r="DM95" s="884"/>
      <c r="DN95" s="884"/>
      <c r="DO95" s="884"/>
      <c r="DP95" s="885"/>
      <c r="DQ95" s="883"/>
      <c r="DR95" s="884"/>
      <c r="DS95" s="884"/>
      <c r="DT95" s="884"/>
      <c r="DU95" s="885"/>
      <c r="DV95" s="880"/>
      <c r="DW95" s="881"/>
      <c r="DX95" s="881"/>
      <c r="DY95" s="881"/>
      <c r="DZ95" s="882"/>
      <c r="EA95" s="210"/>
    </row>
    <row r="96" spans="1:131" ht="26.25" hidden="1" customHeight="1" x14ac:dyDescent="0.15">
      <c r="A96" s="225"/>
      <c r="B96" s="226"/>
      <c r="C96" s="226"/>
      <c r="D96" s="226"/>
      <c r="E96" s="226"/>
      <c r="F96" s="226"/>
      <c r="G96" s="226"/>
      <c r="H96" s="226"/>
      <c r="I96" s="226"/>
      <c r="J96" s="226"/>
      <c r="K96" s="226"/>
      <c r="L96" s="226"/>
      <c r="M96" s="226"/>
      <c r="N96" s="226"/>
      <c r="O96" s="226"/>
      <c r="P96" s="226"/>
      <c r="Q96" s="227"/>
      <c r="R96" s="227"/>
      <c r="S96" s="227"/>
      <c r="T96" s="227"/>
      <c r="U96" s="227"/>
      <c r="V96" s="227"/>
      <c r="W96" s="227"/>
      <c r="X96" s="227"/>
      <c r="Y96" s="227"/>
      <c r="Z96" s="227"/>
      <c r="AA96" s="227"/>
      <c r="AB96" s="227"/>
      <c r="AC96" s="227"/>
      <c r="AD96" s="227"/>
      <c r="AE96" s="227"/>
      <c r="AF96" s="227"/>
      <c r="AG96" s="227"/>
      <c r="AH96" s="227"/>
      <c r="AI96" s="227"/>
      <c r="AJ96" s="227"/>
      <c r="AK96" s="227"/>
      <c r="AL96" s="227"/>
      <c r="AM96" s="227"/>
      <c r="AN96" s="227"/>
      <c r="AO96" s="227"/>
      <c r="AP96" s="227"/>
      <c r="AQ96" s="227"/>
      <c r="AR96" s="227"/>
      <c r="AS96" s="227"/>
      <c r="AT96" s="227"/>
      <c r="AU96" s="227"/>
      <c r="AV96" s="227"/>
      <c r="AW96" s="227"/>
      <c r="AX96" s="227"/>
      <c r="AY96" s="227"/>
      <c r="AZ96" s="228"/>
      <c r="BA96" s="228"/>
      <c r="BB96" s="228"/>
      <c r="BC96" s="228"/>
      <c r="BD96" s="228"/>
      <c r="BE96" s="221"/>
      <c r="BF96" s="221"/>
      <c r="BG96" s="221"/>
      <c r="BH96" s="221"/>
      <c r="BI96" s="221"/>
      <c r="BJ96" s="221"/>
      <c r="BK96" s="221"/>
      <c r="BL96" s="221"/>
      <c r="BM96" s="221"/>
      <c r="BN96" s="221"/>
      <c r="BO96" s="221"/>
      <c r="BP96" s="221"/>
      <c r="BQ96" s="218">
        <v>90</v>
      </c>
      <c r="BR96" s="223"/>
      <c r="BS96" s="880"/>
      <c r="BT96" s="881"/>
      <c r="BU96" s="881"/>
      <c r="BV96" s="881"/>
      <c r="BW96" s="881"/>
      <c r="BX96" s="881"/>
      <c r="BY96" s="881"/>
      <c r="BZ96" s="881"/>
      <c r="CA96" s="881"/>
      <c r="CB96" s="881"/>
      <c r="CC96" s="881"/>
      <c r="CD96" s="881"/>
      <c r="CE96" s="881"/>
      <c r="CF96" s="881"/>
      <c r="CG96" s="886"/>
      <c r="CH96" s="883"/>
      <c r="CI96" s="884"/>
      <c r="CJ96" s="884"/>
      <c r="CK96" s="884"/>
      <c r="CL96" s="885"/>
      <c r="CM96" s="883"/>
      <c r="CN96" s="884"/>
      <c r="CO96" s="884"/>
      <c r="CP96" s="884"/>
      <c r="CQ96" s="885"/>
      <c r="CR96" s="883"/>
      <c r="CS96" s="884"/>
      <c r="CT96" s="884"/>
      <c r="CU96" s="884"/>
      <c r="CV96" s="885"/>
      <c r="CW96" s="883"/>
      <c r="CX96" s="884"/>
      <c r="CY96" s="884"/>
      <c r="CZ96" s="884"/>
      <c r="DA96" s="885"/>
      <c r="DB96" s="883"/>
      <c r="DC96" s="884"/>
      <c r="DD96" s="884"/>
      <c r="DE96" s="884"/>
      <c r="DF96" s="885"/>
      <c r="DG96" s="883"/>
      <c r="DH96" s="884"/>
      <c r="DI96" s="884"/>
      <c r="DJ96" s="884"/>
      <c r="DK96" s="885"/>
      <c r="DL96" s="883"/>
      <c r="DM96" s="884"/>
      <c r="DN96" s="884"/>
      <c r="DO96" s="884"/>
      <c r="DP96" s="885"/>
      <c r="DQ96" s="883"/>
      <c r="DR96" s="884"/>
      <c r="DS96" s="884"/>
      <c r="DT96" s="884"/>
      <c r="DU96" s="885"/>
      <c r="DV96" s="880"/>
      <c r="DW96" s="881"/>
      <c r="DX96" s="881"/>
      <c r="DY96" s="881"/>
      <c r="DZ96" s="882"/>
      <c r="EA96" s="210"/>
    </row>
    <row r="97" spans="1:131" ht="26.25" hidden="1" customHeight="1" x14ac:dyDescent="0.15">
      <c r="A97" s="225"/>
      <c r="B97" s="226"/>
      <c r="C97" s="226"/>
      <c r="D97" s="226"/>
      <c r="E97" s="226"/>
      <c r="F97" s="226"/>
      <c r="G97" s="226"/>
      <c r="H97" s="226"/>
      <c r="I97" s="226"/>
      <c r="J97" s="226"/>
      <c r="K97" s="226"/>
      <c r="L97" s="226"/>
      <c r="M97" s="226"/>
      <c r="N97" s="226"/>
      <c r="O97" s="226"/>
      <c r="P97" s="226"/>
      <c r="Q97" s="227"/>
      <c r="R97" s="227"/>
      <c r="S97" s="227"/>
      <c r="T97" s="227"/>
      <c r="U97" s="227"/>
      <c r="V97" s="227"/>
      <c r="W97" s="227"/>
      <c r="X97" s="227"/>
      <c r="Y97" s="227"/>
      <c r="Z97" s="227"/>
      <c r="AA97" s="227"/>
      <c r="AB97" s="227"/>
      <c r="AC97" s="227"/>
      <c r="AD97" s="227"/>
      <c r="AE97" s="227"/>
      <c r="AF97" s="227"/>
      <c r="AG97" s="227"/>
      <c r="AH97" s="227"/>
      <c r="AI97" s="227"/>
      <c r="AJ97" s="227"/>
      <c r="AK97" s="227"/>
      <c r="AL97" s="227"/>
      <c r="AM97" s="227"/>
      <c r="AN97" s="227"/>
      <c r="AO97" s="227"/>
      <c r="AP97" s="227"/>
      <c r="AQ97" s="227"/>
      <c r="AR97" s="227"/>
      <c r="AS97" s="227"/>
      <c r="AT97" s="227"/>
      <c r="AU97" s="227"/>
      <c r="AV97" s="227"/>
      <c r="AW97" s="227"/>
      <c r="AX97" s="227"/>
      <c r="AY97" s="227"/>
      <c r="AZ97" s="228"/>
      <c r="BA97" s="228"/>
      <c r="BB97" s="228"/>
      <c r="BC97" s="228"/>
      <c r="BD97" s="228"/>
      <c r="BE97" s="221"/>
      <c r="BF97" s="221"/>
      <c r="BG97" s="221"/>
      <c r="BH97" s="221"/>
      <c r="BI97" s="221"/>
      <c r="BJ97" s="221"/>
      <c r="BK97" s="221"/>
      <c r="BL97" s="221"/>
      <c r="BM97" s="221"/>
      <c r="BN97" s="221"/>
      <c r="BO97" s="221"/>
      <c r="BP97" s="221"/>
      <c r="BQ97" s="218">
        <v>91</v>
      </c>
      <c r="BR97" s="223"/>
      <c r="BS97" s="880"/>
      <c r="BT97" s="881"/>
      <c r="BU97" s="881"/>
      <c r="BV97" s="881"/>
      <c r="BW97" s="881"/>
      <c r="BX97" s="881"/>
      <c r="BY97" s="881"/>
      <c r="BZ97" s="881"/>
      <c r="CA97" s="881"/>
      <c r="CB97" s="881"/>
      <c r="CC97" s="881"/>
      <c r="CD97" s="881"/>
      <c r="CE97" s="881"/>
      <c r="CF97" s="881"/>
      <c r="CG97" s="886"/>
      <c r="CH97" s="883"/>
      <c r="CI97" s="884"/>
      <c r="CJ97" s="884"/>
      <c r="CK97" s="884"/>
      <c r="CL97" s="885"/>
      <c r="CM97" s="883"/>
      <c r="CN97" s="884"/>
      <c r="CO97" s="884"/>
      <c r="CP97" s="884"/>
      <c r="CQ97" s="885"/>
      <c r="CR97" s="883"/>
      <c r="CS97" s="884"/>
      <c r="CT97" s="884"/>
      <c r="CU97" s="884"/>
      <c r="CV97" s="885"/>
      <c r="CW97" s="883"/>
      <c r="CX97" s="884"/>
      <c r="CY97" s="884"/>
      <c r="CZ97" s="884"/>
      <c r="DA97" s="885"/>
      <c r="DB97" s="883"/>
      <c r="DC97" s="884"/>
      <c r="DD97" s="884"/>
      <c r="DE97" s="884"/>
      <c r="DF97" s="885"/>
      <c r="DG97" s="883"/>
      <c r="DH97" s="884"/>
      <c r="DI97" s="884"/>
      <c r="DJ97" s="884"/>
      <c r="DK97" s="885"/>
      <c r="DL97" s="883"/>
      <c r="DM97" s="884"/>
      <c r="DN97" s="884"/>
      <c r="DO97" s="884"/>
      <c r="DP97" s="885"/>
      <c r="DQ97" s="883"/>
      <c r="DR97" s="884"/>
      <c r="DS97" s="884"/>
      <c r="DT97" s="884"/>
      <c r="DU97" s="885"/>
      <c r="DV97" s="880"/>
      <c r="DW97" s="881"/>
      <c r="DX97" s="881"/>
      <c r="DY97" s="881"/>
      <c r="DZ97" s="882"/>
      <c r="EA97" s="210"/>
    </row>
    <row r="98" spans="1:131" ht="26.25" hidden="1" customHeight="1" x14ac:dyDescent="0.15">
      <c r="A98" s="225"/>
      <c r="B98" s="226"/>
      <c r="C98" s="226"/>
      <c r="D98" s="226"/>
      <c r="E98" s="226"/>
      <c r="F98" s="226"/>
      <c r="G98" s="226"/>
      <c r="H98" s="226"/>
      <c r="I98" s="226"/>
      <c r="J98" s="226"/>
      <c r="K98" s="226"/>
      <c r="L98" s="226"/>
      <c r="M98" s="226"/>
      <c r="N98" s="226"/>
      <c r="O98" s="226"/>
      <c r="P98" s="226"/>
      <c r="Q98" s="227"/>
      <c r="R98" s="227"/>
      <c r="S98" s="227"/>
      <c r="T98" s="227"/>
      <c r="U98" s="227"/>
      <c r="V98" s="227"/>
      <c r="W98" s="227"/>
      <c r="X98" s="227"/>
      <c r="Y98" s="227"/>
      <c r="Z98" s="227"/>
      <c r="AA98" s="227"/>
      <c r="AB98" s="227"/>
      <c r="AC98" s="227"/>
      <c r="AD98" s="227"/>
      <c r="AE98" s="227"/>
      <c r="AF98" s="227"/>
      <c r="AG98" s="227"/>
      <c r="AH98" s="227"/>
      <c r="AI98" s="227"/>
      <c r="AJ98" s="227"/>
      <c r="AK98" s="227"/>
      <c r="AL98" s="227"/>
      <c r="AM98" s="227"/>
      <c r="AN98" s="227"/>
      <c r="AO98" s="227"/>
      <c r="AP98" s="227"/>
      <c r="AQ98" s="227"/>
      <c r="AR98" s="227"/>
      <c r="AS98" s="227"/>
      <c r="AT98" s="227"/>
      <c r="AU98" s="227"/>
      <c r="AV98" s="227"/>
      <c r="AW98" s="227"/>
      <c r="AX98" s="227"/>
      <c r="AY98" s="227"/>
      <c r="AZ98" s="228"/>
      <c r="BA98" s="228"/>
      <c r="BB98" s="228"/>
      <c r="BC98" s="228"/>
      <c r="BD98" s="228"/>
      <c r="BE98" s="221"/>
      <c r="BF98" s="221"/>
      <c r="BG98" s="221"/>
      <c r="BH98" s="221"/>
      <c r="BI98" s="221"/>
      <c r="BJ98" s="221"/>
      <c r="BK98" s="221"/>
      <c r="BL98" s="221"/>
      <c r="BM98" s="221"/>
      <c r="BN98" s="221"/>
      <c r="BO98" s="221"/>
      <c r="BP98" s="221"/>
      <c r="BQ98" s="218">
        <v>92</v>
      </c>
      <c r="BR98" s="223"/>
      <c r="BS98" s="880"/>
      <c r="BT98" s="881"/>
      <c r="BU98" s="881"/>
      <c r="BV98" s="881"/>
      <c r="BW98" s="881"/>
      <c r="BX98" s="881"/>
      <c r="BY98" s="881"/>
      <c r="BZ98" s="881"/>
      <c r="CA98" s="881"/>
      <c r="CB98" s="881"/>
      <c r="CC98" s="881"/>
      <c r="CD98" s="881"/>
      <c r="CE98" s="881"/>
      <c r="CF98" s="881"/>
      <c r="CG98" s="886"/>
      <c r="CH98" s="883"/>
      <c r="CI98" s="884"/>
      <c r="CJ98" s="884"/>
      <c r="CK98" s="884"/>
      <c r="CL98" s="885"/>
      <c r="CM98" s="883"/>
      <c r="CN98" s="884"/>
      <c r="CO98" s="884"/>
      <c r="CP98" s="884"/>
      <c r="CQ98" s="885"/>
      <c r="CR98" s="883"/>
      <c r="CS98" s="884"/>
      <c r="CT98" s="884"/>
      <c r="CU98" s="884"/>
      <c r="CV98" s="885"/>
      <c r="CW98" s="883"/>
      <c r="CX98" s="884"/>
      <c r="CY98" s="884"/>
      <c r="CZ98" s="884"/>
      <c r="DA98" s="885"/>
      <c r="DB98" s="883"/>
      <c r="DC98" s="884"/>
      <c r="DD98" s="884"/>
      <c r="DE98" s="884"/>
      <c r="DF98" s="885"/>
      <c r="DG98" s="883"/>
      <c r="DH98" s="884"/>
      <c r="DI98" s="884"/>
      <c r="DJ98" s="884"/>
      <c r="DK98" s="885"/>
      <c r="DL98" s="883"/>
      <c r="DM98" s="884"/>
      <c r="DN98" s="884"/>
      <c r="DO98" s="884"/>
      <c r="DP98" s="885"/>
      <c r="DQ98" s="883"/>
      <c r="DR98" s="884"/>
      <c r="DS98" s="884"/>
      <c r="DT98" s="884"/>
      <c r="DU98" s="885"/>
      <c r="DV98" s="880"/>
      <c r="DW98" s="881"/>
      <c r="DX98" s="881"/>
      <c r="DY98" s="881"/>
      <c r="DZ98" s="882"/>
      <c r="EA98" s="210"/>
    </row>
    <row r="99" spans="1:131" ht="26.25" hidden="1" customHeight="1" x14ac:dyDescent="0.15">
      <c r="A99" s="225"/>
      <c r="B99" s="226"/>
      <c r="C99" s="226"/>
      <c r="D99" s="226"/>
      <c r="E99" s="226"/>
      <c r="F99" s="226"/>
      <c r="G99" s="226"/>
      <c r="H99" s="226"/>
      <c r="I99" s="226"/>
      <c r="J99" s="226"/>
      <c r="K99" s="226"/>
      <c r="L99" s="226"/>
      <c r="M99" s="226"/>
      <c r="N99" s="226"/>
      <c r="O99" s="226"/>
      <c r="P99" s="226"/>
      <c r="Q99" s="227"/>
      <c r="R99" s="227"/>
      <c r="S99" s="227"/>
      <c r="T99" s="227"/>
      <c r="U99" s="227"/>
      <c r="V99" s="227"/>
      <c r="W99" s="227"/>
      <c r="X99" s="227"/>
      <c r="Y99" s="227"/>
      <c r="Z99" s="227"/>
      <c r="AA99" s="227"/>
      <c r="AB99" s="227"/>
      <c r="AC99" s="227"/>
      <c r="AD99" s="227"/>
      <c r="AE99" s="227"/>
      <c r="AF99" s="227"/>
      <c r="AG99" s="227"/>
      <c r="AH99" s="227"/>
      <c r="AI99" s="227"/>
      <c r="AJ99" s="227"/>
      <c r="AK99" s="227"/>
      <c r="AL99" s="227"/>
      <c r="AM99" s="227"/>
      <c r="AN99" s="227"/>
      <c r="AO99" s="227"/>
      <c r="AP99" s="227"/>
      <c r="AQ99" s="227"/>
      <c r="AR99" s="227"/>
      <c r="AS99" s="227"/>
      <c r="AT99" s="227"/>
      <c r="AU99" s="227"/>
      <c r="AV99" s="227"/>
      <c r="AW99" s="227"/>
      <c r="AX99" s="227"/>
      <c r="AY99" s="227"/>
      <c r="AZ99" s="228"/>
      <c r="BA99" s="228"/>
      <c r="BB99" s="228"/>
      <c r="BC99" s="228"/>
      <c r="BD99" s="228"/>
      <c r="BE99" s="221"/>
      <c r="BF99" s="221"/>
      <c r="BG99" s="221"/>
      <c r="BH99" s="221"/>
      <c r="BI99" s="221"/>
      <c r="BJ99" s="221"/>
      <c r="BK99" s="221"/>
      <c r="BL99" s="221"/>
      <c r="BM99" s="221"/>
      <c r="BN99" s="221"/>
      <c r="BO99" s="221"/>
      <c r="BP99" s="221"/>
      <c r="BQ99" s="218">
        <v>93</v>
      </c>
      <c r="BR99" s="223"/>
      <c r="BS99" s="880"/>
      <c r="BT99" s="881"/>
      <c r="BU99" s="881"/>
      <c r="BV99" s="881"/>
      <c r="BW99" s="881"/>
      <c r="BX99" s="881"/>
      <c r="BY99" s="881"/>
      <c r="BZ99" s="881"/>
      <c r="CA99" s="881"/>
      <c r="CB99" s="881"/>
      <c r="CC99" s="881"/>
      <c r="CD99" s="881"/>
      <c r="CE99" s="881"/>
      <c r="CF99" s="881"/>
      <c r="CG99" s="886"/>
      <c r="CH99" s="883"/>
      <c r="CI99" s="884"/>
      <c r="CJ99" s="884"/>
      <c r="CK99" s="884"/>
      <c r="CL99" s="885"/>
      <c r="CM99" s="883"/>
      <c r="CN99" s="884"/>
      <c r="CO99" s="884"/>
      <c r="CP99" s="884"/>
      <c r="CQ99" s="885"/>
      <c r="CR99" s="883"/>
      <c r="CS99" s="884"/>
      <c r="CT99" s="884"/>
      <c r="CU99" s="884"/>
      <c r="CV99" s="885"/>
      <c r="CW99" s="883"/>
      <c r="CX99" s="884"/>
      <c r="CY99" s="884"/>
      <c r="CZ99" s="884"/>
      <c r="DA99" s="885"/>
      <c r="DB99" s="883"/>
      <c r="DC99" s="884"/>
      <c r="DD99" s="884"/>
      <c r="DE99" s="884"/>
      <c r="DF99" s="885"/>
      <c r="DG99" s="883"/>
      <c r="DH99" s="884"/>
      <c r="DI99" s="884"/>
      <c r="DJ99" s="884"/>
      <c r="DK99" s="885"/>
      <c r="DL99" s="883"/>
      <c r="DM99" s="884"/>
      <c r="DN99" s="884"/>
      <c r="DO99" s="884"/>
      <c r="DP99" s="885"/>
      <c r="DQ99" s="883"/>
      <c r="DR99" s="884"/>
      <c r="DS99" s="884"/>
      <c r="DT99" s="884"/>
      <c r="DU99" s="885"/>
      <c r="DV99" s="880"/>
      <c r="DW99" s="881"/>
      <c r="DX99" s="881"/>
      <c r="DY99" s="881"/>
      <c r="DZ99" s="882"/>
      <c r="EA99" s="210"/>
    </row>
    <row r="100" spans="1:131" ht="26.25" hidden="1" customHeight="1" x14ac:dyDescent="0.15">
      <c r="A100" s="225"/>
      <c r="B100" s="226"/>
      <c r="C100" s="226"/>
      <c r="D100" s="226"/>
      <c r="E100" s="226"/>
      <c r="F100" s="226"/>
      <c r="G100" s="226"/>
      <c r="H100" s="226"/>
      <c r="I100" s="226"/>
      <c r="J100" s="226"/>
      <c r="K100" s="226"/>
      <c r="L100" s="226"/>
      <c r="M100" s="226"/>
      <c r="N100" s="226"/>
      <c r="O100" s="226"/>
      <c r="P100" s="226"/>
      <c r="Q100" s="227"/>
      <c r="R100" s="227"/>
      <c r="S100" s="227"/>
      <c r="T100" s="227"/>
      <c r="U100" s="227"/>
      <c r="V100" s="227"/>
      <c r="W100" s="227"/>
      <c r="X100" s="227"/>
      <c r="Y100" s="227"/>
      <c r="Z100" s="227"/>
      <c r="AA100" s="227"/>
      <c r="AB100" s="227"/>
      <c r="AC100" s="227"/>
      <c r="AD100" s="227"/>
      <c r="AE100" s="227"/>
      <c r="AF100" s="227"/>
      <c r="AG100" s="227"/>
      <c r="AH100" s="227"/>
      <c r="AI100" s="227"/>
      <c r="AJ100" s="227"/>
      <c r="AK100" s="227"/>
      <c r="AL100" s="227"/>
      <c r="AM100" s="227"/>
      <c r="AN100" s="227"/>
      <c r="AO100" s="227"/>
      <c r="AP100" s="227"/>
      <c r="AQ100" s="227"/>
      <c r="AR100" s="227"/>
      <c r="AS100" s="227"/>
      <c r="AT100" s="227"/>
      <c r="AU100" s="227"/>
      <c r="AV100" s="227"/>
      <c r="AW100" s="227"/>
      <c r="AX100" s="227"/>
      <c r="AY100" s="227"/>
      <c r="AZ100" s="228"/>
      <c r="BA100" s="228"/>
      <c r="BB100" s="228"/>
      <c r="BC100" s="228"/>
      <c r="BD100" s="228"/>
      <c r="BE100" s="221"/>
      <c r="BF100" s="221"/>
      <c r="BG100" s="221"/>
      <c r="BH100" s="221"/>
      <c r="BI100" s="221"/>
      <c r="BJ100" s="221"/>
      <c r="BK100" s="221"/>
      <c r="BL100" s="221"/>
      <c r="BM100" s="221"/>
      <c r="BN100" s="221"/>
      <c r="BO100" s="221"/>
      <c r="BP100" s="221"/>
      <c r="BQ100" s="218">
        <v>94</v>
      </c>
      <c r="BR100" s="223"/>
      <c r="BS100" s="880"/>
      <c r="BT100" s="881"/>
      <c r="BU100" s="881"/>
      <c r="BV100" s="881"/>
      <c r="BW100" s="881"/>
      <c r="BX100" s="881"/>
      <c r="BY100" s="881"/>
      <c r="BZ100" s="881"/>
      <c r="CA100" s="881"/>
      <c r="CB100" s="881"/>
      <c r="CC100" s="881"/>
      <c r="CD100" s="881"/>
      <c r="CE100" s="881"/>
      <c r="CF100" s="881"/>
      <c r="CG100" s="886"/>
      <c r="CH100" s="883"/>
      <c r="CI100" s="884"/>
      <c r="CJ100" s="884"/>
      <c r="CK100" s="884"/>
      <c r="CL100" s="885"/>
      <c r="CM100" s="883"/>
      <c r="CN100" s="884"/>
      <c r="CO100" s="884"/>
      <c r="CP100" s="884"/>
      <c r="CQ100" s="885"/>
      <c r="CR100" s="883"/>
      <c r="CS100" s="884"/>
      <c r="CT100" s="884"/>
      <c r="CU100" s="884"/>
      <c r="CV100" s="885"/>
      <c r="CW100" s="883"/>
      <c r="CX100" s="884"/>
      <c r="CY100" s="884"/>
      <c r="CZ100" s="884"/>
      <c r="DA100" s="885"/>
      <c r="DB100" s="883"/>
      <c r="DC100" s="884"/>
      <c r="DD100" s="884"/>
      <c r="DE100" s="884"/>
      <c r="DF100" s="885"/>
      <c r="DG100" s="883"/>
      <c r="DH100" s="884"/>
      <c r="DI100" s="884"/>
      <c r="DJ100" s="884"/>
      <c r="DK100" s="885"/>
      <c r="DL100" s="883"/>
      <c r="DM100" s="884"/>
      <c r="DN100" s="884"/>
      <c r="DO100" s="884"/>
      <c r="DP100" s="885"/>
      <c r="DQ100" s="883"/>
      <c r="DR100" s="884"/>
      <c r="DS100" s="884"/>
      <c r="DT100" s="884"/>
      <c r="DU100" s="885"/>
      <c r="DV100" s="880"/>
      <c r="DW100" s="881"/>
      <c r="DX100" s="881"/>
      <c r="DY100" s="881"/>
      <c r="DZ100" s="882"/>
      <c r="EA100" s="210"/>
    </row>
    <row r="101" spans="1:131" ht="26.25" hidden="1" customHeight="1" x14ac:dyDescent="0.15">
      <c r="A101" s="225"/>
      <c r="B101" s="226"/>
      <c r="C101" s="226"/>
      <c r="D101" s="226"/>
      <c r="E101" s="226"/>
      <c r="F101" s="226"/>
      <c r="G101" s="226"/>
      <c r="H101" s="226"/>
      <c r="I101" s="226"/>
      <c r="J101" s="226"/>
      <c r="K101" s="226"/>
      <c r="L101" s="226"/>
      <c r="M101" s="226"/>
      <c r="N101" s="226"/>
      <c r="O101" s="226"/>
      <c r="P101" s="226"/>
      <c r="Q101" s="227"/>
      <c r="R101" s="227"/>
      <c r="S101" s="227"/>
      <c r="T101" s="227"/>
      <c r="U101" s="227"/>
      <c r="V101" s="227"/>
      <c r="W101" s="227"/>
      <c r="X101" s="227"/>
      <c r="Y101" s="227"/>
      <c r="Z101" s="227"/>
      <c r="AA101" s="227"/>
      <c r="AB101" s="227"/>
      <c r="AC101" s="227"/>
      <c r="AD101" s="227"/>
      <c r="AE101" s="227"/>
      <c r="AF101" s="227"/>
      <c r="AG101" s="227"/>
      <c r="AH101" s="227"/>
      <c r="AI101" s="227"/>
      <c r="AJ101" s="227"/>
      <c r="AK101" s="227"/>
      <c r="AL101" s="227"/>
      <c r="AM101" s="227"/>
      <c r="AN101" s="227"/>
      <c r="AO101" s="227"/>
      <c r="AP101" s="227"/>
      <c r="AQ101" s="227"/>
      <c r="AR101" s="227"/>
      <c r="AS101" s="227"/>
      <c r="AT101" s="227"/>
      <c r="AU101" s="227"/>
      <c r="AV101" s="227"/>
      <c r="AW101" s="227"/>
      <c r="AX101" s="227"/>
      <c r="AY101" s="227"/>
      <c r="AZ101" s="228"/>
      <c r="BA101" s="228"/>
      <c r="BB101" s="228"/>
      <c r="BC101" s="228"/>
      <c r="BD101" s="228"/>
      <c r="BE101" s="221"/>
      <c r="BF101" s="221"/>
      <c r="BG101" s="221"/>
      <c r="BH101" s="221"/>
      <c r="BI101" s="221"/>
      <c r="BJ101" s="221"/>
      <c r="BK101" s="221"/>
      <c r="BL101" s="221"/>
      <c r="BM101" s="221"/>
      <c r="BN101" s="221"/>
      <c r="BO101" s="221"/>
      <c r="BP101" s="221"/>
      <c r="BQ101" s="218">
        <v>95</v>
      </c>
      <c r="BR101" s="223"/>
      <c r="BS101" s="880"/>
      <c r="BT101" s="881"/>
      <c r="BU101" s="881"/>
      <c r="BV101" s="881"/>
      <c r="BW101" s="881"/>
      <c r="BX101" s="881"/>
      <c r="BY101" s="881"/>
      <c r="BZ101" s="881"/>
      <c r="CA101" s="881"/>
      <c r="CB101" s="881"/>
      <c r="CC101" s="881"/>
      <c r="CD101" s="881"/>
      <c r="CE101" s="881"/>
      <c r="CF101" s="881"/>
      <c r="CG101" s="886"/>
      <c r="CH101" s="883"/>
      <c r="CI101" s="884"/>
      <c r="CJ101" s="884"/>
      <c r="CK101" s="884"/>
      <c r="CL101" s="885"/>
      <c r="CM101" s="883"/>
      <c r="CN101" s="884"/>
      <c r="CO101" s="884"/>
      <c r="CP101" s="884"/>
      <c r="CQ101" s="885"/>
      <c r="CR101" s="883"/>
      <c r="CS101" s="884"/>
      <c r="CT101" s="884"/>
      <c r="CU101" s="884"/>
      <c r="CV101" s="885"/>
      <c r="CW101" s="883"/>
      <c r="CX101" s="884"/>
      <c r="CY101" s="884"/>
      <c r="CZ101" s="884"/>
      <c r="DA101" s="885"/>
      <c r="DB101" s="883"/>
      <c r="DC101" s="884"/>
      <c r="DD101" s="884"/>
      <c r="DE101" s="884"/>
      <c r="DF101" s="885"/>
      <c r="DG101" s="883"/>
      <c r="DH101" s="884"/>
      <c r="DI101" s="884"/>
      <c r="DJ101" s="884"/>
      <c r="DK101" s="885"/>
      <c r="DL101" s="883"/>
      <c r="DM101" s="884"/>
      <c r="DN101" s="884"/>
      <c r="DO101" s="884"/>
      <c r="DP101" s="885"/>
      <c r="DQ101" s="883"/>
      <c r="DR101" s="884"/>
      <c r="DS101" s="884"/>
      <c r="DT101" s="884"/>
      <c r="DU101" s="885"/>
      <c r="DV101" s="880"/>
      <c r="DW101" s="881"/>
      <c r="DX101" s="881"/>
      <c r="DY101" s="881"/>
      <c r="DZ101" s="882"/>
      <c r="EA101" s="210"/>
    </row>
    <row r="102" spans="1:131" ht="26.25" customHeight="1" thickBot="1" x14ac:dyDescent="0.2">
      <c r="A102" s="225"/>
      <c r="B102" s="226"/>
      <c r="C102" s="226"/>
      <c r="D102" s="226"/>
      <c r="E102" s="226"/>
      <c r="F102" s="226"/>
      <c r="G102" s="226"/>
      <c r="H102" s="226"/>
      <c r="I102" s="226"/>
      <c r="J102" s="226"/>
      <c r="K102" s="226"/>
      <c r="L102" s="226"/>
      <c r="M102" s="226"/>
      <c r="N102" s="226"/>
      <c r="O102" s="226"/>
      <c r="P102" s="226"/>
      <c r="Q102" s="227"/>
      <c r="R102" s="227"/>
      <c r="S102" s="227"/>
      <c r="T102" s="227"/>
      <c r="U102" s="227"/>
      <c r="V102" s="227"/>
      <c r="W102" s="227"/>
      <c r="X102" s="227"/>
      <c r="Y102" s="227"/>
      <c r="Z102" s="227"/>
      <c r="AA102" s="227"/>
      <c r="AB102" s="227"/>
      <c r="AC102" s="227"/>
      <c r="AD102" s="227"/>
      <c r="AE102" s="227"/>
      <c r="AF102" s="227"/>
      <c r="AG102" s="227"/>
      <c r="AH102" s="227"/>
      <c r="AI102" s="227"/>
      <c r="AJ102" s="227"/>
      <c r="AK102" s="227"/>
      <c r="AL102" s="227"/>
      <c r="AM102" s="227"/>
      <c r="AN102" s="227"/>
      <c r="AO102" s="227"/>
      <c r="AP102" s="227"/>
      <c r="AQ102" s="227"/>
      <c r="AR102" s="227"/>
      <c r="AS102" s="227"/>
      <c r="AT102" s="227"/>
      <c r="AU102" s="227"/>
      <c r="AV102" s="227"/>
      <c r="AW102" s="227"/>
      <c r="AX102" s="227"/>
      <c r="AY102" s="227"/>
      <c r="AZ102" s="228"/>
      <c r="BA102" s="228"/>
      <c r="BB102" s="228"/>
      <c r="BC102" s="228"/>
      <c r="BD102" s="228"/>
      <c r="BE102" s="221"/>
      <c r="BF102" s="221"/>
      <c r="BG102" s="221"/>
      <c r="BH102" s="221"/>
      <c r="BI102" s="221"/>
      <c r="BJ102" s="221"/>
      <c r="BK102" s="221"/>
      <c r="BL102" s="221"/>
      <c r="BM102" s="221"/>
      <c r="BN102" s="221"/>
      <c r="BO102" s="221"/>
      <c r="BP102" s="221"/>
      <c r="BQ102" s="220" t="s">
        <v>377</v>
      </c>
      <c r="BR102" s="800" t="s">
        <v>401</v>
      </c>
      <c r="BS102" s="801"/>
      <c r="BT102" s="801"/>
      <c r="BU102" s="801"/>
      <c r="BV102" s="801"/>
      <c r="BW102" s="801"/>
      <c r="BX102" s="801"/>
      <c r="BY102" s="801"/>
      <c r="BZ102" s="801"/>
      <c r="CA102" s="801"/>
      <c r="CB102" s="801"/>
      <c r="CC102" s="801"/>
      <c r="CD102" s="801"/>
      <c r="CE102" s="801"/>
      <c r="CF102" s="801"/>
      <c r="CG102" s="802"/>
      <c r="CH102" s="906"/>
      <c r="CI102" s="907"/>
      <c r="CJ102" s="907"/>
      <c r="CK102" s="907"/>
      <c r="CL102" s="908"/>
      <c r="CM102" s="906"/>
      <c r="CN102" s="907"/>
      <c r="CO102" s="907"/>
      <c r="CP102" s="907"/>
      <c r="CQ102" s="908"/>
      <c r="CR102" s="909">
        <v>349</v>
      </c>
      <c r="CS102" s="873"/>
      <c r="CT102" s="873"/>
      <c r="CU102" s="873"/>
      <c r="CV102" s="910"/>
      <c r="CW102" s="909">
        <v>59</v>
      </c>
      <c r="CX102" s="873"/>
      <c r="CY102" s="873"/>
      <c r="CZ102" s="873"/>
      <c r="DA102" s="910"/>
      <c r="DB102" s="909" t="s">
        <v>547</v>
      </c>
      <c r="DC102" s="873"/>
      <c r="DD102" s="873"/>
      <c r="DE102" s="873"/>
      <c r="DF102" s="910"/>
      <c r="DG102" s="909" t="s">
        <v>547</v>
      </c>
      <c r="DH102" s="873"/>
      <c r="DI102" s="873"/>
      <c r="DJ102" s="873"/>
      <c r="DK102" s="910"/>
      <c r="DL102" s="909" t="s">
        <v>547</v>
      </c>
      <c r="DM102" s="873"/>
      <c r="DN102" s="873"/>
      <c r="DO102" s="873"/>
      <c r="DP102" s="910"/>
      <c r="DQ102" s="909" t="s">
        <v>547</v>
      </c>
      <c r="DR102" s="873"/>
      <c r="DS102" s="873"/>
      <c r="DT102" s="873"/>
      <c r="DU102" s="910"/>
      <c r="DV102" s="800"/>
      <c r="DW102" s="801"/>
      <c r="DX102" s="801"/>
      <c r="DY102" s="801"/>
      <c r="DZ102" s="933"/>
      <c r="EA102" s="210"/>
    </row>
    <row r="103" spans="1:131" ht="26.25" customHeight="1" x14ac:dyDescent="0.15">
      <c r="A103" s="225"/>
      <c r="B103" s="226"/>
      <c r="C103" s="226"/>
      <c r="D103" s="226"/>
      <c r="E103" s="226"/>
      <c r="F103" s="226"/>
      <c r="G103" s="226"/>
      <c r="H103" s="226"/>
      <c r="I103" s="226"/>
      <c r="J103" s="226"/>
      <c r="K103" s="226"/>
      <c r="L103" s="226"/>
      <c r="M103" s="226"/>
      <c r="N103" s="226"/>
      <c r="O103" s="226"/>
      <c r="P103" s="226"/>
      <c r="Q103" s="227"/>
      <c r="R103" s="227"/>
      <c r="S103" s="227"/>
      <c r="T103" s="227"/>
      <c r="U103" s="227"/>
      <c r="V103" s="227"/>
      <c r="W103" s="227"/>
      <c r="X103" s="227"/>
      <c r="Y103" s="227"/>
      <c r="Z103" s="227"/>
      <c r="AA103" s="227"/>
      <c r="AB103" s="227"/>
      <c r="AC103" s="227"/>
      <c r="AD103" s="227"/>
      <c r="AE103" s="227"/>
      <c r="AF103" s="227"/>
      <c r="AG103" s="227"/>
      <c r="AH103" s="227"/>
      <c r="AI103" s="227"/>
      <c r="AJ103" s="227"/>
      <c r="AK103" s="227"/>
      <c r="AL103" s="227"/>
      <c r="AM103" s="227"/>
      <c r="AN103" s="227"/>
      <c r="AO103" s="227"/>
      <c r="AP103" s="227"/>
      <c r="AQ103" s="227"/>
      <c r="AR103" s="227"/>
      <c r="AS103" s="227"/>
      <c r="AT103" s="227"/>
      <c r="AU103" s="227"/>
      <c r="AV103" s="227"/>
      <c r="AW103" s="227"/>
      <c r="AX103" s="227"/>
      <c r="AY103" s="227"/>
      <c r="AZ103" s="228"/>
      <c r="BA103" s="228"/>
      <c r="BB103" s="228"/>
      <c r="BC103" s="228"/>
      <c r="BD103" s="228"/>
      <c r="BE103" s="221"/>
      <c r="BF103" s="221"/>
      <c r="BG103" s="221"/>
      <c r="BH103" s="221"/>
      <c r="BI103" s="221"/>
      <c r="BJ103" s="221"/>
      <c r="BK103" s="221"/>
      <c r="BL103" s="221"/>
      <c r="BM103" s="221"/>
      <c r="BN103" s="221"/>
      <c r="BO103" s="221"/>
      <c r="BP103" s="221"/>
      <c r="BQ103" s="934" t="s">
        <v>402</v>
      </c>
      <c r="BR103" s="934"/>
      <c r="BS103" s="934"/>
      <c r="BT103" s="934"/>
      <c r="BU103" s="934"/>
      <c r="BV103" s="934"/>
      <c r="BW103" s="934"/>
      <c r="BX103" s="934"/>
      <c r="BY103" s="934"/>
      <c r="BZ103" s="934"/>
      <c r="CA103" s="934"/>
      <c r="CB103" s="934"/>
      <c r="CC103" s="934"/>
      <c r="CD103" s="934"/>
      <c r="CE103" s="934"/>
      <c r="CF103" s="934"/>
      <c r="CG103" s="934"/>
      <c r="CH103" s="934"/>
      <c r="CI103" s="934"/>
      <c r="CJ103" s="934"/>
      <c r="CK103" s="934"/>
      <c r="CL103" s="934"/>
      <c r="CM103" s="934"/>
      <c r="CN103" s="934"/>
      <c r="CO103" s="934"/>
      <c r="CP103" s="934"/>
      <c r="CQ103" s="934"/>
      <c r="CR103" s="934"/>
      <c r="CS103" s="934"/>
      <c r="CT103" s="934"/>
      <c r="CU103" s="934"/>
      <c r="CV103" s="934"/>
      <c r="CW103" s="934"/>
      <c r="CX103" s="934"/>
      <c r="CY103" s="934"/>
      <c r="CZ103" s="934"/>
      <c r="DA103" s="934"/>
      <c r="DB103" s="934"/>
      <c r="DC103" s="934"/>
      <c r="DD103" s="934"/>
      <c r="DE103" s="934"/>
      <c r="DF103" s="934"/>
      <c r="DG103" s="934"/>
      <c r="DH103" s="934"/>
      <c r="DI103" s="934"/>
      <c r="DJ103" s="934"/>
      <c r="DK103" s="934"/>
      <c r="DL103" s="934"/>
      <c r="DM103" s="934"/>
      <c r="DN103" s="934"/>
      <c r="DO103" s="934"/>
      <c r="DP103" s="934"/>
      <c r="DQ103" s="934"/>
      <c r="DR103" s="934"/>
      <c r="DS103" s="934"/>
      <c r="DT103" s="934"/>
      <c r="DU103" s="934"/>
      <c r="DV103" s="934"/>
      <c r="DW103" s="934"/>
      <c r="DX103" s="934"/>
      <c r="DY103" s="934"/>
      <c r="DZ103" s="934"/>
      <c r="EA103" s="210"/>
    </row>
    <row r="104" spans="1:131" ht="26.25" customHeight="1" x14ac:dyDescent="0.15">
      <c r="A104" s="225"/>
      <c r="B104" s="226"/>
      <c r="C104" s="226"/>
      <c r="D104" s="226"/>
      <c r="E104" s="226"/>
      <c r="F104" s="226"/>
      <c r="G104" s="226"/>
      <c r="H104" s="226"/>
      <c r="I104" s="226"/>
      <c r="J104" s="226"/>
      <c r="K104" s="226"/>
      <c r="L104" s="226"/>
      <c r="M104" s="226"/>
      <c r="N104" s="226"/>
      <c r="O104" s="226"/>
      <c r="P104" s="226"/>
      <c r="Q104" s="227"/>
      <c r="R104" s="227"/>
      <c r="S104" s="227"/>
      <c r="T104" s="227"/>
      <c r="U104" s="227"/>
      <c r="V104" s="227"/>
      <c r="W104" s="227"/>
      <c r="X104" s="227"/>
      <c r="Y104" s="227"/>
      <c r="Z104" s="227"/>
      <c r="AA104" s="227"/>
      <c r="AB104" s="227"/>
      <c r="AC104" s="227"/>
      <c r="AD104" s="227"/>
      <c r="AE104" s="227"/>
      <c r="AF104" s="227"/>
      <c r="AG104" s="227"/>
      <c r="AH104" s="227"/>
      <c r="AI104" s="227"/>
      <c r="AJ104" s="227"/>
      <c r="AK104" s="227"/>
      <c r="AL104" s="227"/>
      <c r="AM104" s="227"/>
      <c r="AN104" s="227"/>
      <c r="AO104" s="227"/>
      <c r="AP104" s="227"/>
      <c r="AQ104" s="227"/>
      <c r="AR104" s="227"/>
      <c r="AS104" s="227"/>
      <c r="AT104" s="227"/>
      <c r="AU104" s="227"/>
      <c r="AV104" s="227"/>
      <c r="AW104" s="227"/>
      <c r="AX104" s="227"/>
      <c r="AY104" s="227"/>
      <c r="AZ104" s="228"/>
      <c r="BA104" s="228"/>
      <c r="BB104" s="228"/>
      <c r="BC104" s="228"/>
      <c r="BD104" s="228"/>
      <c r="BE104" s="221"/>
      <c r="BF104" s="221"/>
      <c r="BG104" s="221"/>
      <c r="BH104" s="221"/>
      <c r="BI104" s="221"/>
      <c r="BJ104" s="221"/>
      <c r="BK104" s="221"/>
      <c r="BL104" s="221"/>
      <c r="BM104" s="221"/>
      <c r="BN104" s="221"/>
      <c r="BO104" s="221"/>
      <c r="BP104" s="221"/>
      <c r="BQ104" s="935" t="s">
        <v>403</v>
      </c>
      <c r="BR104" s="935"/>
      <c r="BS104" s="935"/>
      <c r="BT104" s="935"/>
      <c r="BU104" s="935"/>
      <c r="BV104" s="935"/>
      <c r="BW104" s="935"/>
      <c r="BX104" s="935"/>
      <c r="BY104" s="935"/>
      <c r="BZ104" s="935"/>
      <c r="CA104" s="935"/>
      <c r="CB104" s="935"/>
      <c r="CC104" s="935"/>
      <c r="CD104" s="935"/>
      <c r="CE104" s="935"/>
      <c r="CF104" s="935"/>
      <c r="CG104" s="935"/>
      <c r="CH104" s="935"/>
      <c r="CI104" s="935"/>
      <c r="CJ104" s="935"/>
      <c r="CK104" s="935"/>
      <c r="CL104" s="935"/>
      <c r="CM104" s="935"/>
      <c r="CN104" s="935"/>
      <c r="CO104" s="935"/>
      <c r="CP104" s="935"/>
      <c r="CQ104" s="935"/>
      <c r="CR104" s="935"/>
      <c r="CS104" s="935"/>
      <c r="CT104" s="935"/>
      <c r="CU104" s="935"/>
      <c r="CV104" s="935"/>
      <c r="CW104" s="935"/>
      <c r="CX104" s="935"/>
      <c r="CY104" s="935"/>
      <c r="CZ104" s="935"/>
      <c r="DA104" s="935"/>
      <c r="DB104" s="935"/>
      <c r="DC104" s="935"/>
      <c r="DD104" s="935"/>
      <c r="DE104" s="935"/>
      <c r="DF104" s="935"/>
      <c r="DG104" s="935"/>
      <c r="DH104" s="935"/>
      <c r="DI104" s="935"/>
      <c r="DJ104" s="935"/>
      <c r="DK104" s="935"/>
      <c r="DL104" s="935"/>
      <c r="DM104" s="935"/>
      <c r="DN104" s="935"/>
      <c r="DO104" s="935"/>
      <c r="DP104" s="935"/>
      <c r="DQ104" s="935"/>
      <c r="DR104" s="935"/>
      <c r="DS104" s="935"/>
      <c r="DT104" s="935"/>
      <c r="DU104" s="935"/>
      <c r="DV104" s="935"/>
      <c r="DW104" s="935"/>
      <c r="DX104" s="935"/>
      <c r="DY104" s="935"/>
      <c r="DZ104" s="935"/>
      <c r="EA104" s="210"/>
    </row>
    <row r="105" spans="1:131" ht="11.25" customHeight="1" x14ac:dyDescent="0.15">
      <c r="A105" s="221"/>
      <c r="B105" s="221"/>
      <c r="C105" s="221"/>
      <c r="D105" s="221"/>
      <c r="E105" s="221"/>
      <c r="F105" s="221"/>
      <c r="G105" s="221"/>
      <c r="H105" s="221"/>
      <c r="I105" s="221"/>
      <c r="J105" s="221"/>
      <c r="K105" s="221"/>
      <c r="L105" s="221"/>
      <c r="M105" s="221"/>
      <c r="N105" s="221"/>
      <c r="O105" s="221"/>
      <c r="P105" s="221"/>
      <c r="Q105" s="221"/>
      <c r="R105" s="221"/>
      <c r="S105" s="221"/>
      <c r="T105" s="221"/>
      <c r="U105" s="221"/>
      <c r="V105" s="221"/>
      <c r="W105" s="221"/>
      <c r="X105" s="221"/>
      <c r="Y105" s="221"/>
      <c r="Z105" s="221"/>
      <c r="AA105" s="221"/>
      <c r="AB105" s="221"/>
      <c r="AC105" s="221"/>
      <c r="AD105" s="221"/>
      <c r="AE105" s="221"/>
      <c r="AF105" s="221"/>
      <c r="AG105" s="221"/>
      <c r="AH105" s="221"/>
      <c r="AI105" s="221"/>
      <c r="AJ105" s="221"/>
      <c r="AK105" s="221"/>
      <c r="AL105" s="221"/>
      <c r="AM105" s="221"/>
      <c r="AN105" s="221"/>
      <c r="AO105" s="221"/>
      <c r="AP105" s="221"/>
      <c r="AQ105" s="221"/>
      <c r="AR105" s="221"/>
      <c r="AS105" s="221"/>
      <c r="AT105" s="221"/>
      <c r="AU105" s="221"/>
      <c r="AV105" s="221"/>
      <c r="AW105" s="221"/>
      <c r="AX105" s="221"/>
      <c r="AY105" s="221"/>
      <c r="AZ105" s="221"/>
      <c r="BA105" s="221"/>
      <c r="BB105" s="221"/>
      <c r="BC105" s="221"/>
      <c r="BD105" s="221"/>
      <c r="BE105" s="221"/>
      <c r="BF105" s="221"/>
      <c r="BG105" s="221"/>
      <c r="BH105" s="221"/>
      <c r="BI105" s="221"/>
      <c r="BJ105" s="221"/>
      <c r="BK105" s="221"/>
      <c r="BL105" s="221"/>
      <c r="BM105" s="221"/>
      <c r="BN105" s="221"/>
      <c r="BO105" s="221"/>
      <c r="BP105" s="221"/>
      <c r="BQ105" s="210"/>
      <c r="BR105" s="210"/>
      <c r="BS105" s="210"/>
      <c r="BT105" s="210"/>
      <c r="BU105" s="210"/>
      <c r="BV105" s="210"/>
      <c r="BW105" s="210"/>
      <c r="BX105" s="210"/>
      <c r="BY105" s="210"/>
      <c r="BZ105" s="210"/>
      <c r="CA105" s="210"/>
      <c r="CB105" s="210"/>
      <c r="CC105" s="210"/>
      <c r="CD105" s="210"/>
      <c r="CE105" s="210"/>
      <c r="CF105" s="210"/>
      <c r="CG105" s="210"/>
      <c r="CH105" s="210"/>
      <c r="CI105" s="210"/>
      <c r="CJ105" s="210"/>
      <c r="CK105" s="210"/>
      <c r="CL105" s="210"/>
      <c r="CM105" s="210"/>
      <c r="CN105" s="210"/>
      <c r="CO105" s="210"/>
      <c r="CP105" s="210"/>
      <c r="CQ105" s="210"/>
      <c r="CR105" s="210"/>
      <c r="CS105" s="210"/>
      <c r="CT105" s="210"/>
      <c r="CU105" s="210"/>
      <c r="CV105" s="210"/>
      <c r="CW105" s="210"/>
      <c r="CX105" s="210"/>
      <c r="CY105" s="210"/>
      <c r="CZ105" s="210"/>
      <c r="DA105" s="210"/>
      <c r="DB105" s="210"/>
      <c r="DC105" s="210"/>
      <c r="DD105" s="210"/>
      <c r="DE105" s="210"/>
      <c r="DF105" s="210"/>
      <c r="DG105" s="210"/>
      <c r="DH105" s="210"/>
      <c r="DI105" s="210"/>
      <c r="DJ105" s="210"/>
      <c r="DK105" s="210"/>
      <c r="DL105" s="210"/>
      <c r="DM105" s="210"/>
      <c r="DN105" s="210"/>
      <c r="DO105" s="210"/>
      <c r="DP105" s="210"/>
      <c r="DQ105" s="210"/>
      <c r="DR105" s="210"/>
      <c r="DS105" s="210"/>
      <c r="DT105" s="210"/>
      <c r="DU105" s="210"/>
      <c r="DV105" s="210"/>
      <c r="DW105" s="210"/>
      <c r="DX105" s="210"/>
      <c r="DY105" s="210"/>
      <c r="DZ105" s="210"/>
      <c r="EA105" s="210"/>
    </row>
    <row r="106" spans="1:131" ht="11.25" customHeight="1" x14ac:dyDescent="0.15">
      <c r="A106" s="221"/>
      <c r="B106" s="221"/>
      <c r="C106" s="221"/>
      <c r="D106" s="221"/>
      <c r="E106" s="221"/>
      <c r="F106" s="221"/>
      <c r="G106" s="221"/>
      <c r="H106" s="221"/>
      <c r="I106" s="221"/>
      <c r="J106" s="221"/>
      <c r="K106" s="221"/>
      <c r="L106" s="221"/>
      <c r="M106" s="221"/>
      <c r="N106" s="221"/>
      <c r="O106" s="221"/>
      <c r="P106" s="221"/>
      <c r="Q106" s="221"/>
      <c r="R106" s="221"/>
      <c r="S106" s="221"/>
      <c r="T106" s="221"/>
      <c r="U106" s="221"/>
      <c r="V106" s="221"/>
      <c r="W106" s="221"/>
      <c r="X106" s="221"/>
      <c r="Y106" s="221"/>
      <c r="Z106" s="221"/>
      <c r="AA106" s="221"/>
      <c r="AB106" s="221"/>
      <c r="AC106" s="221"/>
      <c r="AD106" s="221"/>
      <c r="AE106" s="221"/>
      <c r="AF106" s="221"/>
      <c r="AG106" s="221"/>
      <c r="AH106" s="221"/>
      <c r="AI106" s="221"/>
      <c r="AJ106" s="221"/>
      <c r="AK106" s="221"/>
      <c r="AL106" s="221"/>
      <c r="AM106" s="221"/>
      <c r="AN106" s="221"/>
      <c r="AO106" s="221"/>
      <c r="AP106" s="221"/>
      <c r="AQ106" s="221"/>
      <c r="AR106" s="221"/>
      <c r="AS106" s="221"/>
      <c r="AT106" s="221"/>
      <c r="AU106" s="221"/>
      <c r="AV106" s="221"/>
      <c r="AW106" s="221"/>
      <c r="AX106" s="221"/>
      <c r="AY106" s="221"/>
      <c r="AZ106" s="221"/>
      <c r="BA106" s="221"/>
      <c r="BB106" s="221"/>
      <c r="BC106" s="221"/>
      <c r="BD106" s="221"/>
      <c r="BE106" s="221"/>
      <c r="BF106" s="221"/>
      <c r="BG106" s="221"/>
      <c r="BH106" s="221"/>
      <c r="BI106" s="221"/>
      <c r="BJ106" s="221"/>
      <c r="BK106" s="221"/>
      <c r="BL106" s="221"/>
      <c r="BM106" s="221"/>
      <c r="BN106" s="221"/>
      <c r="BO106" s="221"/>
      <c r="BP106" s="221"/>
      <c r="BQ106" s="210"/>
      <c r="BR106" s="210"/>
      <c r="BS106" s="210"/>
      <c r="BT106" s="210"/>
      <c r="BU106" s="210"/>
      <c r="BV106" s="210"/>
      <c r="BW106" s="210"/>
      <c r="BX106" s="210"/>
      <c r="BY106" s="210"/>
      <c r="BZ106" s="210"/>
      <c r="CA106" s="210"/>
      <c r="CB106" s="210"/>
      <c r="CC106" s="210"/>
      <c r="CD106" s="210"/>
      <c r="CE106" s="210"/>
      <c r="CF106" s="210"/>
      <c r="CG106" s="210"/>
      <c r="CH106" s="210"/>
      <c r="CI106" s="210"/>
      <c r="CJ106" s="210"/>
      <c r="CK106" s="210"/>
      <c r="CL106" s="210"/>
      <c r="CM106" s="210"/>
      <c r="CN106" s="210"/>
      <c r="CO106" s="210"/>
      <c r="CP106" s="210"/>
      <c r="CQ106" s="210"/>
      <c r="CR106" s="210"/>
      <c r="CS106" s="210"/>
      <c r="CT106" s="210"/>
      <c r="CU106" s="210"/>
      <c r="CV106" s="210"/>
      <c r="CW106" s="210"/>
      <c r="CX106" s="210"/>
      <c r="CY106" s="210"/>
      <c r="CZ106" s="210"/>
      <c r="DA106" s="210"/>
      <c r="DB106" s="210"/>
      <c r="DC106" s="210"/>
      <c r="DD106" s="210"/>
      <c r="DE106" s="210"/>
      <c r="DF106" s="210"/>
      <c r="DG106" s="210"/>
      <c r="DH106" s="210"/>
      <c r="DI106" s="210"/>
      <c r="DJ106" s="210"/>
      <c r="DK106" s="210"/>
      <c r="DL106" s="210"/>
      <c r="DM106" s="210"/>
      <c r="DN106" s="210"/>
      <c r="DO106" s="210"/>
      <c r="DP106" s="210"/>
      <c r="DQ106" s="210"/>
      <c r="DR106" s="210"/>
      <c r="DS106" s="210"/>
      <c r="DT106" s="210"/>
      <c r="DU106" s="210"/>
      <c r="DV106" s="210"/>
      <c r="DW106" s="210"/>
      <c r="DX106" s="210"/>
      <c r="DY106" s="210"/>
      <c r="DZ106" s="210"/>
      <c r="EA106" s="210"/>
    </row>
    <row r="107" spans="1:131" s="210" customFormat="1" ht="26.25" customHeight="1" thickBot="1" x14ac:dyDescent="0.2">
      <c r="A107" s="229" t="s">
        <v>404</v>
      </c>
      <c r="B107" s="230"/>
      <c r="C107" s="230"/>
      <c r="D107" s="230"/>
      <c r="E107" s="230"/>
      <c r="F107" s="230"/>
      <c r="G107" s="230"/>
      <c r="H107" s="230"/>
      <c r="I107" s="230"/>
      <c r="J107" s="230"/>
      <c r="K107" s="230"/>
      <c r="L107" s="230"/>
      <c r="M107" s="230"/>
      <c r="N107" s="230"/>
      <c r="O107" s="230"/>
      <c r="P107" s="230"/>
      <c r="Q107" s="230"/>
      <c r="R107" s="230"/>
      <c r="S107" s="230"/>
      <c r="T107" s="230"/>
      <c r="U107" s="230"/>
      <c r="V107" s="230"/>
      <c r="W107" s="230"/>
      <c r="X107" s="230"/>
      <c r="Y107" s="230"/>
      <c r="Z107" s="230"/>
      <c r="AA107" s="230"/>
      <c r="AB107" s="230"/>
      <c r="AC107" s="230"/>
      <c r="AD107" s="230"/>
      <c r="AE107" s="230"/>
      <c r="AF107" s="230"/>
      <c r="AG107" s="230"/>
      <c r="AH107" s="230"/>
      <c r="AI107" s="230"/>
      <c r="AJ107" s="230"/>
      <c r="AK107" s="230"/>
      <c r="AL107" s="230"/>
      <c r="AM107" s="230"/>
      <c r="AN107" s="230"/>
      <c r="AO107" s="230"/>
      <c r="AP107" s="230"/>
      <c r="AQ107" s="230"/>
      <c r="AR107" s="230"/>
      <c r="AS107" s="230"/>
      <c r="AT107" s="230"/>
      <c r="AU107" s="229" t="s">
        <v>405</v>
      </c>
      <c r="AV107" s="230"/>
      <c r="AW107" s="230"/>
      <c r="AX107" s="230"/>
      <c r="AY107" s="230"/>
      <c r="AZ107" s="230"/>
      <c r="BA107" s="230"/>
      <c r="BB107" s="230"/>
      <c r="BC107" s="230"/>
      <c r="BD107" s="230"/>
      <c r="BE107" s="230"/>
      <c r="BF107" s="230"/>
      <c r="BG107" s="230"/>
      <c r="BH107" s="230"/>
      <c r="BI107" s="230"/>
      <c r="BJ107" s="230"/>
      <c r="BK107" s="230"/>
      <c r="BL107" s="230"/>
      <c r="BM107" s="230"/>
      <c r="BN107" s="230"/>
      <c r="BO107" s="230"/>
      <c r="BP107" s="230"/>
      <c r="BQ107" s="230"/>
      <c r="BR107" s="230"/>
      <c r="BS107" s="230"/>
      <c r="BT107" s="230"/>
      <c r="BU107" s="230"/>
      <c r="BV107" s="230"/>
      <c r="BW107" s="230"/>
      <c r="BX107" s="230"/>
      <c r="BY107" s="230"/>
      <c r="BZ107" s="230"/>
      <c r="CA107" s="230"/>
      <c r="CB107" s="230"/>
      <c r="CC107" s="230"/>
      <c r="CD107" s="230"/>
      <c r="CE107" s="230"/>
      <c r="CF107" s="230"/>
      <c r="CG107" s="230"/>
      <c r="CH107" s="230"/>
      <c r="CI107" s="230"/>
      <c r="CJ107" s="230"/>
      <c r="CK107" s="230"/>
      <c r="CL107" s="230"/>
      <c r="CM107" s="230"/>
      <c r="CN107" s="230"/>
      <c r="CO107" s="230"/>
      <c r="CP107" s="230"/>
      <c r="CQ107" s="230"/>
      <c r="CR107" s="230"/>
      <c r="CS107" s="230"/>
      <c r="CT107" s="230"/>
      <c r="CU107" s="230"/>
      <c r="CV107" s="230"/>
      <c r="CW107" s="230"/>
      <c r="CX107" s="230"/>
      <c r="CY107" s="230"/>
      <c r="CZ107" s="230"/>
      <c r="DA107" s="230"/>
      <c r="DB107" s="230"/>
      <c r="DC107" s="230"/>
      <c r="DD107" s="230"/>
      <c r="DE107" s="230"/>
      <c r="DF107" s="230"/>
      <c r="DG107" s="230"/>
      <c r="DH107" s="230"/>
      <c r="DI107" s="230"/>
      <c r="DJ107" s="230"/>
      <c r="DK107" s="230"/>
      <c r="DL107" s="230"/>
      <c r="DM107" s="230"/>
      <c r="DN107" s="230"/>
      <c r="DO107" s="230"/>
      <c r="DP107" s="230"/>
      <c r="DQ107" s="230"/>
      <c r="DR107" s="230"/>
      <c r="DS107" s="230"/>
      <c r="DT107" s="230"/>
      <c r="DU107" s="230"/>
      <c r="DV107" s="230"/>
      <c r="DW107" s="230"/>
      <c r="DX107" s="230"/>
      <c r="DY107" s="230"/>
      <c r="DZ107" s="230"/>
    </row>
    <row r="108" spans="1:131" s="210" customFormat="1" ht="26.25" customHeight="1" x14ac:dyDescent="0.15">
      <c r="A108" s="936" t="s">
        <v>406</v>
      </c>
      <c r="B108" s="937"/>
      <c r="C108" s="937"/>
      <c r="D108" s="937"/>
      <c r="E108" s="937"/>
      <c r="F108" s="937"/>
      <c r="G108" s="937"/>
      <c r="H108" s="937"/>
      <c r="I108" s="937"/>
      <c r="J108" s="937"/>
      <c r="K108" s="937"/>
      <c r="L108" s="937"/>
      <c r="M108" s="937"/>
      <c r="N108" s="937"/>
      <c r="O108" s="937"/>
      <c r="P108" s="937"/>
      <c r="Q108" s="937"/>
      <c r="R108" s="937"/>
      <c r="S108" s="937"/>
      <c r="T108" s="937"/>
      <c r="U108" s="937"/>
      <c r="V108" s="937"/>
      <c r="W108" s="937"/>
      <c r="X108" s="937"/>
      <c r="Y108" s="937"/>
      <c r="Z108" s="937"/>
      <c r="AA108" s="937"/>
      <c r="AB108" s="937"/>
      <c r="AC108" s="937"/>
      <c r="AD108" s="937"/>
      <c r="AE108" s="937"/>
      <c r="AF108" s="937"/>
      <c r="AG108" s="937"/>
      <c r="AH108" s="937"/>
      <c r="AI108" s="937"/>
      <c r="AJ108" s="937"/>
      <c r="AK108" s="937"/>
      <c r="AL108" s="937"/>
      <c r="AM108" s="937"/>
      <c r="AN108" s="937"/>
      <c r="AO108" s="937"/>
      <c r="AP108" s="937"/>
      <c r="AQ108" s="937"/>
      <c r="AR108" s="937"/>
      <c r="AS108" s="937"/>
      <c r="AT108" s="938"/>
      <c r="AU108" s="936" t="s">
        <v>407</v>
      </c>
      <c r="AV108" s="937"/>
      <c r="AW108" s="937"/>
      <c r="AX108" s="937"/>
      <c r="AY108" s="937"/>
      <c r="AZ108" s="937"/>
      <c r="BA108" s="937"/>
      <c r="BB108" s="937"/>
      <c r="BC108" s="937"/>
      <c r="BD108" s="937"/>
      <c r="BE108" s="937"/>
      <c r="BF108" s="937"/>
      <c r="BG108" s="937"/>
      <c r="BH108" s="937"/>
      <c r="BI108" s="937"/>
      <c r="BJ108" s="937"/>
      <c r="BK108" s="937"/>
      <c r="BL108" s="937"/>
      <c r="BM108" s="937"/>
      <c r="BN108" s="937"/>
      <c r="BO108" s="937"/>
      <c r="BP108" s="937"/>
      <c r="BQ108" s="937"/>
      <c r="BR108" s="937"/>
      <c r="BS108" s="937"/>
      <c r="BT108" s="937"/>
      <c r="BU108" s="937"/>
      <c r="BV108" s="937"/>
      <c r="BW108" s="937"/>
      <c r="BX108" s="937"/>
      <c r="BY108" s="937"/>
      <c r="BZ108" s="937"/>
      <c r="CA108" s="937"/>
      <c r="CB108" s="937"/>
      <c r="CC108" s="937"/>
      <c r="CD108" s="937"/>
      <c r="CE108" s="937"/>
      <c r="CF108" s="937"/>
      <c r="CG108" s="937"/>
      <c r="CH108" s="937"/>
      <c r="CI108" s="937"/>
      <c r="CJ108" s="937"/>
      <c r="CK108" s="937"/>
      <c r="CL108" s="937"/>
      <c r="CM108" s="937"/>
      <c r="CN108" s="937"/>
      <c r="CO108" s="937"/>
      <c r="CP108" s="937"/>
      <c r="CQ108" s="937"/>
      <c r="CR108" s="937"/>
      <c r="CS108" s="937"/>
      <c r="CT108" s="937"/>
      <c r="CU108" s="937"/>
      <c r="CV108" s="937"/>
      <c r="CW108" s="937"/>
      <c r="CX108" s="937"/>
      <c r="CY108" s="937"/>
      <c r="CZ108" s="937"/>
      <c r="DA108" s="937"/>
      <c r="DB108" s="937"/>
      <c r="DC108" s="937"/>
      <c r="DD108" s="937"/>
      <c r="DE108" s="937"/>
      <c r="DF108" s="937"/>
      <c r="DG108" s="937"/>
      <c r="DH108" s="937"/>
      <c r="DI108" s="937"/>
      <c r="DJ108" s="937"/>
      <c r="DK108" s="937"/>
      <c r="DL108" s="937"/>
      <c r="DM108" s="937"/>
      <c r="DN108" s="937"/>
      <c r="DO108" s="937"/>
      <c r="DP108" s="937"/>
      <c r="DQ108" s="937"/>
      <c r="DR108" s="937"/>
      <c r="DS108" s="937"/>
      <c r="DT108" s="937"/>
      <c r="DU108" s="937"/>
      <c r="DV108" s="937"/>
      <c r="DW108" s="937"/>
      <c r="DX108" s="937"/>
      <c r="DY108" s="937"/>
      <c r="DZ108" s="938"/>
    </row>
    <row r="109" spans="1:131" s="210" customFormat="1" ht="26.25" customHeight="1" x14ac:dyDescent="0.15">
      <c r="A109" s="931" t="s">
        <v>408</v>
      </c>
      <c r="B109" s="912"/>
      <c r="C109" s="912"/>
      <c r="D109" s="912"/>
      <c r="E109" s="912"/>
      <c r="F109" s="912"/>
      <c r="G109" s="912"/>
      <c r="H109" s="912"/>
      <c r="I109" s="912"/>
      <c r="J109" s="912"/>
      <c r="K109" s="912"/>
      <c r="L109" s="912"/>
      <c r="M109" s="912"/>
      <c r="N109" s="912"/>
      <c r="O109" s="912"/>
      <c r="P109" s="912"/>
      <c r="Q109" s="912"/>
      <c r="R109" s="912"/>
      <c r="S109" s="912"/>
      <c r="T109" s="912"/>
      <c r="U109" s="912"/>
      <c r="V109" s="912"/>
      <c r="W109" s="912"/>
      <c r="X109" s="912"/>
      <c r="Y109" s="912"/>
      <c r="Z109" s="913"/>
      <c r="AA109" s="911" t="s">
        <v>409</v>
      </c>
      <c r="AB109" s="912"/>
      <c r="AC109" s="912"/>
      <c r="AD109" s="912"/>
      <c r="AE109" s="913"/>
      <c r="AF109" s="911" t="s">
        <v>410</v>
      </c>
      <c r="AG109" s="912"/>
      <c r="AH109" s="912"/>
      <c r="AI109" s="912"/>
      <c r="AJ109" s="913"/>
      <c r="AK109" s="911" t="s">
        <v>295</v>
      </c>
      <c r="AL109" s="912"/>
      <c r="AM109" s="912"/>
      <c r="AN109" s="912"/>
      <c r="AO109" s="913"/>
      <c r="AP109" s="911" t="s">
        <v>411</v>
      </c>
      <c r="AQ109" s="912"/>
      <c r="AR109" s="912"/>
      <c r="AS109" s="912"/>
      <c r="AT109" s="914"/>
      <c r="AU109" s="931" t="s">
        <v>408</v>
      </c>
      <c r="AV109" s="912"/>
      <c r="AW109" s="912"/>
      <c r="AX109" s="912"/>
      <c r="AY109" s="912"/>
      <c r="AZ109" s="912"/>
      <c r="BA109" s="912"/>
      <c r="BB109" s="912"/>
      <c r="BC109" s="912"/>
      <c r="BD109" s="912"/>
      <c r="BE109" s="912"/>
      <c r="BF109" s="912"/>
      <c r="BG109" s="912"/>
      <c r="BH109" s="912"/>
      <c r="BI109" s="912"/>
      <c r="BJ109" s="912"/>
      <c r="BK109" s="912"/>
      <c r="BL109" s="912"/>
      <c r="BM109" s="912"/>
      <c r="BN109" s="912"/>
      <c r="BO109" s="912"/>
      <c r="BP109" s="913"/>
      <c r="BQ109" s="911" t="s">
        <v>409</v>
      </c>
      <c r="BR109" s="912"/>
      <c r="BS109" s="912"/>
      <c r="BT109" s="912"/>
      <c r="BU109" s="913"/>
      <c r="BV109" s="911" t="s">
        <v>410</v>
      </c>
      <c r="BW109" s="912"/>
      <c r="BX109" s="912"/>
      <c r="BY109" s="912"/>
      <c r="BZ109" s="913"/>
      <c r="CA109" s="911" t="s">
        <v>295</v>
      </c>
      <c r="CB109" s="912"/>
      <c r="CC109" s="912"/>
      <c r="CD109" s="912"/>
      <c r="CE109" s="913"/>
      <c r="CF109" s="932" t="s">
        <v>411</v>
      </c>
      <c r="CG109" s="932"/>
      <c r="CH109" s="932"/>
      <c r="CI109" s="932"/>
      <c r="CJ109" s="932"/>
      <c r="CK109" s="911" t="s">
        <v>412</v>
      </c>
      <c r="CL109" s="912"/>
      <c r="CM109" s="912"/>
      <c r="CN109" s="912"/>
      <c r="CO109" s="912"/>
      <c r="CP109" s="912"/>
      <c r="CQ109" s="912"/>
      <c r="CR109" s="912"/>
      <c r="CS109" s="912"/>
      <c r="CT109" s="912"/>
      <c r="CU109" s="912"/>
      <c r="CV109" s="912"/>
      <c r="CW109" s="912"/>
      <c r="CX109" s="912"/>
      <c r="CY109" s="912"/>
      <c r="CZ109" s="912"/>
      <c r="DA109" s="912"/>
      <c r="DB109" s="912"/>
      <c r="DC109" s="912"/>
      <c r="DD109" s="912"/>
      <c r="DE109" s="912"/>
      <c r="DF109" s="913"/>
      <c r="DG109" s="911" t="s">
        <v>409</v>
      </c>
      <c r="DH109" s="912"/>
      <c r="DI109" s="912"/>
      <c r="DJ109" s="912"/>
      <c r="DK109" s="913"/>
      <c r="DL109" s="911" t="s">
        <v>410</v>
      </c>
      <c r="DM109" s="912"/>
      <c r="DN109" s="912"/>
      <c r="DO109" s="912"/>
      <c r="DP109" s="913"/>
      <c r="DQ109" s="911" t="s">
        <v>295</v>
      </c>
      <c r="DR109" s="912"/>
      <c r="DS109" s="912"/>
      <c r="DT109" s="912"/>
      <c r="DU109" s="913"/>
      <c r="DV109" s="911" t="s">
        <v>411</v>
      </c>
      <c r="DW109" s="912"/>
      <c r="DX109" s="912"/>
      <c r="DY109" s="912"/>
      <c r="DZ109" s="914"/>
    </row>
    <row r="110" spans="1:131" s="210" customFormat="1" ht="26.25" customHeight="1" x14ac:dyDescent="0.15">
      <c r="A110" s="915" t="s">
        <v>413</v>
      </c>
      <c r="B110" s="916"/>
      <c r="C110" s="916"/>
      <c r="D110" s="916"/>
      <c r="E110" s="916"/>
      <c r="F110" s="916"/>
      <c r="G110" s="916"/>
      <c r="H110" s="916"/>
      <c r="I110" s="916"/>
      <c r="J110" s="916"/>
      <c r="K110" s="916"/>
      <c r="L110" s="916"/>
      <c r="M110" s="916"/>
      <c r="N110" s="916"/>
      <c r="O110" s="916"/>
      <c r="P110" s="916"/>
      <c r="Q110" s="916"/>
      <c r="R110" s="916"/>
      <c r="S110" s="916"/>
      <c r="T110" s="916"/>
      <c r="U110" s="916"/>
      <c r="V110" s="916"/>
      <c r="W110" s="916"/>
      <c r="X110" s="916"/>
      <c r="Y110" s="916"/>
      <c r="Z110" s="917"/>
      <c r="AA110" s="918">
        <v>1417503</v>
      </c>
      <c r="AB110" s="919"/>
      <c r="AC110" s="919"/>
      <c r="AD110" s="919"/>
      <c r="AE110" s="920"/>
      <c r="AF110" s="921">
        <v>1564732</v>
      </c>
      <c r="AG110" s="919"/>
      <c r="AH110" s="919"/>
      <c r="AI110" s="919"/>
      <c r="AJ110" s="920"/>
      <c r="AK110" s="921">
        <v>1512660</v>
      </c>
      <c r="AL110" s="919"/>
      <c r="AM110" s="919"/>
      <c r="AN110" s="919"/>
      <c r="AO110" s="920"/>
      <c r="AP110" s="922">
        <v>19.3</v>
      </c>
      <c r="AQ110" s="923"/>
      <c r="AR110" s="923"/>
      <c r="AS110" s="923"/>
      <c r="AT110" s="924"/>
      <c r="AU110" s="925" t="s">
        <v>69</v>
      </c>
      <c r="AV110" s="926"/>
      <c r="AW110" s="926"/>
      <c r="AX110" s="926"/>
      <c r="AY110" s="926"/>
      <c r="AZ110" s="948" t="s">
        <v>414</v>
      </c>
      <c r="BA110" s="916"/>
      <c r="BB110" s="916"/>
      <c r="BC110" s="916"/>
      <c r="BD110" s="916"/>
      <c r="BE110" s="916"/>
      <c r="BF110" s="916"/>
      <c r="BG110" s="916"/>
      <c r="BH110" s="916"/>
      <c r="BI110" s="916"/>
      <c r="BJ110" s="916"/>
      <c r="BK110" s="916"/>
      <c r="BL110" s="916"/>
      <c r="BM110" s="916"/>
      <c r="BN110" s="916"/>
      <c r="BO110" s="916"/>
      <c r="BP110" s="917"/>
      <c r="BQ110" s="949">
        <v>15708566</v>
      </c>
      <c r="BR110" s="950"/>
      <c r="BS110" s="950"/>
      <c r="BT110" s="950"/>
      <c r="BU110" s="950"/>
      <c r="BV110" s="950">
        <v>14916287</v>
      </c>
      <c r="BW110" s="950"/>
      <c r="BX110" s="950"/>
      <c r="BY110" s="950"/>
      <c r="BZ110" s="950"/>
      <c r="CA110" s="950">
        <v>14407754</v>
      </c>
      <c r="CB110" s="950"/>
      <c r="CC110" s="950"/>
      <c r="CD110" s="950"/>
      <c r="CE110" s="950"/>
      <c r="CF110" s="963">
        <v>183.6</v>
      </c>
      <c r="CG110" s="964"/>
      <c r="CH110" s="964"/>
      <c r="CI110" s="964"/>
      <c r="CJ110" s="964"/>
      <c r="CK110" s="965" t="s">
        <v>415</v>
      </c>
      <c r="CL110" s="966"/>
      <c r="CM110" s="948" t="s">
        <v>416</v>
      </c>
      <c r="CN110" s="916"/>
      <c r="CO110" s="916"/>
      <c r="CP110" s="916"/>
      <c r="CQ110" s="916"/>
      <c r="CR110" s="916"/>
      <c r="CS110" s="916"/>
      <c r="CT110" s="916"/>
      <c r="CU110" s="916"/>
      <c r="CV110" s="916"/>
      <c r="CW110" s="916"/>
      <c r="CX110" s="916"/>
      <c r="CY110" s="916"/>
      <c r="CZ110" s="916"/>
      <c r="DA110" s="916"/>
      <c r="DB110" s="916"/>
      <c r="DC110" s="916"/>
      <c r="DD110" s="916"/>
      <c r="DE110" s="916"/>
      <c r="DF110" s="917"/>
      <c r="DG110" s="949" t="s">
        <v>121</v>
      </c>
      <c r="DH110" s="950"/>
      <c r="DI110" s="950"/>
      <c r="DJ110" s="950"/>
      <c r="DK110" s="950"/>
      <c r="DL110" s="950" t="s">
        <v>121</v>
      </c>
      <c r="DM110" s="950"/>
      <c r="DN110" s="950"/>
      <c r="DO110" s="950"/>
      <c r="DP110" s="950"/>
      <c r="DQ110" s="950" t="s">
        <v>121</v>
      </c>
      <c r="DR110" s="950"/>
      <c r="DS110" s="950"/>
      <c r="DT110" s="950"/>
      <c r="DU110" s="950"/>
      <c r="DV110" s="951" t="s">
        <v>121</v>
      </c>
      <c r="DW110" s="951"/>
      <c r="DX110" s="951"/>
      <c r="DY110" s="951"/>
      <c r="DZ110" s="952"/>
    </row>
    <row r="111" spans="1:131" s="210" customFormat="1" ht="26.25" customHeight="1" x14ac:dyDescent="0.15">
      <c r="A111" s="953" t="s">
        <v>417</v>
      </c>
      <c r="B111" s="954"/>
      <c r="C111" s="954"/>
      <c r="D111" s="954"/>
      <c r="E111" s="954"/>
      <c r="F111" s="954"/>
      <c r="G111" s="954"/>
      <c r="H111" s="954"/>
      <c r="I111" s="954"/>
      <c r="J111" s="954"/>
      <c r="K111" s="954"/>
      <c r="L111" s="954"/>
      <c r="M111" s="954"/>
      <c r="N111" s="954"/>
      <c r="O111" s="954"/>
      <c r="P111" s="954"/>
      <c r="Q111" s="954"/>
      <c r="R111" s="954"/>
      <c r="S111" s="954"/>
      <c r="T111" s="954"/>
      <c r="U111" s="954"/>
      <c r="V111" s="954"/>
      <c r="W111" s="954"/>
      <c r="X111" s="954"/>
      <c r="Y111" s="954"/>
      <c r="Z111" s="955"/>
      <c r="AA111" s="956" t="s">
        <v>121</v>
      </c>
      <c r="AB111" s="957"/>
      <c r="AC111" s="957"/>
      <c r="AD111" s="957"/>
      <c r="AE111" s="958"/>
      <c r="AF111" s="959" t="s">
        <v>121</v>
      </c>
      <c r="AG111" s="957"/>
      <c r="AH111" s="957"/>
      <c r="AI111" s="957"/>
      <c r="AJ111" s="958"/>
      <c r="AK111" s="959" t="s">
        <v>121</v>
      </c>
      <c r="AL111" s="957"/>
      <c r="AM111" s="957"/>
      <c r="AN111" s="957"/>
      <c r="AO111" s="958"/>
      <c r="AP111" s="960" t="s">
        <v>121</v>
      </c>
      <c r="AQ111" s="961"/>
      <c r="AR111" s="961"/>
      <c r="AS111" s="961"/>
      <c r="AT111" s="962"/>
      <c r="AU111" s="927"/>
      <c r="AV111" s="928"/>
      <c r="AW111" s="928"/>
      <c r="AX111" s="928"/>
      <c r="AY111" s="928"/>
      <c r="AZ111" s="941" t="s">
        <v>418</v>
      </c>
      <c r="BA111" s="942"/>
      <c r="BB111" s="942"/>
      <c r="BC111" s="942"/>
      <c r="BD111" s="942"/>
      <c r="BE111" s="942"/>
      <c r="BF111" s="942"/>
      <c r="BG111" s="942"/>
      <c r="BH111" s="942"/>
      <c r="BI111" s="942"/>
      <c r="BJ111" s="942"/>
      <c r="BK111" s="942"/>
      <c r="BL111" s="942"/>
      <c r="BM111" s="942"/>
      <c r="BN111" s="942"/>
      <c r="BO111" s="942"/>
      <c r="BP111" s="943"/>
      <c r="BQ111" s="944" t="s">
        <v>121</v>
      </c>
      <c r="BR111" s="945"/>
      <c r="BS111" s="945"/>
      <c r="BT111" s="945"/>
      <c r="BU111" s="945"/>
      <c r="BV111" s="945" t="s">
        <v>121</v>
      </c>
      <c r="BW111" s="945"/>
      <c r="BX111" s="945"/>
      <c r="BY111" s="945"/>
      <c r="BZ111" s="945"/>
      <c r="CA111" s="945" t="s">
        <v>121</v>
      </c>
      <c r="CB111" s="945"/>
      <c r="CC111" s="945"/>
      <c r="CD111" s="945"/>
      <c r="CE111" s="945"/>
      <c r="CF111" s="939" t="s">
        <v>121</v>
      </c>
      <c r="CG111" s="940"/>
      <c r="CH111" s="940"/>
      <c r="CI111" s="940"/>
      <c r="CJ111" s="940"/>
      <c r="CK111" s="967"/>
      <c r="CL111" s="968"/>
      <c r="CM111" s="941" t="s">
        <v>419</v>
      </c>
      <c r="CN111" s="942"/>
      <c r="CO111" s="942"/>
      <c r="CP111" s="942"/>
      <c r="CQ111" s="942"/>
      <c r="CR111" s="942"/>
      <c r="CS111" s="942"/>
      <c r="CT111" s="942"/>
      <c r="CU111" s="942"/>
      <c r="CV111" s="942"/>
      <c r="CW111" s="942"/>
      <c r="CX111" s="942"/>
      <c r="CY111" s="942"/>
      <c r="CZ111" s="942"/>
      <c r="DA111" s="942"/>
      <c r="DB111" s="942"/>
      <c r="DC111" s="942"/>
      <c r="DD111" s="942"/>
      <c r="DE111" s="942"/>
      <c r="DF111" s="943"/>
      <c r="DG111" s="944" t="s">
        <v>121</v>
      </c>
      <c r="DH111" s="945"/>
      <c r="DI111" s="945"/>
      <c r="DJ111" s="945"/>
      <c r="DK111" s="945"/>
      <c r="DL111" s="945" t="s">
        <v>121</v>
      </c>
      <c r="DM111" s="945"/>
      <c r="DN111" s="945"/>
      <c r="DO111" s="945"/>
      <c r="DP111" s="945"/>
      <c r="DQ111" s="945" t="s">
        <v>121</v>
      </c>
      <c r="DR111" s="945"/>
      <c r="DS111" s="945"/>
      <c r="DT111" s="945"/>
      <c r="DU111" s="945"/>
      <c r="DV111" s="946" t="s">
        <v>121</v>
      </c>
      <c r="DW111" s="946"/>
      <c r="DX111" s="946"/>
      <c r="DY111" s="946"/>
      <c r="DZ111" s="947"/>
    </row>
    <row r="112" spans="1:131" s="210" customFormat="1" ht="26.25" customHeight="1" x14ac:dyDescent="0.15">
      <c r="A112" s="971" t="s">
        <v>420</v>
      </c>
      <c r="B112" s="972"/>
      <c r="C112" s="942" t="s">
        <v>421</v>
      </c>
      <c r="D112" s="942"/>
      <c r="E112" s="942"/>
      <c r="F112" s="942"/>
      <c r="G112" s="942"/>
      <c r="H112" s="942"/>
      <c r="I112" s="942"/>
      <c r="J112" s="942"/>
      <c r="K112" s="942"/>
      <c r="L112" s="942"/>
      <c r="M112" s="942"/>
      <c r="N112" s="942"/>
      <c r="O112" s="942"/>
      <c r="P112" s="942"/>
      <c r="Q112" s="942"/>
      <c r="R112" s="942"/>
      <c r="S112" s="942"/>
      <c r="T112" s="942"/>
      <c r="U112" s="942"/>
      <c r="V112" s="942"/>
      <c r="W112" s="942"/>
      <c r="X112" s="942"/>
      <c r="Y112" s="942"/>
      <c r="Z112" s="943"/>
      <c r="AA112" s="977" t="s">
        <v>121</v>
      </c>
      <c r="AB112" s="978"/>
      <c r="AC112" s="978"/>
      <c r="AD112" s="978"/>
      <c r="AE112" s="979"/>
      <c r="AF112" s="980" t="s">
        <v>121</v>
      </c>
      <c r="AG112" s="978"/>
      <c r="AH112" s="978"/>
      <c r="AI112" s="978"/>
      <c r="AJ112" s="979"/>
      <c r="AK112" s="980" t="s">
        <v>121</v>
      </c>
      <c r="AL112" s="978"/>
      <c r="AM112" s="978"/>
      <c r="AN112" s="978"/>
      <c r="AO112" s="979"/>
      <c r="AP112" s="981" t="s">
        <v>121</v>
      </c>
      <c r="AQ112" s="982"/>
      <c r="AR112" s="982"/>
      <c r="AS112" s="982"/>
      <c r="AT112" s="983"/>
      <c r="AU112" s="927"/>
      <c r="AV112" s="928"/>
      <c r="AW112" s="928"/>
      <c r="AX112" s="928"/>
      <c r="AY112" s="928"/>
      <c r="AZ112" s="941" t="s">
        <v>422</v>
      </c>
      <c r="BA112" s="942"/>
      <c r="BB112" s="942"/>
      <c r="BC112" s="942"/>
      <c r="BD112" s="942"/>
      <c r="BE112" s="942"/>
      <c r="BF112" s="942"/>
      <c r="BG112" s="942"/>
      <c r="BH112" s="942"/>
      <c r="BI112" s="942"/>
      <c r="BJ112" s="942"/>
      <c r="BK112" s="942"/>
      <c r="BL112" s="942"/>
      <c r="BM112" s="942"/>
      <c r="BN112" s="942"/>
      <c r="BO112" s="942"/>
      <c r="BP112" s="943"/>
      <c r="BQ112" s="944">
        <v>4871026</v>
      </c>
      <c r="BR112" s="945"/>
      <c r="BS112" s="945"/>
      <c r="BT112" s="945"/>
      <c r="BU112" s="945"/>
      <c r="BV112" s="945">
        <v>4752909</v>
      </c>
      <c r="BW112" s="945"/>
      <c r="BX112" s="945"/>
      <c r="BY112" s="945"/>
      <c r="BZ112" s="945"/>
      <c r="CA112" s="945">
        <v>4565530</v>
      </c>
      <c r="CB112" s="945"/>
      <c r="CC112" s="945"/>
      <c r="CD112" s="945"/>
      <c r="CE112" s="945"/>
      <c r="CF112" s="939">
        <v>58.2</v>
      </c>
      <c r="CG112" s="940"/>
      <c r="CH112" s="940"/>
      <c r="CI112" s="940"/>
      <c r="CJ112" s="940"/>
      <c r="CK112" s="967"/>
      <c r="CL112" s="968"/>
      <c r="CM112" s="941" t="s">
        <v>423</v>
      </c>
      <c r="CN112" s="942"/>
      <c r="CO112" s="942"/>
      <c r="CP112" s="942"/>
      <c r="CQ112" s="942"/>
      <c r="CR112" s="942"/>
      <c r="CS112" s="942"/>
      <c r="CT112" s="942"/>
      <c r="CU112" s="942"/>
      <c r="CV112" s="942"/>
      <c r="CW112" s="942"/>
      <c r="CX112" s="942"/>
      <c r="CY112" s="942"/>
      <c r="CZ112" s="942"/>
      <c r="DA112" s="942"/>
      <c r="DB112" s="942"/>
      <c r="DC112" s="942"/>
      <c r="DD112" s="942"/>
      <c r="DE112" s="942"/>
      <c r="DF112" s="943"/>
      <c r="DG112" s="944" t="s">
        <v>121</v>
      </c>
      <c r="DH112" s="945"/>
      <c r="DI112" s="945"/>
      <c r="DJ112" s="945"/>
      <c r="DK112" s="945"/>
      <c r="DL112" s="945" t="s">
        <v>121</v>
      </c>
      <c r="DM112" s="945"/>
      <c r="DN112" s="945"/>
      <c r="DO112" s="945"/>
      <c r="DP112" s="945"/>
      <c r="DQ112" s="945" t="s">
        <v>121</v>
      </c>
      <c r="DR112" s="945"/>
      <c r="DS112" s="945"/>
      <c r="DT112" s="945"/>
      <c r="DU112" s="945"/>
      <c r="DV112" s="946" t="s">
        <v>121</v>
      </c>
      <c r="DW112" s="946"/>
      <c r="DX112" s="946"/>
      <c r="DY112" s="946"/>
      <c r="DZ112" s="947"/>
    </row>
    <row r="113" spans="1:130" s="210" customFormat="1" ht="26.25" customHeight="1" x14ac:dyDescent="0.15">
      <c r="A113" s="973"/>
      <c r="B113" s="974"/>
      <c r="C113" s="942" t="s">
        <v>424</v>
      </c>
      <c r="D113" s="942"/>
      <c r="E113" s="942"/>
      <c r="F113" s="942"/>
      <c r="G113" s="942"/>
      <c r="H113" s="942"/>
      <c r="I113" s="942"/>
      <c r="J113" s="942"/>
      <c r="K113" s="942"/>
      <c r="L113" s="942"/>
      <c r="M113" s="942"/>
      <c r="N113" s="942"/>
      <c r="O113" s="942"/>
      <c r="P113" s="942"/>
      <c r="Q113" s="942"/>
      <c r="R113" s="942"/>
      <c r="S113" s="942"/>
      <c r="T113" s="942"/>
      <c r="U113" s="942"/>
      <c r="V113" s="942"/>
      <c r="W113" s="942"/>
      <c r="X113" s="942"/>
      <c r="Y113" s="942"/>
      <c r="Z113" s="943"/>
      <c r="AA113" s="956">
        <v>280722</v>
      </c>
      <c r="AB113" s="957"/>
      <c r="AC113" s="957"/>
      <c r="AD113" s="957"/>
      <c r="AE113" s="958"/>
      <c r="AF113" s="959">
        <v>282779</v>
      </c>
      <c r="AG113" s="957"/>
      <c r="AH113" s="957"/>
      <c r="AI113" s="957"/>
      <c r="AJ113" s="958"/>
      <c r="AK113" s="959">
        <v>289879</v>
      </c>
      <c r="AL113" s="957"/>
      <c r="AM113" s="957"/>
      <c r="AN113" s="957"/>
      <c r="AO113" s="958"/>
      <c r="AP113" s="960">
        <v>3.7</v>
      </c>
      <c r="AQ113" s="961"/>
      <c r="AR113" s="961"/>
      <c r="AS113" s="961"/>
      <c r="AT113" s="962"/>
      <c r="AU113" s="927"/>
      <c r="AV113" s="928"/>
      <c r="AW113" s="928"/>
      <c r="AX113" s="928"/>
      <c r="AY113" s="928"/>
      <c r="AZ113" s="941" t="s">
        <v>425</v>
      </c>
      <c r="BA113" s="942"/>
      <c r="BB113" s="942"/>
      <c r="BC113" s="942"/>
      <c r="BD113" s="942"/>
      <c r="BE113" s="942"/>
      <c r="BF113" s="942"/>
      <c r="BG113" s="942"/>
      <c r="BH113" s="942"/>
      <c r="BI113" s="942"/>
      <c r="BJ113" s="942"/>
      <c r="BK113" s="942"/>
      <c r="BL113" s="942"/>
      <c r="BM113" s="942"/>
      <c r="BN113" s="942"/>
      <c r="BO113" s="942"/>
      <c r="BP113" s="943"/>
      <c r="BQ113" s="944">
        <v>108931</v>
      </c>
      <c r="BR113" s="945"/>
      <c r="BS113" s="945"/>
      <c r="BT113" s="945"/>
      <c r="BU113" s="945"/>
      <c r="BV113" s="945">
        <v>86173</v>
      </c>
      <c r="BW113" s="945"/>
      <c r="BX113" s="945"/>
      <c r="BY113" s="945"/>
      <c r="BZ113" s="945"/>
      <c r="CA113" s="945">
        <v>180183</v>
      </c>
      <c r="CB113" s="945"/>
      <c r="CC113" s="945"/>
      <c r="CD113" s="945"/>
      <c r="CE113" s="945"/>
      <c r="CF113" s="939">
        <v>2.2999999999999998</v>
      </c>
      <c r="CG113" s="940"/>
      <c r="CH113" s="940"/>
      <c r="CI113" s="940"/>
      <c r="CJ113" s="940"/>
      <c r="CK113" s="967"/>
      <c r="CL113" s="968"/>
      <c r="CM113" s="941" t="s">
        <v>426</v>
      </c>
      <c r="CN113" s="942"/>
      <c r="CO113" s="942"/>
      <c r="CP113" s="942"/>
      <c r="CQ113" s="942"/>
      <c r="CR113" s="942"/>
      <c r="CS113" s="942"/>
      <c r="CT113" s="942"/>
      <c r="CU113" s="942"/>
      <c r="CV113" s="942"/>
      <c r="CW113" s="942"/>
      <c r="CX113" s="942"/>
      <c r="CY113" s="942"/>
      <c r="CZ113" s="942"/>
      <c r="DA113" s="942"/>
      <c r="DB113" s="942"/>
      <c r="DC113" s="942"/>
      <c r="DD113" s="942"/>
      <c r="DE113" s="942"/>
      <c r="DF113" s="943"/>
      <c r="DG113" s="977" t="s">
        <v>121</v>
      </c>
      <c r="DH113" s="978"/>
      <c r="DI113" s="978"/>
      <c r="DJ113" s="978"/>
      <c r="DK113" s="979"/>
      <c r="DL113" s="980" t="s">
        <v>121</v>
      </c>
      <c r="DM113" s="978"/>
      <c r="DN113" s="978"/>
      <c r="DO113" s="978"/>
      <c r="DP113" s="979"/>
      <c r="DQ113" s="980" t="s">
        <v>121</v>
      </c>
      <c r="DR113" s="978"/>
      <c r="DS113" s="978"/>
      <c r="DT113" s="978"/>
      <c r="DU113" s="979"/>
      <c r="DV113" s="981" t="s">
        <v>121</v>
      </c>
      <c r="DW113" s="982"/>
      <c r="DX113" s="982"/>
      <c r="DY113" s="982"/>
      <c r="DZ113" s="983"/>
    </row>
    <row r="114" spans="1:130" s="210" customFormat="1" ht="26.25" customHeight="1" x14ac:dyDescent="0.15">
      <c r="A114" s="973"/>
      <c r="B114" s="974"/>
      <c r="C114" s="942" t="s">
        <v>427</v>
      </c>
      <c r="D114" s="942"/>
      <c r="E114" s="942"/>
      <c r="F114" s="942"/>
      <c r="G114" s="942"/>
      <c r="H114" s="942"/>
      <c r="I114" s="942"/>
      <c r="J114" s="942"/>
      <c r="K114" s="942"/>
      <c r="L114" s="942"/>
      <c r="M114" s="942"/>
      <c r="N114" s="942"/>
      <c r="O114" s="942"/>
      <c r="P114" s="942"/>
      <c r="Q114" s="942"/>
      <c r="R114" s="942"/>
      <c r="S114" s="942"/>
      <c r="T114" s="942"/>
      <c r="U114" s="942"/>
      <c r="V114" s="942"/>
      <c r="W114" s="942"/>
      <c r="X114" s="942"/>
      <c r="Y114" s="942"/>
      <c r="Z114" s="943"/>
      <c r="AA114" s="977">
        <v>67213</v>
      </c>
      <c r="AB114" s="978"/>
      <c r="AC114" s="978"/>
      <c r="AD114" s="978"/>
      <c r="AE114" s="979"/>
      <c r="AF114" s="980">
        <v>64345</v>
      </c>
      <c r="AG114" s="978"/>
      <c r="AH114" s="978"/>
      <c r="AI114" s="978"/>
      <c r="AJ114" s="979"/>
      <c r="AK114" s="980">
        <v>61380</v>
      </c>
      <c r="AL114" s="978"/>
      <c r="AM114" s="978"/>
      <c r="AN114" s="978"/>
      <c r="AO114" s="979"/>
      <c r="AP114" s="981">
        <v>0.8</v>
      </c>
      <c r="AQ114" s="982"/>
      <c r="AR114" s="982"/>
      <c r="AS114" s="982"/>
      <c r="AT114" s="983"/>
      <c r="AU114" s="927"/>
      <c r="AV114" s="928"/>
      <c r="AW114" s="928"/>
      <c r="AX114" s="928"/>
      <c r="AY114" s="928"/>
      <c r="AZ114" s="941" t="s">
        <v>428</v>
      </c>
      <c r="BA114" s="942"/>
      <c r="BB114" s="942"/>
      <c r="BC114" s="942"/>
      <c r="BD114" s="942"/>
      <c r="BE114" s="942"/>
      <c r="BF114" s="942"/>
      <c r="BG114" s="942"/>
      <c r="BH114" s="942"/>
      <c r="BI114" s="942"/>
      <c r="BJ114" s="942"/>
      <c r="BK114" s="942"/>
      <c r="BL114" s="942"/>
      <c r="BM114" s="942"/>
      <c r="BN114" s="942"/>
      <c r="BO114" s="942"/>
      <c r="BP114" s="943"/>
      <c r="BQ114" s="944">
        <v>2060742</v>
      </c>
      <c r="BR114" s="945"/>
      <c r="BS114" s="945"/>
      <c r="BT114" s="945"/>
      <c r="BU114" s="945"/>
      <c r="BV114" s="945">
        <v>2107209</v>
      </c>
      <c r="BW114" s="945"/>
      <c r="BX114" s="945"/>
      <c r="BY114" s="945"/>
      <c r="BZ114" s="945"/>
      <c r="CA114" s="945">
        <v>2093793</v>
      </c>
      <c r="CB114" s="945"/>
      <c r="CC114" s="945"/>
      <c r="CD114" s="945"/>
      <c r="CE114" s="945"/>
      <c r="CF114" s="939">
        <v>26.7</v>
      </c>
      <c r="CG114" s="940"/>
      <c r="CH114" s="940"/>
      <c r="CI114" s="940"/>
      <c r="CJ114" s="940"/>
      <c r="CK114" s="967"/>
      <c r="CL114" s="968"/>
      <c r="CM114" s="941" t="s">
        <v>429</v>
      </c>
      <c r="CN114" s="942"/>
      <c r="CO114" s="942"/>
      <c r="CP114" s="942"/>
      <c r="CQ114" s="942"/>
      <c r="CR114" s="942"/>
      <c r="CS114" s="942"/>
      <c r="CT114" s="942"/>
      <c r="CU114" s="942"/>
      <c r="CV114" s="942"/>
      <c r="CW114" s="942"/>
      <c r="CX114" s="942"/>
      <c r="CY114" s="942"/>
      <c r="CZ114" s="942"/>
      <c r="DA114" s="942"/>
      <c r="DB114" s="942"/>
      <c r="DC114" s="942"/>
      <c r="DD114" s="942"/>
      <c r="DE114" s="942"/>
      <c r="DF114" s="943"/>
      <c r="DG114" s="977" t="s">
        <v>121</v>
      </c>
      <c r="DH114" s="978"/>
      <c r="DI114" s="978"/>
      <c r="DJ114" s="978"/>
      <c r="DK114" s="979"/>
      <c r="DL114" s="980" t="s">
        <v>121</v>
      </c>
      <c r="DM114" s="978"/>
      <c r="DN114" s="978"/>
      <c r="DO114" s="978"/>
      <c r="DP114" s="979"/>
      <c r="DQ114" s="980" t="s">
        <v>121</v>
      </c>
      <c r="DR114" s="978"/>
      <c r="DS114" s="978"/>
      <c r="DT114" s="978"/>
      <c r="DU114" s="979"/>
      <c r="DV114" s="981" t="s">
        <v>121</v>
      </c>
      <c r="DW114" s="982"/>
      <c r="DX114" s="982"/>
      <c r="DY114" s="982"/>
      <c r="DZ114" s="983"/>
    </row>
    <row r="115" spans="1:130" s="210" customFormat="1" ht="26.25" customHeight="1" x14ac:dyDescent="0.15">
      <c r="A115" s="973"/>
      <c r="B115" s="974"/>
      <c r="C115" s="942" t="s">
        <v>430</v>
      </c>
      <c r="D115" s="942"/>
      <c r="E115" s="942"/>
      <c r="F115" s="942"/>
      <c r="G115" s="942"/>
      <c r="H115" s="942"/>
      <c r="I115" s="942"/>
      <c r="J115" s="942"/>
      <c r="K115" s="942"/>
      <c r="L115" s="942"/>
      <c r="M115" s="942"/>
      <c r="N115" s="942"/>
      <c r="O115" s="942"/>
      <c r="P115" s="942"/>
      <c r="Q115" s="942"/>
      <c r="R115" s="942"/>
      <c r="S115" s="942"/>
      <c r="T115" s="942"/>
      <c r="U115" s="942"/>
      <c r="V115" s="942"/>
      <c r="W115" s="942"/>
      <c r="X115" s="942"/>
      <c r="Y115" s="942"/>
      <c r="Z115" s="943"/>
      <c r="AA115" s="956">
        <v>5119</v>
      </c>
      <c r="AB115" s="957"/>
      <c r="AC115" s="957"/>
      <c r="AD115" s="957"/>
      <c r="AE115" s="958"/>
      <c r="AF115" s="959">
        <v>5338</v>
      </c>
      <c r="AG115" s="957"/>
      <c r="AH115" s="957"/>
      <c r="AI115" s="957"/>
      <c r="AJ115" s="958"/>
      <c r="AK115" s="959">
        <v>5285</v>
      </c>
      <c r="AL115" s="957"/>
      <c r="AM115" s="957"/>
      <c r="AN115" s="957"/>
      <c r="AO115" s="958"/>
      <c r="AP115" s="960">
        <v>0.1</v>
      </c>
      <c r="AQ115" s="961"/>
      <c r="AR115" s="961"/>
      <c r="AS115" s="961"/>
      <c r="AT115" s="962"/>
      <c r="AU115" s="927"/>
      <c r="AV115" s="928"/>
      <c r="AW115" s="928"/>
      <c r="AX115" s="928"/>
      <c r="AY115" s="928"/>
      <c r="AZ115" s="941" t="s">
        <v>431</v>
      </c>
      <c r="BA115" s="942"/>
      <c r="BB115" s="942"/>
      <c r="BC115" s="942"/>
      <c r="BD115" s="942"/>
      <c r="BE115" s="942"/>
      <c r="BF115" s="942"/>
      <c r="BG115" s="942"/>
      <c r="BH115" s="942"/>
      <c r="BI115" s="942"/>
      <c r="BJ115" s="942"/>
      <c r="BK115" s="942"/>
      <c r="BL115" s="942"/>
      <c r="BM115" s="942"/>
      <c r="BN115" s="942"/>
      <c r="BO115" s="942"/>
      <c r="BP115" s="943"/>
      <c r="BQ115" s="944" t="s">
        <v>121</v>
      </c>
      <c r="BR115" s="945"/>
      <c r="BS115" s="945"/>
      <c r="BT115" s="945"/>
      <c r="BU115" s="945"/>
      <c r="BV115" s="945" t="s">
        <v>121</v>
      </c>
      <c r="BW115" s="945"/>
      <c r="BX115" s="945"/>
      <c r="BY115" s="945"/>
      <c r="BZ115" s="945"/>
      <c r="CA115" s="945" t="s">
        <v>121</v>
      </c>
      <c r="CB115" s="945"/>
      <c r="CC115" s="945"/>
      <c r="CD115" s="945"/>
      <c r="CE115" s="945"/>
      <c r="CF115" s="939" t="s">
        <v>121</v>
      </c>
      <c r="CG115" s="940"/>
      <c r="CH115" s="940"/>
      <c r="CI115" s="940"/>
      <c r="CJ115" s="940"/>
      <c r="CK115" s="967"/>
      <c r="CL115" s="968"/>
      <c r="CM115" s="941" t="s">
        <v>432</v>
      </c>
      <c r="CN115" s="942"/>
      <c r="CO115" s="942"/>
      <c r="CP115" s="942"/>
      <c r="CQ115" s="942"/>
      <c r="CR115" s="942"/>
      <c r="CS115" s="942"/>
      <c r="CT115" s="942"/>
      <c r="CU115" s="942"/>
      <c r="CV115" s="942"/>
      <c r="CW115" s="942"/>
      <c r="CX115" s="942"/>
      <c r="CY115" s="942"/>
      <c r="CZ115" s="942"/>
      <c r="DA115" s="942"/>
      <c r="DB115" s="942"/>
      <c r="DC115" s="942"/>
      <c r="DD115" s="942"/>
      <c r="DE115" s="942"/>
      <c r="DF115" s="943"/>
      <c r="DG115" s="977" t="s">
        <v>121</v>
      </c>
      <c r="DH115" s="978"/>
      <c r="DI115" s="978"/>
      <c r="DJ115" s="978"/>
      <c r="DK115" s="979"/>
      <c r="DL115" s="980" t="s">
        <v>121</v>
      </c>
      <c r="DM115" s="978"/>
      <c r="DN115" s="978"/>
      <c r="DO115" s="978"/>
      <c r="DP115" s="979"/>
      <c r="DQ115" s="980" t="s">
        <v>121</v>
      </c>
      <c r="DR115" s="978"/>
      <c r="DS115" s="978"/>
      <c r="DT115" s="978"/>
      <c r="DU115" s="979"/>
      <c r="DV115" s="981" t="s">
        <v>121</v>
      </c>
      <c r="DW115" s="982"/>
      <c r="DX115" s="982"/>
      <c r="DY115" s="982"/>
      <c r="DZ115" s="983"/>
    </row>
    <row r="116" spans="1:130" s="210" customFormat="1" ht="26.25" customHeight="1" x14ac:dyDescent="0.15">
      <c r="A116" s="975"/>
      <c r="B116" s="976"/>
      <c r="C116" s="984" t="s">
        <v>433</v>
      </c>
      <c r="D116" s="984"/>
      <c r="E116" s="984"/>
      <c r="F116" s="984"/>
      <c r="G116" s="984"/>
      <c r="H116" s="984"/>
      <c r="I116" s="984"/>
      <c r="J116" s="984"/>
      <c r="K116" s="984"/>
      <c r="L116" s="984"/>
      <c r="M116" s="984"/>
      <c r="N116" s="984"/>
      <c r="O116" s="984"/>
      <c r="P116" s="984"/>
      <c r="Q116" s="984"/>
      <c r="R116" s="984"/>
      <c r="S116" s="984"/>
      <c r="T116" s="984"/>
      <c r="U116" s="984"/>
      <c r="V116" s="984"/>
      <c r="W116" s="984"/>
      <c r="X116" s="984"/>
      <c r="Y116" s="984"/>
      <c r="Z116" s="985"/>
      <c r="AA116" s="977" t="s">
        <v>121</v>
      </c>
      <c r="AB116" s="978"/>
      <c r="AC116" s="978"/>
      <c r="AD116" s="978"/>
      <c r="AE116" s="979"/>
      <c r="AF116" s="980" t="s">
        <v>121</v>
      </c>
      <c r="AG116" s="978"/>
      <c r="AH116" s="978"/>
      <c r="AI116" s="978"/>
      <c r="AJ116" s="979"/>
      <c r="AK116" s="980" t="s">
        <v>121</v>
      </c>
      <c r="AL116" s="978"/>
      <c r="AM116" s="978"/>
      <c r="AN116" s="978"/>
      <c r="AO116" s="979"/>
      <c r="AP116" s="981" t="s">
        <v>121</v>
      </c>
      <c r="AQ116" s="982"/>
      <c r="AR116" s="982"/>
      <c r="AS116" s="982"/>
      <c r="AT116" s="983"/>
      <c r="AU116" s="927"/>
      <c r="AV116" s="928"/>
      <c r="AW116" s="928"/>
      <c r="AX116" s="928"/>
      <c r="AY116" s="928"/>
      <c r="AZ116" s="986" t="s">
        <v>434</v>
      </c>
      <c r="BA116" s="987"/>
      <c r="BB116" s="987"/>
      <c r="BC116" s="987"/>
      <c r="BD116" s="987"/>
      <c r="BE116" s="987"/>
      <c r="BF116" s="987"/>
      <c r="BG116" s="987"/>
      <c r="BH116" s="987"/>
      <c r="BI116" s="987"/>
      <c r="BJ116" s="987"/>
      <c r="BK116" s="987"/>
      <c r="BL116" s="987"/>
      <c r="BM116" s="987"/>
      <c r="BN116" s="987"/>
      <c r="BO116" s="987"/>
      <c r="BP116" s="988"/>
      <c r="BQ116" s="944" t="s">
        <v>121</v>
      </c>
      <c r="BR116" s="945"/>
      <c r="BS116" s="945"/>
      <c r="BT116" s="945"/>
      <c r="BU116" s="945"/>
      <c r="BV116" s="945" t="s">
        <v>121</v>
      </c>
      <c r="BW116" s="945"/>
      <c r="BX116" s="945"/>
      <c r="BY116" s="945"/>
      <c r="BZ116" s="945"/>
      <c r="CA116" s="945" t="s">
        <v>121</v>
      </c>
      <c r="CB116" s="945"/>
      <c r="CC116" s="945"/>
      <c r="CD116" s="945"/>
      <c r="CE116" s="945"/>
      <c r="CF116" s="939" t="s">
        <v>121</v>
      </c>
      <c r="CG116" s="940"/>
      <c r="CH116" s="940"/>
      <c r="CI116" s="940"/>
      <c r="CJ116" s="940"/>
      <c r="CK116" s="967"/>
      <c r="CL116" s="968"/>
      <c r="CM116" s="941" t="s">
        <v>435</v>
      </c>
      <c r="CN116" s="942"/>
      <c r="CO116" s="942"/>
      <c r="CP116" s="942"/>
      <c r="CQ116" s="942"/>
      <c r="CR116" s="942"/>
      <c r="CS116" s="942"/>
      <c r="CT116" s="942"/>
      <c r="CU116" s="942"/>
      <c r="CV116" s="942"/>
      <c r="CW116" s="942"/>
      <c r="CX116" s="942"/>
      <c r="CY116" s="942"/>
      <c r="CZ116" s="942"/>
      <c r="DA116" s="942"/>
      <c r="DB116" s="942"/>
      <c r="DC116" s="942"/>
      <c r="DD116" s="942"/>
      <c r="DE116" s="942"/>
      <c r="DF116" s="943"/>
      <c r="DG116" s="977" t="s">
        <v>121</v>
      </c>
      <c r="DH116" s="978"/>
      <c r="DI116" s="978"/>
      <c r="DJ116" s="978"/>
      <c r="DK116" s="979"/>
      <c r="DL116" s="980" t="s">
        <v>121</v>
      </c>
      <c r="DM116" s="978"/>
      <c r="DN116" s="978"/>
      <c r="DO116" s="978"/>
      <c r="DP116" s="979"/>
      <c r="DQ116" s="980" t="s">
        <v>121</v>
      </c>
      <c r="DR116" s="978"/>
      <c r="DS116" s="978"/>
      <c r="DT116" s="978"/>
      <c r="DU116" s="979"/>
      <c r="DV116" s="981" t="s">
        <v>121</v>
      </c>
      <c r="DW116" s="982"/>
      <c r="DX116" s="982"/>
      <c r="DY116" s="982"/>
      <c r="DZ116" s="983"/>
    </row>
    <row r="117" spans="1:130" s="210" customFormat="1" ht="26.25" customHeight="1" x14ac:dyDescent="0.15">
      <c r="A117" s="931" t="s">
        <v>178</v>
      </c>
      <c r="B117" s="912"/>
      <c r="C117" s="912"/>
      <c r="D117" s="912"/>
      <c r="E117" s="912"/>
      <c r="F117" s="912"/>
      <c r="G117" s="912"/>
      <c r="H117" s="912"/>
      <c r="I117" s="912"/>
      <c r="J117" s="912"/>
      <c r="K117" s="912"/>
      <c r="L117" s="912"/>
      <c r="M117" s="912"/>
      <c r="N117" s="912"/>
      <c r="O117" s="912"/>
      <c r="P117" s="912"/>
      <c r="Q117" s="912"/>
      <c r="R117" s="912"/>
      <c r="S117" s="912"/>
      <c r="T117" s="912"/>
      <c r="U117" s="912"/>
      <c r="V117" s="912"/>
      <c r="W117" s="912"/>
      <c r="X117" s="912"/>
      <c r="Y117" s="996" t="s">
        <v>436</v>
      </c>
      <c r="Z117" s="913"/>
      <c r="AA117" s="997">
        <v>1770557</v>
      </c>
      <c r="AB117" s="998"/>
      <c r="AC117" s="998"/>
      <c r="AD117" s="998"/>
      <c r="AE117" s="999"/>
      <c r="AF117" s="1000">
        <v>1917194</v>
      </c>
      <c r="AG117" s="998"/>
      <c r="AH117" s="998"/>
      <c r="AI117" s="998"/>
      <c r="AJ117" s="999"/>
      <c r="AK117" s="1000">
        <v>1869204</v>
      </c>
      <c r="AL117" s="998"/>
      <c r="AM117" s="998"/>
      <c r="AN117" s="998"/>
      <c r="AO117" s="999"/>
      <c r="AP117" s="1001"/>
      <c r="AQ117" s="1002"/>
      <c r="AR117" s="1002"/>
      <c r="AS117" s="1002"/>
      <c r="AT117" s="1003"/>
      <c r="AU117" s="927"/>
      <c r="AV117" s="928"/>
      <c r="AW117" s="928"/>
      <c r="AX117" s="928"/>
      <c r="AY117" s="928"/>
      <c r="AZ117" s="993" t="s">
        <v>437</v>
      </c>
      <c r="BA117" s="994"/>
      <c r="BB117" s="994"/>
      <c r="BC117" s="994"/>
      <c r="BD117" s="994"/>
      <c r="BE117" s="994"/>
      <c r="BF117" s="994"/>
      <c r="BG117" s="994"/>
      <c r="BH117" s="994"/>
      <c r="BI117" s="994"/>
      <c r="BJ117" s="994"/>
      <c r="BK117" s="994"/>
      <c r="BL117" s="994"/>
      <c r="BM117" s="994"/>
      <c r="BN117" s="994"/>
      <c r="BO117" s="994"/>
      <c r="BP117" s="995"/>
      <c r="BQ117" s="944" t="s">
        <v>121</v>
      </c>
      <c r="BR117" s="945"/>
      <c r="BS117" s="945"/>
      <c r="BT117" s="945"/>
      <c r="BU117" s="945"/>
      <c r="BV117" s="945" t="s">
        <v>121</v>
      </c>
      <c r="BW117" s="945"/>
      <c r="BX117" s="945"/>
      <c r="BY117" s="945"/>
      <c r="BZ117" s="945"/>
      <c r="CA117" s="945" t="s">
        <v>121</v>
      </c>
      <c r="CB117" s="945"/>
      <c r="CC117" s="945"/>
      <c r="CD117" s="945"/>
      <c r="CE117" s="945"/>
      <c r="CF117" s="939" t="s">
        <v>121</v>
      </c>
      <c r="CG117" s="940"/>
      <c r="CH117" s="940"/>
      <c r="CI117" s="940"/>
      <c r="CJ117" s="940"/>
      <c r="CK117" s="967"/>
      <c r="CL117" s="968"/>
      <c r="CM117" s="941" t="s">
        <v>438</v>
      </c>
      <c r="CN117" s="942"/>
      <c r="CO117" s="942"/>
      <c r="CP117" s="942"/>
      <c r="CQ117" s="942"/>
      <c r="CR117" s="942"/>
      <c r="CS117" s="942"/>
      <c r="CT117" s="942"/>
      <c r="CU117" s="942"/>
      <c r="CV117" s="942"/>
      <c r="CW117" s="942"/>
      <c r="CX117" s="942"/>
      <c r="CY117" s="942"/>
      <c r="CZ117" s="942"/>
      <c r="DA117" s="942"/>
      <c r="DB117" s="942"/>
      <c r="DC117" s="942"/>
      <c r="DD117" s="942"/>
      <c r="DE117" s="942"/>
      <c r="DF117" s="943"/>
      <c r="DG117" s="977" t="s">
        <v>121</v>
      </c>
      <c r="DH117" s="978"/>
      <c r="DI117" s="978"/>
      <c r="DJ117" s="978"/>
      <c r="DK117" s="979"/>
      <c r="DL117" s="980" t="s">
        <v>121</v>
      </c>
      <c r="DM117" s="978"/>
      <c r="DN117" s="978"/>
      <c r="DO117" s="978"/>
      <c r="DP117" s="979"/>
      <c r="DQ117" s="980" t="s">
        <v>121</v>
      </c>
      <c r="DR117" s="978"/>
      <c r="DS117" s="978"/>
      <c r="DT117" s="978"/>
      <c r="DU117" s="979"/>
      <c r="DV117" s="981" t="s">
        <v>121</v>
      </c>
      <c r="DW117" s="982"/>
      <c r="DX117" s="982"/>
      <c r="DY117" s="982"/>
      <c r="DZ117" s="983"/>
    </row>
    <row r="118" spans="1:130" s="210" customFormat="1" ht="26.25" customHeight="1" x14ac:dyDescent="0.15">
      <c r="A118" s="931" t="s">
        <v>412</v>
      </c>
      <c r="B118" s="912"/>
      <c r="C118" s="912"/>
      <c r="D118" s="912"/>
      <c r="E118" s="912"/>
      <c r="F118" s="912"/>
      <c r="G118" s="912"/>
      <c r="H118" s="912"/>
      <c r="I118" s="912"/>
      <c r="J118" s="912"/>
      <c r="K118" s="912"/>
      <c r="L118" s="912"/>
      <c r="M118" s="912"/>
      <c r="N118" s="912"/>
      <c r="O118" s="912"/>
      <c r="P118" s="912"/>
      <c r="Q118" s="912"/>
      <c r="R118" s="912"/>
      <c r="S118" s="912"/>
      <c r="T118" s="912"/>
      <c r="U118" s="912"/>
      <c r="V118" s="912"/>
      <c r="W118" s="912"/>
      <c r="X118" s="912"/>
      <c r="Y118" s="912"/>
      <c r="Z118" s="913"/>
      <c r="AA118" s="911" t="s">
        <v>409</v>
      </c>
      <c r="AB118" s="912"/>
      <c r="AC118" s="912"/>
      <c r="AD118" s="912"/>
      <c r="AE118" s="913"/>
      <c r="AF118" s="911" t="s">
        <v>410</v>
      </c>
      <c r="AG118" s="912"/>
      <c r="AH118" s="912"/>
      <c r="AI118" s="912"/>
      <c r="AJ118" s="913"/>
      <c r="AK118" s="911" t="s">
        <v>295</v>
      </c>
      <c r="AL118" s="912"/>
      <c r="AM118" s="912"/>
      <c r="AN118" s="912"/>
      <c r="AO118" s="913"/>
      <c r="AP118" s="989" t="s">
        <v>411</v>
      </c>
      <c r="AQ118" s="990"/>
      <c r="AR118" s="990"/>
      <c r="AS118" s="990"/>
      <c r="AT118" s="991"/>
      <c r="AU118" s="927"/>
      <c r="AV118" s="928"/>
      <c r="AW118" s="928"/>
      <c r="AX118" s="928"/>
      <c r="AY118" s="928"/>
      <c r="AZ118" s="992" t="s">
        <v>439</v>
      </c>
      <c r="BA118" s="984"/>
      <c r="BB118" s="984"/>
      <c r="BC118" s="984"/>
      <c r="BD118" s="984"/>
      <c r="BE118" s="984"/>
      <c r="BF118" s="984"/>
      <c r="BG118" s="984"/>
      <c r="BH118" s="984"/>
      <c r="BI118" s="984"/>
      <c r="BJ118" s="984"/>
      <c r="BK118" s="984"/>
      <c r="BL118" s="984"/>
      <c r="BM118" s="984"/>
      <c r="BN118" s="984"/>
      <c r="BO118" s="984"/>
      <c r="BP118" s="985"/>
      <c r="BQ118" s="1018" t="s">
        <v>121</v>
      </c>
      <c r="BR118" s="1019"/>
      <c r="BS118" s="1019"/>
      <c r="BT118" s="1019"/>
      <c r="BU118" s="1019"/>
      <c r="BV118" s="1019" t="s">
        <v>121</v>
      </c>
      <c r="BW118" s="1019"/>
      <c r="BX118" s="1019"/>
      <c r="BY118" s="1019"/>
      <c r="BZ118" s="1019"/>
      <c r="CA118" s="1019" t="s">
        <v>121</v>
      </c>
      <c r="CB118" s="1019"/>
      <c r="CC118" s="1019"/>
      <c r="CD118" s="1019"/>
      <c r="CE118" s="1019"/>
      <c r="CF118" s="939" t="s">
        <v>121</v>
      </c>
      <c r="CG118" s="940"/>
      <c r="CH118" s="940"/>
      <c r="CI118" s="940"/>
      <c r="CJ118" s="940"/>
      <c r="CK118" s="967"/>
      <c r="CL118" s="968"/>
      <c r="CM118" s="941" t="s">
        <v>440</v>
      </c>
      <c r="CN118" s="942"/>
      <c r="CO118" s="942"/>
      <c r="CP118" s="942"/>
      <c r="CQ118" s="942"/>
      <c r="CR118" s="942"/>
      <c r="CS118" s="942"/>
      <c r="CT118" s="942"/>
      <c r="CU118" s="942"/>
      <c r="CV118" s="942"/>
      <c r="CW118" s="942"/>
      <c r="CX118" s="942"/>
      <c r="CY118" s="942"/>
      <c r="CZ118" s="942"/>
      <c r="DA118" s="942"/>
      <c r="DB118" s="942"/>
      <c r="DC118" s="942"/>
      <c r="DD118" s="942"/>
      <c r="DE118" s="942"/>
      <c r="DF118" s="943"/>
      <c r="DG118" s="977" t="s">
        <v>121</v>
      </c>
      <c r="DH118" s="978"/>
      <c r="DI118" s="978"/>
      <c r="DJ118" s="978"/>
      <c r="DK118" s="979"/>
      <c r="DL118" s="980" t="s">
        <v>121</v>
      </c>
      <c r="DM118" s="978"/>
      <c r="DN118" s="978"/>
      <c r="DO118" s="978"/>
      <c r="DP118" s="979"/>
      <c r="DQ118" s="980" t="s">
        <v>121</v>
      </c>
      <c r="DR118" s="978"/>
      <c r="DS118" s="978"/>
      <c r="DT118" s="978"/>
      <c r="DU118" s="979"/>
      <c r="DV118" s="981" t="s">
        <v>121</v>
      </c>
      <c r="DW118" s="982"/>
      <c r="DX118" s="982"/>
      <c r="DY118" s="982"/>
      <c r="DZ118" s="983"/>
    </row>
    <row r="119" spans="1:130" s="210" customFormat="1" ht="26.25" customHeight="1" x14ac:dyDescent="0.15">
      <c r="A119" s="1075" t="s">
        <v>415</v>
      </c>
      <c r="B119" s="966"/>
      <c r="C119" s="948" t="s">
        <v>416</v>
      </c>
      <c r="D119" s="916"/>
      <c r="E119" s="916"/>
      <c r="F119" s="916"/>
      <c r="G119" s="916"/>
      <c r="H119" s="916"/>
      <c r="I119" s="916"/>
      <c r="J119" s="916"/>
      <c r="K119" s="916"/>
      <c r="L119" s="916"/>
      <c r="M119" s="916"/>
      <c r="N119" s="916"/>
      <c r="O119" s="916"/>
      <c r="P119" s="916"/>
      <c r="Q119" s="916"/>
      <c r="R119" s="916"/>
      <c r="S119" s="916"/>
      <c r="T119" s="916"/>
      <c r="U119" s="916"/>
      <c r="V119" s="916"/>
      <c r="W119" s="916"/>
      <c r="X119" s="916"/>
      <c r="Y119" s="916"/>
      <c r="Z119" s="917"/>
      <c r="AA119" s="918" t="s">
        <v>121</v>
      </c>
      <c r="AB119" s="919"/>
      <c r="AC119" s="919"/>
      <c r="AD119" s="919"/>
      <c r="AE119" s="920"/>
      <c r="AF119" s="921" t="s">
        <v>121</v>
      </c>
      <c r="AG119" s="919"/>
      <c r="AH119" s="919"/>
      <c r="AI119" s="919"/>
      <c r="AJ119" s="920"/>
      <c r="AK119" s="921" t="s">
        <v>121</v>
      </c>
      <c r="AL119" s="919"/>
      <c r="AM119" s="919"/>
      <c r="AN119" s="919"/>
      <c r="AO119" s="920"/>
      <c r="AP119" s="922" t="s">
        <v>121</v>
      </c>
      <c r="AQ119" s="923"/>
      <c r="AR119" s="923"/>
      <c r="AS119" s="923"/>
      <c r="AT119" s="924"/>
      <c r="AU119" s="929"/>
      <c r="AV119" s="930"/>
      <c r="AW119" s="930"/>
      <c r="AX119" s="930"/>
      <c r="AY119" s="930"/>
      <c r="AZ119" s="231" t="s">
        <v>178</v>
      </c>
      <c r="BA119" s="231"/>
      <c r="BB119" s="231"/>
      <c r="BC119" s="231"/>
      <c r="BD119" s="231"/>
      <c r="BE119" s="231"/>
      <c r="BF119" s="231"/>
      <c r="BG119" s="231"/>
      <c r="BH119" s="231"/>
      <c r="BI119" s="231"/>
      <c r="BJ119" s="231"/>
      <c r="BK119" s="231"/>
      <c r="BL119" s="231"/>
      <c r="BM119" s="231"/>
      <c r="BN119" s="231"/>
      <c r="BO119" s="996" t="s">
        <v>441</v>
      </c>
      <c r="BP119" s="1024"/>
      <c r="BQ119" s="1018">
        <v>22749265</v>
      </c>
      <c r="BR119" s="1019"/>
      <c r="BS119" s="1019"/>
      <c r="BT119" s="1019"/>
      <c r="BU119" s="1019"/>
      <c r="BV119" s="1019">
        <v>21862578</v>
      </c>
      <c r="BW119" s="1019"/>
      <c r="BX119" s="1019"/>
      <c r="BY119" s="1019"/>
      <c r="BZ119" s="1019"/>
      <c r="CA119" s="1019">
        <v>21247260</v>
      </c>
      <c r="CB119" s="1019"/>
      <c r="CC119" s="1019"/>
      <c r="CD119" s="1019"/>
      <c r="CE119" s="1019"/>
      <c r="CF119" s="1020"/>
      <c r="CG119" s="1021"/>
      <c r="CH119" s="1021"/>
      <c r="CI119" s="1021"/>
      <c r="CJ119" s="1022"/>
      <c r="CK119" s="969"/>
      <c r="CL119" s="970"/>
      <c r="CM119" s="992" t="s">
        <v>442</v>
      </c>
      <c r="CN119" s="984"/>
      <c r="CO119" s="984"/>
      <c r="CP119" s="984"/>
      <c r="CQ119" s="984"/>
      <c r="CR119" s="984"/>
      <c r="CS119" s="984"/>
      <c r="CT119" s="984"/>
      <c r="CU119" s="984"/>
      <c r="CV119" s="984"/>
      <c r="CW119" s="984"/>
      <c r="CX119" s="984"/>
      <c r="CY119" s="984"/>
      <c r="CZ119" s="984"/>
      <c r="DA119" s="984"/>
      <c r="DB119" s="984"/>
      <c r="DC119" s="984"/>
      <c r="DD119" s="984"/>
      <c r="DE119" s="984"/>
      <c r="DF119" s="985"/>
      <c r="DG119" s="1023" t="s">
        <v>121</v>
      </c>
      <c r="DH119" s="1005"/>
      <c r="DI119" s="1005"/>
      <c r="DJ119" s="1005"/>
      <c r="DK119" s="1006"/>
      <c r="DL119" s="1004" t="s">
        <v>121</v>
      </c>
      <c r="DM119" s="1005"/>
      <c r="DN119" s="1005"/>
      <c r="DO119" s="1005"/>
      <c r="DP119" s="1006"/>
      <c r="DQ119" s="1004" t="s">
        <v>121</v>
      </c>
      <c r="DR119" s="1005"/>
      <c r="DS119" s="1005"/>
      <c r="DT119" s="1005"/>
      <c r="DU119" s="1006"/>
      <c r="DV119" s="1007" t="s">
        <v>121</v>
      </c>
      <c r="DW119" s="1008"/>
      <c r="DX119" s="1008"/>
      <c r="DY119" s="1008"/>
      <c r="DZ119" s="1009"/>
    </row>
    <row r="120" spans="1:130" s="210" customFormat="1" ht="26.25" customHeight="1" x14ac:dyDescent="0.15">
      <c r="A120" s="1076"/>
      <c r="B120" s="968"/>
      <c r="C120" s="941" t="s">
        <v>419</v>
      </c>
      <c r="D120" s="942"/>
      <c r="E120" s="942"/>
      <c r="F120" s="942"/>
      <c r="G120" s="942"/>
      <c r="H120" s="942"/>
      <c r="I120" s="942"/>
      <c r="J120" s="942"/>
      <c r="K120" s="942"/>
      <c r="L120" s="942"/>
      <c r="M120" s="942"/>
      <c r="N120" s="942"/>
      <c r="O120" s="942"/>
      <c r="P120" s="942"/>
      <c r="Q120" s="942"/>
      <c r="R120" s="942"/>
      <c r="S120" s="942"/>
      <c r="T120" s="942"/>
      <c r="U120" s="942"/>
      <c r="V120" s="942"/>
      <c r="W120" s="942"/>
      <c r="X120" s="942"/>
      <c r="Y120" s="942"/>
      <c r="Z120" s="943"/>
      <c r="AA120" s="977">
        <v>4659</v>
      </c>
      <c r="AB120" s="978"/>
      <c r="AC120" s="978"/>
      <c r="AD120" s="978"/>
      <c r="AE120" s="979"/>
      <c r="AF120" s="980">
        <v>4642</v>
      </c>
      <c r="AG120" s="978"/>
      <c r="AH120" s="978"/>
      <c r="AI120" s="978"/>
      <c r="AJ120" s="979"/>
      <c r="AK120" s="980">
        <v>4642</v>
      </c>
      <c r="AL120" s="978"/>
      <c r="AM120" s="978"/>
      <c r="AN120" s="978"/>
      <c r="AO120" s="979"/>
      <c r="AP120" s="981">
        <v>0.1</v>
      </c>
      <c r="AQ120" s="982"/>
      <c r="AR120" s="982"/>
      <c r="AS120" s="982"/>
      <c r="AT120" s="983"/>
      <c r="AU120" s="1010" t="s">
        <v>443</v>
      </c>
      <c r="AV120" s="1011"/>
      <c r="AW120" s="1011"/>
      <c r="AX120" s="1011"/>
      <c r="AY120" s="1012"/>
      <c r="AZ120" s="948" t="s">
        <v>444</v>
      </c>
      <c r="BA120" s="916"/>
      <c r="BB120" s="916"/>
      <c r="BC120" s="916"/>
      <c r="BD120" s="916"/>
      <c r="BE120" s="916"/>
      <c r="BF120" s="916"/>
      <c r="BG120" s="916"/>
      <c r="BH120" s="916"/>
      <c r="BI120" s="916"/>
      <c r="BJ120" s="916"/>
      <c r="BK120" s="916"/>
      <c r="BL120" s="916"/>
      <c r="BM120" s="916"/>
      <c r="BN120" s="916"/>
      <c r="BO120" s="916"/>
      <c r="BP120" s="917"/>
      <c r="BQ120" s="949">
        <v>5770036</v>
      </c>
      <c r="BR120" s="950"/>
      <c r="BS120" s="950"/>
      <c r="BT120" s="950"/>
      <c r="BU120" s="950"/>
      <c r="BV120" s="950">
        <v>6483190</v>
      </c>
      <c r="BW120" s="950"/>
      <c r="BX120" s="950"/>
      <c r="BY120" s="950"/>
      <c r="BZ120" s="950"/>
      <c r="CA120" s="950">
        <v>7030619</v>
      </c>
      <c r="CB120" s="950"/>
      <c r="CC120" s="950"/>
      <c r="CD120" s="950"/>
      <c r="CE120" s="950"/>
      <c r="CF120" s="963">
        <v>89.6</v>
      </c>
      <c r="CG120" s="964"/>
      <c r="CH120" s="964"/>
      <c r="CI120" s="964"/>
      <c r="CJ120" s="964"/>
      <c r="CK120" s="1025" t="s">
        <v>445</v>
      </c>
      <c r="CL120" s="1026"/>
      <c r="CM120" s="1026"/>
      <c r="CN120" s="1026"/>
      <c r="CO120" s="1027"/>
      <c r="CP120" s="1033" t="s">
        <v>394</v>
      </c>
      <c r="CQ120" s="1034"/>
      <c r="CR120" s="1034"/>
      <c r="CS120" s="1034"/>
      <c r="CT120" s="1034"/>
      <c r="CU120" s="1034"/>
      <c r="CV120" s="1034"/>
      <c r="CW120" s="1034"/>
      <c r="CX120" s="1034"/>
      <c r="CY120" s="1034"/>
      <c r="CZ120" s="1034"/>
      <c r="DA120" s="1034"/>
      <c r="DB120" s="1034"/>
      <c r="DC120" s="1034"/>
      <c r="DD120" s="1034"/>
      <c r="DE120" s="1034"/>
      <c r="DF120" s="1035"/>
      <c r="DG120" s="949">
        <v>4869968</v>
      </c>
      <c r="DH120" s="950"/>
      <c r="DI120" s="950"/>
      <c r="DJ120" s="950"/>
      <c r="DK120" s="950"/>
      <c r="DL120" s="950">
        <v>4750980</v>
      </c>
      <c r="DM120" s="950"/>
      <c r="DN120" s="950"/>
      <c r="DO120" s="950"/>
      <c r="DP120" s="950"/>
      <c r="DQ120" s="950">
        <v>4563518</v>
      </c>
      <c r="DR120" s="950"/>
      <c r="DS120" s="950"/>
      <c r="DT120" s="950"/>
      <c r="DU120" s="950"/>
      <c r="DV120" s="951">
        <v>58.2</v>
      </c>
      <c r="DW120" s="951"/>
      <c r="DX120" s="951"/>
      <c r="DY120" s="951"/>
      <c r="DZ120" s="952"/>
    </row>
    <row r="121" spans="1:130" s="210" customFormat="1" ht="26.25" customHeight="1" x14ac:dyDescent="0.15">
      <c r="A121" s="1076"/>
      <c r="B121" s="968"/>
      <c r="C121" s="993" t="s">
        <v>446</v>
      </c>
      <c r="D121" s="994"/>
      <c r="E121" s="994"/>
      <c r="F121" s="994"/>
      <c r="G121" s="994"/>
      <c r="H121" s="994"/>
      <c r="I121" s="994"/>
      <c r="J121" s="994"/>
      <c r="K121" s="994"/>
      <c r="L121" s="994"/>
      <c r="M121" s="994"/>
      <c r="N121" s="994"/>
      <c r="O121" s="994"/>
      <c r="P121" s="994"/>
      <c r="Q121" s="994"/>
      <c r="R121" s="994"/>
      <c r="S121" s="994"/>
      <c r="T121" s="994"/>
      <c r="U121" s="994"/>
      <c r="V121" s="994"/>
      <c r="W121" s="994"/>
      <c r="X121" s="994"/>
      <c r="Y121" s="994"/>
      <c r="Z121" s="995"/>
      <c r="AA121" s="977" t="s">
        <v>121</v>
      </c>
      <c r="AB121" s="978"/>
      <c r="AC121" s="978"/>
      <c r="AD121" s="978"/>
      <c r="AE121" s="979"/>
      <c r="AF121" s="980" t="s">
        <v>121</v>
      </c>
      <c r="AG121" s="978"/>
      <c r="AH121" s="978"/>
      <c r="AI121" s="978"/>
      <c r="AJ121" s="979"/>
      <c r="AK121" s="980" t="s">
        <v>121</v>
      </c>
      <c r="AL121" s="978"/>
      <c r="AM121" s="978"/>
      <c r="AN121" s="978"/>
      <c r="AO121" s="979"/>
      <c r="AP121" s="981" t="s">
        <v>121</v>
      </c>
      <c r="AQ121" s="982"/>
      <c r="AR121" s="982"/>
      <c r="AS121" s="982"/>
      <c r="AT121" s="983"/>
      <c r="AU121" s="1013"/>
      <c r="AV121" s="1014"/>
      <c r="AW121" s="1014"/>
      <c r="AX121" s="1014"/>
      <c r="AY121" s="1015"/>
      <c r="AZ121" s="941" t="s">
        <v>447</v>
      </c>
      <c r="BA121" s="942"/>
      <c r="BB121" s="942"/>
      <c r="BC121" s="942"/>
      <c r="BD121" s="942"/>
      <c r="BE121" s="942"/>
      <c r="BF121" s="942"/>
      <c r="BG121" s="942"/>
      <c r="BH121" s="942"/>
      <c r="BI121" s="942"/>
      <c r="BJ121" s="942"/>
      <c r="BK121" s="942"/>
      <c r="BL121" s="942"/>
      <c r="BM121" s="942"/>
      <c r="BN121" s="942"/>
      <c r="BO121" s="942"/>
      <c r="BP121" s="943"/>
      <c r="BQ121" s="944">
        <v>537520</v>
      </c>
      <c r="BR121" s="945"/>
      <c r="BS121" s="945"/>
      <c r="BT121" s="945"/>
      <c r="BU121" s="945"/>
      <c r="BV121" s="945">
        <v>421324</v>
      </c>
      <c r="BW121" s="945"/>
      <c r="BX121" s="945"/>
      <c r="BY121" s="945"/>
      <c r="BZ121" s="945"/>
      <c r="CA121" s="945">
        <v>342315</v>
      </c>
      <c r="CB121" s="945"/>
      <c r="CC121" s="945"/>
      <c r="CD121" s="945"/>
      <c r="CE121" s="945"/>
      <c r="CF121" s="939">
        <v>4.4000000000000004</v>
      </c>
      <c r="CG121" s="940"/>
      <c r="CH121" s="940"/>
      <c r="CI121" s="940"/>
      <c r="CJ121" s="940"/>
      <c r="CK121" s="1028"/>
      <c r="CL121" s="1029"/>
      <c r="CM121" s="1029"/>
      <c r="CN121" s="1029"/>
      <c r="CO121" s="1030"/>
      <c r="CP121" s="1038" t="s">
        <v>392</v>
      </c>
      <c r="CQ121" s="1039"/>
      <c r="CR121" s="1039"/>
      <c r="CS121" s="1039"/>
      <c r="CT121" s="1039"/>
      <c r="CU121" s="1039"/>
      <c r="CV121" s="1039"/>
      <c r="CW121" s="1039"/>
      <c r="CX121" s="1039"/>
      <c r="CY121" s="1039"/>
      <c r="CZ121" s="1039"/>
      <c r="DA121" s="1039"/>
      <c r="DB121" s="1039"/>
      <c r="DC121" s="1039"/>
      <c r="DD121" s="1039"/>
      <c r="DE121" s="1039"/>
      <c r="DF121" s="1040"/>
      <c r="DG121" s="944">
        <v>1058</v>
      </c>
      <c r="DH121" s="945"/>
      <c r="DI121" s="945"/>
      <c r="DJ121" s="945"/>
      <c r="DK121" s="945"/>
      <c r="DL121" s="945">
        <v>1929</v>
      </c>
      <c r="DM121" s="945"/>
      <c r="DN121" s="945"/>
      <c r="DO121" s="945"/>
      <c r="DP121" s="945"/>
      <c r="DQ121" s="945">
        <v>2012</v>
      </c>
      <c r="DR121" s="945"/>
      <c r="DS121" s="945"/>
      <c r="DT121" s="945"/>
      <c r="DU121" s="945"/>
      <c r="DV121" s="946">
        <v>0</v>
      </c>
      <c r="DW121" s="946"/>
      <c r="DX121" s="946"/>
      <c r="DY121" s="946"/>
      <c r="DZ121" s="947"/>
    </row>
    <row r="122" spans="1:130" s="210" customFormat="1" ht="26.25" customHeight="1" x14ac:dyDescent="0.15">
      <c r="A122" s="1076"/>
      <c r="B122" s="968"/>
      <c r="C122" s="941" t="s">
        <v>429</v>
      </c>
      <c r="D122" s="942"/>
      <c r="E122" s="942"/>
      <c r="F122" s="942"/>
      <c r="G122" s="942"/>
      <c r="H122" s="942"/>
      <c r="I122" s="942"/>
      <c r="J122" s="942"/>
      <c r="K122" s="942"/>
      <c r="L122" s="942"/>
      <c r="M122" s="942"/>
      <c r="N122" s="942"/>
      <c r="O122" s="942"/>
      <c r="P122" s="942"/>
      <c r="Q122" s="942"/>
      <c r="R122" s="942"/>
      <c r="S122" s="942"/>
      <c r="T122" s="942"/>
      <c r="U122" s="942"/>
      <c r="V122" s="942"/>
      <c r="W122" s="942"/>
      <c r="X122" s="942"/>
      <c r="Y122" s="942"/>
      <c r="Z122" s="943"/>
      <c r="AA122" s="977" t="s">
        <v>121</v>
      </c>
      <c r="AB122" s="978"/>
      <c r="AC122" s="978"/>
      <c r="AD122" s="978"/>
      <c r="AE122" s="979"/>
      <c r="AF122" s="980" t="s">
        <v>121</v>
      </c>
      <c r="AG122" s="978"/>
      <c r="AH122" s="978"/>
      <c r="AI122" s="978"/>
      <c r="AJ122" s="979"/>
      <c r="AK122" s="980" t="s">
        <v>121</v>
      </c>
      <c r="AL122" s="978"/>
      <c r="AM122" s="978"/>
      <c r="AN122" s="978"/>
      <c r="AO122" s="979"/>
      <c r="AP122" s="981" t="s">
        <v>121</v>
      </c>
      <c r="AQ122" s="982"/>
      <c r="AR122" s="982"/>
      <c r="AS122" s="982"/>
      <c r="AT122" s="983"/>
      <c r="AU122" s="1013"/>
      <c r="AV122" s="1014"/>
      <c r="AW122" s="1014"/>
      <c r="AX122" s="1014"/>
      <c r="AY122" s="1015"/>
      <c r="AZ122" s="992" t="s">
        <v>448</v>
      </c>
      <c r="BA122" s="984"/>
      <c r="BB122" s="984"/>
      <c r="BC122" s="984"/>
      <c r="BD122" s="984"/>
      <c r="BE122" s="984"/>
      <c r="BF122" s="984"/>
      <c r="BG122" s="984"/>
      <c r="BH122" s="984"/>
      <c r="BI122" s="984"/>
      <c r="BJ122" s="984"/>
      <c r="BK122" s="984"/>
      <c r="BL122" s="984"/>
      <c r="BM122" s="984"/>
      <c r="BN122" s="984"/>
      <c r="BO122" s="984"/>
      <c r="BP122" s="985"/>
      <c r="BQ122" s="1018">
        <v>12294051</v>
      </c>
      <c r="BR122" s="1019"/>
      <c r="BS122" s="1019"/>
      <c r="BT122" s="1019"/>
      <c r="BU122" s="1019"/>
      <c r="BV122" s="1019">
        <v>11927414</v>
      </c>
      <c r="BW122" s="1019"/>
      <c r="BX122" s="1019"/>
      <c r="BY122" s="1019"/>
      <c r="BZ122" s="1019"/>
      <c r="CA122" s="1019">
        <v>11459425</v>
      </c>
      <c r="CB122" s="1019"/>
      <c r="CC122" s="1019"/>
      <c r="CD122" s="1019"/>
      <c r="CE122" s="1019"/>
      <c r="CF122" s="1036">
        <v>146</v>
      </c>
      <c r="CG122" s="1037"/>
      <c r="CH122" s="1037"/>
      <c r="CI122" s="1037"/>
      <c r="CJ122" s="1037"/>
      <c r="CK122" s="1028"/>
      <c r="CL122" s="1029"/>
      <c r="CM122" s="1029"/>
      <c r="CN122" s="1029"/>
      <c r="CO122" s="1030"/>
      <c r="CP122" s="1038"/>
      <c r="CQ122" s="1039"/>
      <c r="CR122" s="1039"/>
      <c r="CS122" s="1039"/>
      <c r="CT122" s="1039"/>
      <c r="CU122" s="1039"/>
      <c r="CV122" s="1039"/>
      <c r="CW122" s="1039"/>
      <c r="CX122" s="1039"/>
      <c r="CY122" s="1039"/>
      <c r="CZ122" s="1039"/>
      <c r="DA122" s="1039"/>
      <c r="DB122" s="1039"/>
      <c r="DC122" s="1039"/>
      <c r="DD122" s="1039"/>
      <c r="DE122" s="1039"/>
      <c r="DF122" s="1040"/>
      <c r="DG122" s="944"/>
      <c r="DH122" s="945"/>
      <c r="DI122" s="945"/>
      <c r="DJ122" s="945"/>
      <c r="DK122" s="945"/>
      <c r="DL122" s="945"/>
      <c r="DM122" s="945"/>
      <c r="DN122" s="945"/>
      <c r="DO122" s="945"/>
      <c r="DP122" s="945"/>
      <c r="DQ122" s="945"/>
      <c r="DR122" s="945"/>
      <c r="DS122" s="945"/>
      <c r="DT122" s="945"/>
      <c r="DU122" s="945"/>
      <c r="DV122" s="946"/>
      <c r="DW122" s="946"/>
      <c r="DX122" s="946"/>
      <c r="DY122" s="946"/>
      <c r="DZ122" s="947"/>
    </row>
    <row r="123" spans="1:130" s="210" customFormat="1" ht="26.25" customHeight="1" x14ac:dyDescent="0.15">
      <c r="A123" s="1076"/>
      <c r="B123" s="968"/>
      <c r="C123" s="941" t="s">
        <v>435</v>
      </c>
      <c r="D123" s="942"/>
      <c r="E123" s="942"/>
      <c r="F123" s="942"/>
      <c r="G123" s="942"/>
      <c r="H123" s="942"/>
      <c r="I123" s="942"/>
      <c r="J123" s="942"/>
      <c r="K123" s="942"/>
      <c r="L123" s="942"/>
      <c r="M123" s="942"/>
      <c r="N123" s="942"/>
      <c r="O123" s="942"/>
      <c r="P123" s="942"/>
      <c r="Q123" s="942"/>
      <c r="R123" s="942"/>
      <c r="S123" s="942"/>
      <c r="T123" s="942"/>
      <c r="U123" s="942"/>
      <c r="V123" s="942"/>
      <c r="W123" s="942"/>
      <c r="X123" s="942"/>
      <c r="Y123" s="942"/>
      <c r="Z123" s="943"/>
      <c r="AA123" s="977" t="s">
        <v>121</v>
      </c>
      <c r="AB123" s="978"/>
      <c r="AC123" s="978"/>
      <c r="AD123" s="978"/>
      <c r="AE123" s="979"/>
      <c r="AF123" s="980" t="s">
        <v>121</v>
      </c>
      <c r="AG123" s="978"/>
      <c r="AH123" s="978"/>
      <c r="AI123" s="978"/>
      <c r="AJ123" s="979"/>
      <c r="AK123" s="980" t="s">
        <v>121</v>
      </c>
      <c r="AL123" s="978"/>
      <c r="AM123" s="978"/>
      <c r="AN123" s="978"/>
      <c r="AO123" s="979"/>
      <c r="AP123" s="981" t="s">
        <v>121</v>
      </c>
      <c r="AQ123" s="982"/>
      <c r="AR123" s="982"/>
      <c r="AS123" s="982"/>
      <c r="AT123" s="983"/>
      <c r="AU123" s="1016"/>
      <c r="AV123" s="1017"/>
      <c r="AW123" s="1017"/>
      <c r="AX123" s="1017"/>
      <c r="AY123" s="1017"/>
      <c r="AZ123" s="231" t="s">
        <v>178</v>
      </c>
      <c r="BA123" s="231"/>
      <c r="BB123" s="231"/>
      <c r="BC123" s="231"/>
      <c r="BD123" s="231"/>
      <c r="BE123" s="231"/>
      <c r="BF123" s="231"/>
      <c r="BG123" s="231"/>
      <c r="BH123" s="231"/>
      <c r="BI123" s="231"/>
      <c r="BJ123" s="231"/>
      <c r="BK123" s="231"/>
      <c r="BL123" s="231"/>
      <c r="BM123" s="231"/>
      <c r="BN123" s="231"/>
      <c r="BO123" s="996" t="s">
        <v>449</v>
      </c>
      <c r="BP123" s="1024"/>
      <c r="BQ123" s="1082">
        <v>18601607</v>
      </c>
      <c r="BR123" s="1083"/>
      <c r="BS123" s="1083"/>
      <c r="BT123" s="1083"/>
      <c r="BU123" s="1083"/>
      <c r="BV123" s="1083">
        <v>18831928</v>
      </c>
      <c r="BW123" s="1083"/>
      <c r="BX123" s="1083"/>
      <c r="BY123" s="1083"/>
      <c r="BZ123" s="1083"/>
      <c r="CA123" s="1083">
        <v>18832359</v>
      </c>
      <c r="CB123" s="1083"/>
      <c r="CC123" s="1083"/>
      <c r="CD123" s="1083"/>
      <c r="CE123" s="1083"/>
      <c r="CF123" s="1020"/>
      <c r="CG123" s="1021"/>
      <c r="CH123" s="1021"/>
      <c r="CI123" s="1021"/>
      <c r="CJ123" s="1022"/>
      <c r="CK123" s="1028"/>
      <c r="CL123" s="1029"/>
      <c r="CM123" s="1029"/>
      <c r="CN123" s="1029"/>
      <c r="CO123" s="1030"/>
      <c r="CP123" s="1038"/>
      <c r="CQ123" s="1039"/>
      <c r="CR123" s="1039"/>
      <c r="CS123" s="1039"/>
      <c r="CT123" s="1039"/>
      <c r="CU123" s="1039"/>
      <c r="CV123" s="1039"/>
      <c r="CW123" s="1039"/>
      <c r="CX123" s="1039"/>
      <c r="CY123" s="1039"/>
      <c r="CZ123" s="1039"/>
      <c r="DA123" s="1039"/>
      <c r="DB123" s="1039"/>
      <c r="DC123" s="1039"/>
      <c r="DD123" s="1039"/>
      <c r="DE123" s="1039"/>
      <c r="DF123" s="1040"/>
      <c r="DG123" s="977"/>
      <c r="DH123" s="978"/>
      <c r="DI123" s="978"/>
      <c r="DJ123" s="978"/>
      <c r="DK123" s="979"/>
      <c r="DL123" s="980"/>
      <c r="DM123" s="978"/>
      <c r="DN123" s="978"/>
      <c r="DO123" s="978"/>
      <c r="DP123" s="979"/>
      <c r="DQ123" s="980"/>
      <c r="DR123" s="978"/>
      <c r="DS123" s="978"/>
      <c r="DT123" s="978"/>
      <c r="DU123" s="979"/>
      <c r="DV123" s="981"/>
      <c r="DW123" s="982"/>
      <c r="DX123" s="982"/>
      <c r="DY123" s="982"/>
      <c r="DZ123" s="983"/>
    </row>
    <row r="124" spans="1:130" s="210" customFormat="1" ht="26.25" customHeight="1" thickBot="1" x14ac:dyDescent="0.2">
      <c r="A124" s="1076"/>
      <c r="B124" s="968"/>
      <c r="C124" s="941" t="s">
        <v>438</v>
      </c>
      <c r="D124" s="942"/>
      <c r="E124" s="942"/>
      <c r="F124" s="942"/>
      <c r="G124" s="942"/>
      <c r="H124" s="942"/>
      <c r="I124" s="942"/>
      <c r="J124" s="942"/>
      <c r="K124" s="942"/>
      <c r="L124" s="942"/>
      <c r="M124" s="942"/>
      <c r="N124" s="942"/>
      <c r="O124" s="942"/>
      <c r="P124" s="942"/>
      <c r="Q124" s="942"/>
      <c r="R124" s="942"/>
      <c r="S124" s="942"/>
      <c r="T124" s="942"/>
      <c r="U124" s="942"/>
      <c r="V124" s="942"/>
      <c r="W124" s="942"/>
      <c r="X124" s="942"/>
      <c r="Y124" s="942"/>
      <c r="Z124" s="943"/>
      <c r="AA124" s="977" t="s">
        <v>121</v>
      </c>
      <c r="AB124" s="978"/>
      <c r="AC124" s="978"/>
      <c r="AD124" s="978"/>
      <c r="AE124" s="979"/>
      <c r="AF124" s="980" t="s">
        <v>121</v>
      </c>
      <c r="AG124" s="978"/>
      <c r="AH124" s="978"/>
      <c r="AI124" s="978"/>
      <c r="AJ124" s="979"/>
      <c r="AK124" s="980" t="s">
        <v>121</v>
      </c>
      <c r="AL124" s="978"/>
      <c r="AM124" s="978"/>
      <c r="AN124" s="978"/>
      <c r="AO124" s="979"/>
      <c r="AP124" s="981" t="s">
        <v>121</v>
      </c>
      <c r="AQ124" s="982"/>
      <c r="AR124" s="982"/>
      <c r="AS124" s="982"/>
      <c r="AT124" s="983"/>
      <c r="AU124" s="1078" t="s">
        <v>450</v>
      </c>
      <c r="AV124" s="1079"/>
      <c r="AW124" s="1079"/>
      <c r="AX124" s="1079"/>
      <c r="AY124" s="1079"/>
      <c r="AZ124" s="1079"/>
      <c r="BA124" s="1079"/>
      <c r="BB124" s="1079"/>
      <c r="BC124" s="1079"/>
      <c r="BD124" s="1079"/>
      <c r="BE124" s="1079"/>
      <c r="BF124" s="1079"/>
      <c r="BG124" s="1079"/>
      <c r="BH124" s="1079"/>
      <c r="BI124" s="1079"/>
      <c r="BJ124" s="1079"/>
      <c r="BK124" s="1079"/>
      <c r="BL124" s="1079"/>
      <c r="BM124" s="1079"/>
      <c r="BN124" s="1079"/>
      <c r="BO124" s="1079"/>
      <c r="BP124" s="1080"/>
      <c r="BQ124" s="1081">
        <v>54.1</v>
      </c>
      <c r="BR124" s="1046"/>
      <c r="BS124" s="1046"/>
      <c r="BT124" s="1046"/>
      <c r="BU124" s="1046"/>
      <c r="BV124" s="1046">
        <v>39.299999999999997</v>
      </c>
      <c r="BW124" s="1046"/>
      <c r="BX124" s="1046"/>
      <c r="BY124" s="1046"/>
      <c r="BZ124" s="1046"/>
      <c r="CA124" s="1046">
        <v>30.7</v>
      </c>
      <c r="CB124" s="1046"/>
      <c r="CC124" s="1046"/>
      <c r="CD124" s="1046"/>
      <c r="CE124" s="1046"/>
      <c r="CF124" s="1047"/>
      <c r="CG124" s="1048"/>
      <c r="CH124" s="1048"/>
      <c r="CI124" s="1048"/>
      <c r="CJ124" s="1049"/>
      <c r="CK124" s="1031"/>
      <c r="CL124" s="1031"/>
      <c r="CM124" s="1031"/>
      <c r="CN124" s="1031"/>
      <c r="CO124" s="1032"/>
      <c r="CP124" s="1038" t="s">
        <v>451</v>
      </c>
      <c r="CQ124" s="1039"/>
      <c r="CR124" s="1039"/>
      <c r="CS124" s="1039"/>
      <c r="CT124" s="1039"/>
      <c r="CU124" s="1039"/>
      <c r="CV124" s="1039"/>
      <c r="CW124" s="1039"/>
      <c r="CX124" s="1039"/>
      <c r="CY124" s="1039"/>
      <c r="CZ124" s="1039"/>
      <c r="DA124" s="1039"/>
      <c r="DB124" s="1039"/>
      <c r="DC124" s="1039"/>
      <c r="DD124" s="1039"/>
      <c r="DE124" s="1039"/>
      <c r="DF124" s="1040"/>
      <c r="DG124" s="1023" t="s">
        <v>121</v>
      </c>
      <c r="DH124" s="1005"/>
      <c r="DI124" s="1005"/>
      <c r="DJ124" s="1005"/>
      <c r="DK124" s="1006"/>
      <c r="DL124" s="1004" t="s">
        <v>121</v>
      </c>
      <c r="DM124" s="1005"/>
      <c r="DN124" s="1005"/>
      <c r="DO124" s="1005"/>
      <c r="DP124" s="1006"/>
      <c r="DQ124" s="1004" t="s">
        <v>121</v>
      </c>
      <c r="DR124" s="1005"/>
      <c r="DS124" s="1005"/>
      <c r="DT124" s="1005"/>
      <c r="DU124" s="1006"/>
      <c r="DV124" s="1007" t="s">
        <v>121</v>
      </c>
      <c r="DW124" s="1008"/>
      <c r="DX124" s="1008"/>
      <c r="DY124" s="1008"/>
      <c r="DZ124" s="1009"/>
    </row>
    <row r="125" spans="1:130" s="210" customFormat="1" ht="26.25" customHeight="1" x14ac:dyDescent="0.15">
      <c r="A125" s="1076"/>
      <c r="B125" s="968"/>
      <c r="C125" s="941" t="s">
        <v>440</v>
      </c>
      <c r="D125" s="942"/>
      <c r="E125" s="942"/>
      <c r="F125" s="942"/>
      <c r="G125" s="942"/>
      <c r="H125" s="942"/>
      <c r="I125" s="942"/>
      <c r="J125" s="942"/>
      <c r="K125" s="942"/>
      <c r="L125" s="942"/>
      <c r="M125" s="942"/>
      <c r="N125" s="942"/>
      <c r="O125" s="942"/>
      <c r="P125" s="942"/>
      <c r="Q125" s="942"/>
      <c r="R125" s="942"/>
      <c r="S125" s="942"/>
      <c r="T125" s="942"/>
      <c r="U125" s="942"/>
      <c r="V125" s="942"/>
      <c r="W125" s="942"/>
      <c r="X125" s="942"/>
      <c r="Y125" s="942"/>
      <c r="Z125" s="943"/>
      <c r="AA125" s="977" t="s">
        <v>121</v>
      </c>
      <c r="AB125" s="978"/>
      <c r="AC125" s="978"/>
      <c r="AD125" s="978"/>
      <c r="AE125" s="979"/>
      <c r="AF125" s="980" t="s">
        <v>121</v>
      </c>
      <c r="AG125" s="978"/>
      <c r="AH125" s="978"/>
      <c r="AI125" s="978"/>
      <c r="AJ125" s="979"/>
      <c r="AK125" s="980" t="s">
        <v>121</v>
      </c>
      <c r="AL125" s="978"/>
      <c r="AM125" s="978"/>
      <c r="AN125" s="978"/>
      <c r="AO125" s="979"/>
      <c r="AP125" s="981" t="s">
        <v>121</v>
      </c>
      <c r="AQ125" s="982"/>
      <c r="AR125" s="982"/>
      <c r="AS125" s="982"/>
      <c r="AT125" s="983"/>
      <c r="AU125" s="232"/>
      <c r="AV125" s="233"/>
      <c r="AW125" s="233"/>
      <c r="AX125" s="233"/>
      <c r="AY125" s="233"/>
      <c r="AZ125" s="233"/>
      <c r="BA125" s="233"/>
      <c r="BB125" s="233"/>
      <c r="BC125" s="233"/>
      <c r="BD125" s="233"/>
      <c r="BE125" s="233"/>
      <c r="BF125" s="233"/>
      <c r="BG125" s="233"/>
      <c r="BH125" s="233"/>
      <c r="BI125" s="233"/>
      <c r="BJ125" s="233"/>
      <c r="BK125" s="233"/>
      <c r="BL125" s="233"/>
      <c r="BM125" s="233"/>
      <c r="BN125" s="233"/>
      <c r="BO125" s="233"/>
      <c r="BP125" s="233"/>
      <c r="BQ125" s="212"/>
      <c r="BR125" s="212"/>
      <c r="BS125" s="212"/>
      <c r="BT125" s="212"/>
      <c r="BU125" s="212"/>
      <c r="BV125" s="212"/>
      <c r="BW125" s="212"/>
      <c r="BX125" s="212"/>
      <c r="BY125" s="212"/>
      <c r="BZ125" s="212"/>
      <c r="CA125" s="212"/>
      <c r="CB125" s="212"/>
      <c r="CC125" s="212"/>
      <c r="CD125" s="212"/>
      <c r="CE125" s="212"/>
      <c r="CF125" s="212"/>
      <c r="CG125" s="212"/>
      <c r="CH125" s="212"/>
      <c r="CI125" s="212"/>
      <c r="CJ125" s="234"/>
      <c r="CK125" s="1041" t="s">
        <v>452</v>
      </c>
      <c r="CL125" s="1026"/>
      <c r="CM125" s="1026"/>
      <c r="CN125" s="1026"/>
      <c r="CO125" s="1027"/>
      <c r="CP125" s="948" t="s">
        <v>453</v>
      </c>
      <c r="CQ125" s="916"/>
      <c r="CR125" s="916"/>
      <c r="CS125" s="916"/>
      <c r="CT125" s="916"/>
      <c r="CU125" s="916"/>
      <c r="CV125" s="916"/>
      <c r="CW125" s="916"/>
      <c r="CX125" s="916"/>
      <c r="CY125" s="916"/>
      <c r="CZ125" s="916"/>
      <c r="DA125" s="916"/>
      <c r="DB125" s="916"/>
      <c r="DC125" s="916"/>
      <c r="DD125" s="916"/>
      <c r="DE125" s="916"/>
      <c r="DF125" s="917"/>
      <c r="DG125" s="949" t="s">
        <v>121</v>
      </c>
      <c r="DH125" s="950"/>
      <c r="DI125" s="950"/>
      <c r="DJ125" s="950"/>
      <c r="DK125" s="950"/>
      <c r="DL125" s="950" t="s">
        <v>121</v>
      </c>
      <c r="DM125" s="950"/>
      <c r="DN125" s="950"/>
      <c r="DO125" s="950"/>
      <c r="DP125" s="950"/>
      <c r="DQ125" s="950" t="s">
        <v>121</v>
      </c>
      <c r="DR125" s="950"/>
      <c r="DS125" s="950"/>
      <c r="DT125" s="950"/>
      <c r="DU125" s="950"/>
      <c r="DV125" s="951" t="s">
        <v>121</v>
      </c>
      <c r="DW125" s="951"/>
      <c r="DX125" s="951"/>
      <c r="DY125" s="951"/>
      <c r="DZ125" s="952"/>
    </row>
    <row r="126" spans="1:130" s="210" customFormat="1" ht="26.25" customHeight="1" thickBot="1" x14ac:dyDescent="0.2">
      <c r="A126" s="1076"/>
      <c r="B126" s="968"/>
      <c r="C126" s="941" t="s">
        <v>442</v>
      </c>
      <c r="D126" s="942"/>
      <c r="E126" s="942"/>
      <c r="F126" s="942"/>
      <c r="G126" s="942"/>
      <c r="H126" s="942"/>
      <c r="I126" s="942"/>
      <c r="J126" s="942"/>
      <c r="K126" s="942"/>
      <c r="L126" s="942"/>
      <c r="M126" s="942"/>
      <c r="N126" s="942"/>
      <c r="O126" s="942"/>
      <c r="P126" s="942"/>
      <c r="Q126" s="942"/>
      <c r="R126" s="942"/>
      <c r="S126" s="942"/>
      <c r="T126" s="942"/>
      <c r="U126" s="942"/>
      <c r="V126" s="942"/>
      <c r="W126" s="942"/>
      <c r="X126" s="942"/>
      <c r="Y126" s="942"/>
      <c r="Z126" s="943"/>
      <c r="AA126" s="977" t="s">
        <v>121</v>
      </c>
      <c r="AB126" s="978"/>
      <c r="AC126" s="978"/>
      <c r="AD126" s="978"/>
      <c r="AE126" s="979"/>
      <c r="AF126" s="980" t="s">
        <v>121</v>
      </c>
      <c r="AG126" s="978"/>
      <c r="AH126" s="978"/>
      <c r="AI126" s="978"/>
      <c r="AJ126" s="979"/>
      <c r="AK126" s="980" t="s">
        <v>121</v>
      </c>
      <c r="AL126" s="978"/>
      <c r="AM126" s="978"/>
      <c r="AN126" s="978"/>
      <c r="AO126" s="979"/>
      <c r="AP126" s="981" t="s">
        <v>121</v>
      </c>
      <c r="AQ126" s="982"/>
      <c r="AR126" s="982"/>
      <c r="AS126" s="982"/>
      <c r="AT126" s="983"/>
      <c r="AU126" s="212"/>
      <c r="AV126" s="212"/>
      <c r="AW126" s="212"/>
      <c r="AX126" s="212"/>
      <c r="AY126" s="212"/>
      <c r="AZ126" s="212"/>
      <c r="BA126" s="212"/>
      <c r="BB126" s="212"/>
      <c r="BC126" s="212"/>
      <c r="BD126" s="212"/>
      <c r="BE126" s="212"/>
      <c r="BF126" s="212"/>
      <c r="BG126" s="212"/>
      <c r="BH126" s="212"/>
      <c r="BI126" s="212"/>
      <c r="BJ126" s="212"/>
      <c r="BK126" s="212"/>
      <c r="BL126" s="212"/>
      <c r="BM126" s="212"/>
      <c r="BN126" s="212"/>
      <c r="BO126" s="212"/>
      <c r="BP126" s="212"/>
      <c r="BQ126" s="212"/>
      <c r="BR126" s="212"/>
      <c r="BS126" s="212"/>
      <c r="BT126" s="212"/>
      <c r="BU126" s="212"/>
      <c r="BV126" s="212"/>
      <c r="BW126" s="212"/>
      <c r="BX126" s="212"/>
      <c r="BY126" s="212"/>
      <c r="BZ126" s="212"/>
      <c r="CA126" s="212"/>
      <c r="CB126" s="212"/>
      <c r="CC126" s="212"/>
      <c r="CD126" s="235"/>
      <c r="CE126" s="235"/>
      <c r="CF126" s="235"/>
      <c r="CG126" s="212"/>
      <c r="CH126" s="212"/>
      <c r="CI126" s="212"/>
      <c r="CJ126" s="234"/>
      <c r="CK126" s="1042"/>
      <c r="CL126" s="1029"/>
      <c r="CM126" s="1029"/>
      <c r="CN126" s="1029"/>
      <c r="CO126" s="1030"/>
      <c r="CP126" s="941" t="s">
        <v>454</v>
      </c>
      <c r="CQ126" s="942"/>
      <c r="CR126" s="942"/>
      <c r="CS126" s="942"/>
      <c r="CT126" s="942"/>
      <c r="CU126" s="942"/>
      <c r="CV126" s="942"/>
      <c r="CW126" s="942"/>
      <c r="CX126" s="942"/>
      <c r="CY126" s="942"/>
      <c r="CZ126" s="942"/>
      <c r="DA126" s="942"/>
      <c r="DB126" s="942"/>
      <c r="DC126" s="942"/>
      <c r="DD126" s="942"/>
      <c r="DE126" s="942"/>
      <c r="DF126" s="943"/>
      <c r="DG126" s="944" t="s">
        <v>121</v>
      </c>
      <c r="DH126" s="945"/>
      <c r="DI126" s="945"/>
      <c r="DJ126" s="945"/>
      <c r="DK126" s="945"/>
      <c r="DL126" s="945" t="s">
        <v>121</v>
      </c>
      <c r="DM126" s="945"/>
      <c r="DN126" s="945"/>
      <c r="DO126" s="945"/>
      <c r="DP126" s="945"/>
      <c r="DQ126" s="945" t="s">
        <v>121</v>
      </c>
      <c r="DR126" s="945"/>
      <c r="DS126" s="945"/>
      <c r="DT126" s="945"/>
      <c r="DU126" s="945"/>
      <c r="DV126" s="946" t="s">
        <v>121</v>
      </c>
      <c r="DW126" s="946"/>
      <c r="DX126" s="946"/>
      <c r="DY126" s="946"/>
      <c r="DZ126" s="947"/>
    </row>
    <row r="127" spans="1:130" s="210" customFormat="1" ht="26.25" customHeight="1" x14ac:dyDescent="0.15">
      <c r="A127" s="1077"/>
      <c r="B127" s="970"/>
      <c r="C127" s="992" t="s">
        <v>455</v>
      </c>
      <c r="D127" s="984"/>
      <c r="E127" s="984"/>
      <c r="F127" s="984"/>
      <c r="G127" s="984"/>
      <c r="H127" s="984"/>
      <c r="I127" s="984"/>
      <c r="J127" s="984"/>
      <c r="K127" s="984"/>
      <c r="L127" s="984"/>
      <c r="M127" s="984"/>
      <c r="N127" s="984"/>
      <c r="O127" s="984"/>
      <c r="P127" s="984"/>
      <c r="Q127" s="984"/>
      <c r="R127" s="984"/>
      <c r="S127" s="984"/>
      <c r="T127" s="984"/>
      <c r="U127" s="984"/>
      <c r="V127" s="984"/>
      <c r="W127" s="984"/>
      <c r="X127" s="984"/>
      <c r="Y127" s="984"/>
      <c r="Z127" s="985"/>
      <c r="AA127" s="977">
        <v>460</v>
      </c>
      <c r="AB127" s="978"/>
      <c r="AC127" s="978"/>
      <c r="AD127" s="978"/>
      <c r="AE127" s="979"/>
      <c r="AF127" s="980">
        <v>696</v>
      </c>
      <c r="AG127" s="978"/>
      <c r="AH127" s="978"/>
      <c r="AI127" s="978"/>
      <c r="AJ127" s="979"/>
      <c r="AK127" s="980">
        <v>643</v>
      </c>
      <c r="AL127" s="978"/>
      <c r="AM127" s="978"/>
      <c r="AN127" s="978"/>
      <c r="AO127" s="979"/>
      <c r="AP127" s="981">
        <v>0</v>
      </c>
      <c r="AQ127" s="982"/>
      <c r="AR127" s="982"/>
      <c r="AS127" s="982"/>
      <c r="AT127" s="983"/>
      <c r="AU127" s="212"/>
      <c r="AV127" s="212"/>
      <c r="AW127" s="212"/>
      <c r="AX127" s="1050" t="s">
        <v>456</v>
      </c>
      <c r="AY127" s="1051"/>
      <c r="AZ127" s="1051"/>
      <c r="BA127" s="1051"/>
      <c r="BB127" s="1051"/>
      <c r="BC127" s="1051"/>
      <c r="BD127" s="1051"/>
      <c r="BE127" s="1052"/>
      <c r="BF127" s="1053" t="s">
        <v>457</v>
      </c>
      <c r="BG127" s="1051"/>
      <c r="BH127" s="1051"/>
      <c r="BI127" s="1051"/>
      <c r="BJ127" s="1051"/>
      <c r="BK127" s="1051"/>
      <c r="BL127" s="1052"/>
      <c r="BM127" s="1053" t="s">
        <v>458</v>
      </c>
      <c r="BN127" s="1051"/>
      <c r="BO127" s="1051"/>
      <c r="BP127" s="1051"/>
      <c r="BQ127" s="1051"/>
      <c r="BR127" s="1051"/>
      <c r="BS127" s="1052"/>
      <c r="BT127" s="1053" t="s">
        <v>459</v>
      </c>
      <c r="BU127" s="1051"/>
      <c r="BV127" s="1051"/>
      <c r="BW127" s="1051"/>
      <c r="BX127" s="1051"/>
      <c r="BY127" s="1051"/>
      <c r="BZ127" s="1074"/>
      <c r="CA127" s="212"/>
      <c r="CB127" s="212"/>
      <c r="CC127" s="212"/>
      <c r="CD127" s="235"/>
      <c r="CE127" s="235"/>
      <c r="CF127" s="235"/>
      <c r="CG127" s="212"/>
      <c r="CH127" s="212"/>
      <c r="CI127" s="212"/>
      <c r="CJ127" s="234"/>
      <c r="CK127" s="1042"/>
      <c r="CL127" s="1029"/>
      <c r="CM127" s="1029"/>
      <c r="CN127" s="1029"/>
      <c r="CO127" s="1030"/>
      <c r="CP127" s="941" t="s">
        <v>460</v>
      </c>
      <c r="CQ127" s="942"/>
      <c r="CR127" s="942"/>
      <c r="CS127" s="942"/>
      <c r="CT127" s="942"/>
      <c r="CU127" s="942"/>
      <c r="CV127" s="942"/>
      <c r="CW127" s="942"/>
      <c r="CX127" s="942"/>
      <c r="CY127" s="942"/>
      <c r="CZ127" s="942"/>
      <c r="DA127" s="942"/>
      <c r="DB127" s="942"/>
      <c r="DC127" s="942"/>
      <c r="DD127" s="942"/>
      <c r="DE127" s="942"/>
      <c r="DF127" s="943"/>
      <c r="DG127" s="944" t="s">
        <v>121</v>
      </c>
      <c r="DH127" s="945"/>
      <c r="DI127" s="945"/>
      <c r="DJ127" s="945"/>
      <c r="DK127" s="945"/>
      <c r="DL127" s="945" t="s">
        <v>121</v>
      </c>
      <c r="DM127" s="945"/>
      <c r="DN127" s="945"/>
      <c r="DO127" s="945"/>
      <c r="DP127" s="945"/>
      <c r="DQ127" s="945" t="s">
        <v>121</v>
      </c>
      <c r="DR127" s="945"/>
      <c r="DS127" s="945"/>
      <c r="DT127" s="945"/>
      <c r="DU127" s="945"/>
      <c r="DV127" s="946" t="s">
        <v>121</v>
      </c>
      <c r="DW127" s="946"/>
      <c r="DX127" s="946"/>
      <c r="DY127" s="946"/>
      <c r="DZ127" s="947"/>
    </row>
    <row r="128" spans="1:130" s="210" customFormat="1" ht="26.25" customHeight="1" thickBot="1" x14ac:dyDescent="0.2">
      <c r="A128" s="1060" t="s">
        <v>461</v>
      </c>
      <c r="B128" s="1061"/>
      <c r="C128" s="1061"/>
      <c r="D128" s="1061"/>
      <c r="E128" s="1061"/>
      <c r="F128" s="1061"/>
      <c r="G128" s="1061"/>
      <c r="H128" s="1061"/>
      <c r="I128" s="1061"/>
      <c r="J128" s="1061"/>
      <c r="K128" s="1061"/>
      <c r="L128" s="1061"/>
      <c r="M128" s="1061"/>
      <c r="N128" s="1061"/>
      <c r="O128" s="1061"/>
      <c r="P128" s="1061"/>
      <c r="Q128" s="1061"/>
      <c r="R128" s="1061"/>
      <c r="S128" s="1061"/>
      <c r="T128" s="1061"/>
      <c r="U128" s="1061"/>
      <c r="V128" s="1061"/>
      <c r="W128" s="1062" t="s">
        <v>462</v>
      </c>
      <c r="X128" s="1062"/>
      <c r="Y128" s="1062"/>
      <c r="Z128" s="1063"/>
      <c r="AA128" s="1064">
        <v>126118</v>
      </c>
      <c r="AB128" s="1065"/>
      <c r="AC128" s="1065"/>
      <c r="AD128" s="1065"/>
      <c r="AE128" s="1066"/>
      <c r="AF128" s="1067">
        <v>129010</v>
      </c>
      <c r="AG128" s="1065"/>
      <c r="AH128" s="1065"/>
      <c r="AI128" s="1065"/>
      <c r="AJ128" s="1066"/>
      <c r="AK128" s="1067">
        <v>89368</v>
      </c>
      <c r="AL128" s="1065"/>
      <c r="AM128" s="1065"/>
      <c r="AN128" s="1065"/>
      <c r="AO128" s="1066"/>
      <c r="AP128" s="1068"/>
      <c r="AQ128" s="1069"/>
      <c r="AR128" s="1069"/>
      <c r="AS128" s="1069"/>
      <c r="AT128" s="1070"/>
      <c r="AU128" s="212"/>
      <c r="AV128" s="212"/>
      <c r="AW128" s="212"/>
      <c r="AX128" s="915" t="s">
        <v>463</v>
      </c>
      <c r="AY128" s="916"/>
      <c r="AZ128" s="916"/>
      <c r="BA128" s="916"/>
      <c r="BB128" s="916"/>
      <c r="BC128" s="916"/>
      <c r="BD128" s="916"/>
      <c r="BE128" s="917"/>
      <c r="BF128" s="1071" t="s">
        <v>121</v>
      </c>
      <c r="BG128" s="1072"/>
      <c r="BH128" s="1072"/>
      <c r="BI128" s="1072"/>
      <c r="BJ128" s="1072"/>
      <c r="BK128" s="1072"/>
      <c r="BL128" s="1073"/>
      <c r="BM128" s="1071">
        <v>13.57</v>
      </c>
      <c r="BN128" s="1072"/>
      <c r="BO128" s="1072"/>
      <c r="BP128" s="1072"/>
      <c r="BQ128" s="1072"/>
      <c r="BR128" s="1072"/>
      <c r="BS128" s="1073"/>
      <c r="BT128" s="1071">
        <v>20</v>
      </c>
      <c r="BU128" s="1072"/>
      <c r="BV128" s="1072"/>
      <c r="BW128" s="1072"/>
      <c r="BX128" s="1072"/>
      <c r="BY128" s="1072"/>
      <c r="BZ128" s="1095"/>
      <c r="CA128" s="235"/>
      <c r="CB128" s="235"/>
      <c r="CC128" s="235"/>
      <c r="CD128" s="235"/>
      <c r="CE128" s="235"/>
      <c r="CF128" s="235"/>
      <c r="CG128" s="212"/>
      <c r="CH128" s="212"/>
      <c r="CI128" s="212"/>
      <c r="CJ128" s="234"/>
      <c r="CK128" s="1043"/>
      <c r="CL128" s="1044"/>
      <c r="CM128" s="1044"/>
      <c r="CN128" s="1044"/>
      <c r="CO128" s="1045"/>
      <c r="CP128" s="1054" t="s">
        <v>464</v>
      </c>
      <c r="CQ128" s="737"/>
      <c r="CR128" s="737"/>
      <c r="CS128" s="737"/>
      <c r="CT128" s="737"/>
      <c r="CU128" s="737"/>
      <c r="CV128" s="737"/>
      <c r="CW128" s="737"/>
      <c r="CX128" s="737"/>
      <c r="CY128" s="737"/>
      <c r="CZ128" s="737"/>
      <c r="DA128" s="737"/>
      <c r="DB128" s="737"/>
      <c r="DC128" s="737"/>
      <c r="DD128" s="737"/>
      <c r="DE128" s="737"/>
      <c r="DF128" s="1055"/>
      <c r="DG128" s="1056" t="s">
        <v>121</v>
      </c>
      <c r="DH128" s="1057"/>
      <c r="DI128" s="1057"/>
      <c r="DJ128" s="1057"/>
      <c r="DK128" s="1057"/>
      <c r="DL128" s="1057" t="s">
        <v>121</v>
      </c>
      <c r="DM128" s="1057"/>
      <c r="DN128" s="1057"/>
      <c r="DO128" s="1057"/>
      <c r="DP128" s="1057"/>
      <c r="DQ128" s="1057" t="s">
        <v>121</v>
      </c>
      <c r="DR128" s="1057"/>
      <c r="DS128" s="1057"/>
      <c r="DT128" s="1057"/>
      <c r="DU128" s="1057"/>
      <c r="DV128" s="1058" t="s">
        <v>121</v>
      </c>
      <c r="DW128" s="1058"/>
      <c r="DX128" s="1058"/>
      <c r="DY128" s="1058"/>
      <c r="DZ128" s="1059"/>
    </row>
    <row r="129" spans="1:131" s="210" customFormat="1" ht="26.25" customHeight="1" x14ac:dyDescent="0.15">
      <c r="A129" s="953" t="s">
        <v>102</v>
      </c>
      <c r="B129" s="954"/>
      <c r="C129" s="954"/>
      <c r="D129" s="954"/>
      <c r="E129" s="954"/>
      <c r="F129" s="954"/>
      <c r="G129" s="954"/>
      <c r="H129" s="954"/>
      <c r="I129" s="954"/>
      <c r="J129" s="954"/>
      <c r="K129" s="954"/>
      <c r="L129" s="954"/>
      <c r="M129" s="954"/>
      <c r="N129" s="954"/>
      <c r="O129" s="954"/>
      <c r="P129" s="954"/>
      <c r="Q129" s="954"/>
      <c r="R129" s="954"/>
      <c r="S129" s="954"/>
      <c r="T129" s="954"/>
      <c r="U129" s="954"/>
      <c r="V129" s="954"/>
      <c r="W129" s="1089" t="s">
        <v>465</v>
      </c>
      <c r="X129" s="1090"/>
      <c r="Y129" s="1090"/>
      <c r="Z129" s="1091"/>
      <c r="AA129" s="977">
        <v>8536850</v>
      </c>
      <c r="AB129" s="978"/>
      <c r="AC129" s="978"/>
      <c r="AD129" s="978"/>
      <c r="AE129" s="979"/>
      <c r="AF129" s="980">
        <v>8618891</v>
      </c>
      <c r="AG129" s="978"/>
      <c r="AH129" s="978"/>
      <c r="AI129" s="978"/>
      <c r="AJ129" s="979"/>
      <c r="AK129" s="980">
        <v>8755241</v>
      </c>
      <c r="AL129" s="978"/>
      <c r="AM129" s="978"/>
      <c r="AN129" s="978"/>
      <c r="AO129" s="979"/>
      <c r="AP129" s="1092"/>
      <c r="AQ129" s="1093"/>
      <c r="AR129" s="1093"/>
      <c r="AS129" s="1093"/>
      <c r="AT129" s="1094"/>
      <c r="AU129" s="213"/>
      <c r="AV129" s="213"/>
      <c r="AW129" s="213"/>
      <c r="AX129" s="1084" t="s">
        <v>466</v>
      </c>
      <c r="AY129" s="942"/>
      <c r="AZ129" s="942"/>
      <c r="BA129" s="942"/>
      <c r="BB129" s="942"/>
      <c r="BC129" s="942"/>
      <c r="BD129" s="942"/>
      <c r="BE129" s="943"/>
      <c r="BF129" s="1085" t="s">
        <v>121</v>
      </c>
      <c r="BG129" s="1086"/>
      <c r="BH129" s="1086"/>
      <c r="BI129" s="1086"/>
      <c r="BJ129" s="1086"/>
      <c r="BK129" s="1086"/>
      <c r="BL129" s="1087"/>
      <c r="BM129" s="1085">
        <v>18.57</v>
      </c>
      <c r="BN129" s="1086"/>
      <c r="BO129" s="1086"/>
      <c r="BP129" s="1086"/>
      <c r="BQ129" s="1086"/>
      <c r="BR129" s="1086"/>
      <c r="BS129" s="1087"/>
      <c r="BT129" s="1085">
        <v>30</v>
      </c>
      <c r="BU129" s="1086"/>
      <c r="BV129" s="1086"/>
      <c r="BW129" s="1086"/>
      <c r="BX129" s="1086"/>
      <c r="BY129" s="1086"/>
      <c r="BZ129" s="1088"/>
      <c r="CA129" s="236"/>
      <c r="CB129" s="236"/>
      <c r="CC129" s="236"/>
      <c r="CD129" s="236"/>
      <c r="CE129" s="236"/>
      <c r="CF129" s="236"/>
      <c r="CG129" s="236"/>
      <c r="CH129" s="236"/>
      <c r="CI129" s="236"/>
      <c r="CJ129" s="236"/>
      <c r="CK129" s="236"/>
      <c r="CL129" s="236"/>
      <c r="CM129" s="236"/>
      <c r="CN129" s="236"/>
      <c r="CO129" s="236"/>
      <c r="CP129" s="236"/>
      <c r="CQ129" s="236"/>
      <c r="CR129" s="236"/>
      <c r="CS129" s="236"/>
      <c r="CT129" s="236"/>
      <c r="CU129" s="236"/>
      <c r="CV129" s="236"/>
      <c r="CW129" s="236"/>
      <c r="CX129" s="236"/>
      <c r="CY129" s="236"/>
      <c r="CZ129" s="236"/>
      <c r="DA129" s="236"/>
      <c r="DB129" s="236"/>
      <c r="DC129" s="236"/>
      <c r="DD129" s="236"/>
      <c r="DE129" s="236"/>
      <c r="DF129" s="236"/>
      <c r="DG129" s="236"/>
      <c r="DH129" s="236"/>
      <c r="DI129" s="236"/>
      <c r="DJ129" s="236"/>
      <c r="DK129" s="236"/>
      <c r="DL129" s="236"/>
      <c r="DM129" s="236"/>
      <c r="DN129" s="236"/>
      <c r="DO129" s="236"/>
      <c r="DP129" s="213"/>
      <c r="DQ129" s="213"/>
      <c r="DR129" s="213"/>
      <c r="DS129" s="213"/>
      <c r="DT129" s="213"/>
      <c r="DU129" s="213"/>
      <c r="DV129" s="213"/>
      <c r="DW129" s="213"/>
      <c r="DX129" s="213"/>
      <c r="DY129" s="213"/>
      <c r="DZ129" s="213"/>
    </row>
    <row r="130" spans="1:131" s="210" customFormat="1" ht="26.25" customHeight="1" x14ac:dyDescent="0.15">
      <c r="A130" s="953" t="s">
        <v>467</v>
      </c>
      <c r="B130" s="954"/>
      <c r="C130" s="954"/>
      <c r="D130" s="954"/>
      <c r="E130" s="954"/>
      <c r="F130" s="954"/>
      <c r="G130" s="954"/>
      <c r="H130" s="954"/>
      <c r="I130" s="954"/>
      <c r="J130" s="954"/>
      <c r="K130" s="954"/>
      <c r="L130" s="954"/>
      <c r="M130" s="954"/>
      <c r="N130" s="954"/>
      <c r="O130" s="954"/>
      <c r="P130" s="954"/>
      <c r="Q130" s="954"/>
      <c r="R130" s="954"/>
      <c r="S130" s="954"/>
      <c r="T130" s="954"/>
      <c r="U130" s="954"/>
      <c r="V130" s="954"/>
      <c r="W130" s="1089" t="s">
        <v>468</v>
      </c>
      <c r="X130" s="1090"/>
      <c r="Y130" s="1090"/>
      <c r="Z130" s="1091"/>
      <c r="AA130" s="977">
        <v>877771</v>
      </c>
      <c r="AB130" s="978"/>
      <c r="AC130" s="978"/>
      <c r="AD130" s="978"/>
      <c r="AE130" s="979"/>
      <c r="AF130" s="980">
        <v>914053</v>
      </c>
      <c r="AG130" s="978"/>
      <c r="AH130" s="978"/>
      <c r="AI130" s="978"/>
      <c r="AJ130" s="979"/>
      <c r="AK130" s="980">
        <v>908104</v>
      </c>
      <c r="AL130" s="978"/>
      <c r="AM130" s="978"/>
      <c r="AN130" s="978"/>
      <c r="AO130" s="979"/>
      <c r="AP130" s="1092"/>
      <c r="AQ130" s="1093"/>
      <c r="AR130" s="1093"/>
      <c r="AS130" s="1093"/>
      <c r="AT130" s="1094"/>
      <c r="AU130" s="213"/>
      <c r="AV130" s="213"/>
      <c r="AW130" s="213"/>
      <c r="AX130" s="1084" t="s">
        <v>469</v>
      </c>
      <c r="AY130" s="942"/>
      <c r="AZ130" s="942"/>
      <c r="BA130" s="942"/>
      <c r="BB130" s="942"/>
      <c r="BC130" s="942"/>
      <c r="BD130" s="942"/>
      <c r="BE130" s="943"/>
      <c r="BF130" s="1120">
        <v>10.8</v>
      </c>
      <c r="BG130" s="1121"/>
      <c r="BH130" s="1121"/>
      <c r="BI130" s="1121"/>
      <c r="BJ130" s="1121"/>
      <c r="BK130" s="1121"/>
      <c r="BL130" s="1122"/>
      <c r="BM130" s="1120">
        <v>25</v>
      </c>
      <c r="BN130" s="1121"/>
      <c r="BO130" s="1121"/>
      <c r="BP130" s="1121"/>
      <c r="BQ130" s="1121"/>
      <c r="BR130" s="1121"/>
      <c r="BS130" s="1122"/>
      <c r="BT130" s="1120">
        <v>35</v>
      </c>
      <c r="BU130" s="1121"/>
      <c r="BV130" s="1121"/>
      <c r="BW130" s="1121"/>
      <c r="BX130" s="1121"/>
      <c r="BY130" s="1121"/>
      <c r="BZ130" s="1123"/>
      <c r="CA130" s="236"/>
      <c r="CB130" s="236"/>
      <c r="CC130" s="236"/>
      <c r="CD130" s="236"/>
      <c r="CE130" s="236"/>
      <c r="CF130" s="236"/>
      <c r="CG130" s="236"/>
      <c r="CH130" s="236"/>
      <c r="CI130" s="236"/>
      <c r="CJ130" s="236"/>
      <c r="CK130" s="236"/>
      <c r="CL130" s="236"/>
      <c r="CM130" s="236"/>
      <c r="CN130" s="236"/>
      <c r="CO130" s="236"/>
      <c r="CP130" s="236"/>
      <c r="CQ130" s="236"/>
      <c r="CR130" s="236"/>
      <c r="CS130" s="236"/>
      <c r="CT130" s="236"/>
      <c r="CU130" s="236"/>
      <c r="CV130" s="236"/>
      <c r="CW130" s="236"/>
      <c r="CX130" s="236"/>
      <c r="CY130" s="236"/>
      <c r="CZ130" s="236"/>
      <c r="DA130" s="236"/>
      <c r="DB130" s="236"/>
      <c r="DC130" s="236"/>
      <c r="DD130" s="236"/>
      <c r="DE130" s="236"/>
      <c r="DF130" s="236"/>
      <c r="DG130" s="236"/>
      <c r="DH130" s="236"/>
      <c r="DI130" s="236"/>
      <c r="DJ130" s="236"/>
      <c r="DK130" s="236"/>
      <c r="DL130" s="236"/>
      <c r="DM130" s="236"/>
      <c r="DN130" s="236"/>
      <c r="DO130" s="236"/>
      <c r="DP130" s="213"/>
      <c r="DQ130" s="213"/>
      <c r="DR130" s="213"/>
      <c r="DS130" s="213"/>
      <c r="DT130" s="213"/>
      <c r="DU130" s="213"/>
      <c r="DV130" s="213"/>
      <c r="DW130" s="213"/>
      <c r="DX130" s="213"/>
      <c r="DY130" s="213"/>
      <c r="DZ130" s="213"/>
    </row>
    <row r="131" spans="1:131" s="210" customFormat="1" ht="26.25" customHeight="1" thickBot="1" x14ac:dyDescent="0.2">
      <c r="A131" s="1124"/>
      <c r="B131" s="1125"/>
      <c r="C131" s="1125"/>
      <c r="D131" s="1125"/>
      <c r="E131" s="1125"/>
      <c r="F131" s="1125"/>
      <c r="G131" s="1125"/>
      <c r="H131" s="1125"/>
      <c r="I131" s="1125"/>
      <c r="J131" s="1125"/>
      <c r="K131" s="1125"/>
      <c r="L131" s="1125"/>
      <c r="M131" s="1125"/>
      <c r="N131" s="1125"/>
      <c r="O131" s="1125"/>
      <c r="P131" s="1125"/>
      <c r="Q131" s="1125"/>
      <c r="R131" s="1125"/>
      <c r="S131" s="1125"/>
      <c r="T131" s="1125"/>
      <c r="U131" s="1125"/>
      <c r="V131" s="1125"/>
      <c r="W131" s="1126" t="s">
        <v>470</v>
      </c>
      <c r="X131" s="1127"/>
      <c r="Y131" s="1127"/>
      <c r="Z131" s="1128"/>
      <c r="AA131" s="1023">
        <v>7659079</v>
      </c>
      <c r="AB131" s="1005"/>
      <c r="AC131" s="1005"/>
      <c r="AD131" s="1005"/>
      <c r="AE131" s="1006"/>
      <c r="AF131" s="1004">
        <v>7704838</v>
      </c>
      <c r="AG131" s="1005"/>
      <c r="AH131" s="1005"/>
      <c r="AI131" s="1005"/>
      <c r="AJ131" s="1006"/>
      <c r="AK131" s="1004">
        <v>7847137</v>
      </c>
      <c r="AL131" s="1005"/>
      <c r="AM131" s="1005"/>
      <c r="AN131" s="1005"/>
      <c r="AO131" s="1006"/>
      <c r="AP131" s="1129"/>
      <c r="AQ131" s="1130"/>
      <c r="AR131" s="1130"/>
      <c r="AS131" s="1130"/>
      <c r="AT131" s="1131"/>
      <c r="AU131" s="213"/>
      <c r="AV131" s="213"/>
      <c r="AW131" s="213"/>
      <c r="AX131" s="1102" t="s">
        <v>471</v>
      </c>
      <c r="AY131" s="737"/>
      <c r="AZ131" s="737"/>
      <c r="BA131" s="737"/>
      <c r="BB131" s="737"/>
      <c r="BC131" s="737"/>
      <c r="BD131" s="737"/>
      <c r="BE131" s="1055"/>
      <c r="BF131" s="1103">
        <v>30.7</v>
      </c>
      <c r="BG131" s="1104"/>
      <c r="BH131" s="1104"/>
      <c r="BI131" s="1104"/>
      <c r="BJ131" s="1104"/>
      <c r="BK131" s="1104"/>
      <c r="BL131" s="1105"/>
      <c r="BM131" s="1103">
        <v>350</v>
      </c>
      <c r="BN131" s="1104"/>
      <c r="BO131" s="1104"/>
      <c r="BP131" s="1104"/>
      <c r="BQ131" s="1104"/>
      <c r="BR131" s="1104"/>
      <c r="BS131" s="1105"/>
      <c r="BT131" s="1106"/>
      <c r="BU131" s="1107"/>
      <c r="BV131" s="1107"/>
      <c r="BW131" s="1107"/>
      <c r="BX131" s="1107"/>
      <c r="BY131" s="1107"/>
      <c r="BZ131" s="1108"/>
      <c r="CA131" s="236"/>
      <c r="CB131" s="236"/>
      <c r="CC131" s="236"/>
      <c r="CD131" s="236"/>
      <c r="CE131" s="236"/>
      <c r="CF131" s="236"/>
      <c r="CG131" s="236"/>
      <c r="CH131" s="236"/>
      <c r="CI131" s="236"/>
      <c r="CJ131" s="236"/>
      <c r="CK131" s="236"/>
      <c r="CL131" s="236"/>
      <c r="CM131" s="236"/>
      <c r="CN131" s="236"/>
      <c r="CO131" s="236"/>
      <c r="CP131" s="236"/>
      <c r="CQ131" s="236"/>
      <c r="CR131" s="236"/>
      <c r="CS131" s="236"/>
      <c r="CT131" s="236"/>
      <c r="CU131" s="236"/>
      <c r="CV131" s="236"/>
      <c r="CW131" s="236"/>
      <c r="CX131" s="236"/>
      <c r="CY131" s="236"/>
      <c r="CZ131" s="236"/>
      <c r="DA131" s="236"/>
      <c r="DB131" s="236"/>
      <c r="DC131" s="236"/>
      <c r="DD131" s="236"/>
      <c r="DE131" s="236"/>
      <c r="DF131" s="236"/>
      <c r="DG131" s="236"/>
      <c r="DH131" s="236"/>
      <c r="DI131" s="236"/>
      <c r="DJ131" s="236"/>
      <c r="DK131" s="236"/>
      <c r="DL131" s="236"/>
      <c r="DM131" s="236"/>
      <c r="DN131" s="236"/>
      <c r="DO131" s="236"/>
      <c r="DP131" s="213"/>
      <c r="DQ131" s="213"/>
      <c r="DR131" s="213"/>
      <c r="DS131" s="213"/>
      <c r="DT131" s="213"/>
      <c r="DU131" s="213"/>
      <c r="DV131" s="213"/>
      <c r="DW131" s="213"/>
      <c r="DX131" s="213"/>
      <c r="DY131" s="213"/>
      <c r="DZ131" s="213"/>
    </row>
    <row r="132" spans="1:131" s="210" customFormat="1" ht="26.25" customHeight="1" x14ac:dyDescent="0.15">
      <c r="A132" s="1109" t="s">
        <v>472</v>
      </c>
      <c r="B132" s="1110"/>
      <c r="C132" s="1110"/>
      <c r="D132" s="1110"/>
      <c r="E132" s="1110"/>
      <c r="F132" s="1110"/>
      <c r="G132" s="1110"/>
      <c r="H132" s="1110"/>
      <c r="I132" s="1110"/>
      <c r="J132" s="1110"/>
      <c r="K132" s="1110"/>
      <c r="L132" s="1110"/>
      <c r="M132" s="1110"/>
      <c r="N132" s="1110"/>
      <c r="O132" s="1110"/>
      <c r="P132" s="1110"/>
      <c r="Q132" s="1110"/>
      <c r="R132" s="1110"/>
      <c r="S132" s="1110"/>
      <c r="T132" s="1110"/>
      <c r="U132" s="1110"/>
      <c r="V132" s="1113" t="s">
        <v>473</v>
      </c>
      <c r="W132" s="1113"/>
      <c r="X132" s="1113"/>
      <c r="Y132" s="1113"/>
      <c r="Z132" s="1114"/>
      <c r="AA132" s="1115">
        <v>10.00992417</v>
      </c>
      <c r="AB132" s="1116"/>
      <c r="AC132" s="1116"/>
      <c r="AD132" s="1116"/>
      <c r="AE132" s="1117"/>
      <c r="AF132" s="1118">
        <v>11.34522231</v>
      </c>
      <c r="AG132" s="1116"/>
      <c r="AH132" s="1116"/>
      <c r="AI132" s="1116"/>
      <c r="AJ132" s="1117"/>
      <c r="AK132" s="1118">
        <v>11.108917809999999</v>
      </c>
      <c r="AL132" s="1116"/>
      <c r="AM132" s="1116"/>
      <c r="AN132" s="1116"/>
      <c r="AO132" s="1117"/>
      <c r="AP132" s="1020"/>
      <c r="AQ132" s="1021"/>
      <c r="AR132" s="1021"/>
      <c r="AS132" s="1021"/>
      <c r="AT132" s="1119"/>
      <c r="AU132" s="237"/>
      <c r="AV132" s="213"/>
      <c r="AW132" s="213"/>
      <c r="AX132" s="213"/>
      <c r="AY132" s="213"/>
      <c r="AZ132" s="213"/>
      <c r="BA132" s="213"/>
      <c r="BB132" s="213"/>
      <c r="BC132" s="213"/>
      <c r="BD132" s="213"/>
      <c r="BE132" s="213"/>
      <c r="BF132" s="213"/>
      <c r="BG132" s="213"/>
      <c r="BH132" s="213"/>
      <c r="BI132" s="213"/>
      <c r="BJ132" s="213"/>
      <c r="BK132" s="213"/>
      <c r="BL132" s="213"/>
      <c r="BM132" s="213"/>
      <c r="BN132" s="213"/>
      <c r="BO132" s="213"/>
      <c r="BP132" s="213"/>
      <c r="BQ132" s="213"/>
      <c r="BR132" s="213"/>
      <c r="BS132" s="214"/>
      <c r="BT132" s="213"/>
      <c r="BU132" s="213"/>
      <c r="BV132" s="213"/>
      <c r="BW132" s="213"/>
      <c r="BX132" s="213"/>
      <c r="BY132" s="213"/>
      <c r="BZ132" s="213"/>
      <c r="CA132" s="236"/>
      <c r="CB132" s="236"/>
      <c r="CC132" s="236"/>
      <c r="CD132" s="236"/>
      <c r="CE132" s="236"/>
      <c r="CF132" s="236"/>
      <c r="CG132" s="236"/>
      <c r="CH132" s="236"/>
      <c r="CI132" s="236"/>
      <c r="CJ132" s="236"/>
      <c r="CK132" s="236"/>
      <c r="CL132" s="236"/>
      <c r="CM132" s="236"/>
      <c r="CN132" s="236"/>
      <c r="CO132" s="236"/>
      <c r="CP132" s="236"/>
      <c r="CQ132" s="236"/>
      <c r="CR132" s="236"/>
      <c r="CS132" s="236"/>
      <c r="CT132" s="236"/>
      <c r="CU132" s="236"/>
      <c r="CV132" s="236"/>
      <c r="CW132" s="236"/>
      <c r="CX132" s="236"/>
      <c r="CY132" s="236"/>
      <c r="CZ132" s="236"/>
      <c r="DA132" s="236"/>
      <c r="DB132" s="236"/>
      <c r="DC132" s="236"/>
      <c r="DD132" s="236"/>
      <c r="DE132" s="236"/>
      <c r="DF132" s="236"/>
      <c r="DG132" s="236"/>
      <c r="DH132" s="236"/>
      <c r="DI132" s="236"/>
      <c r="DJ132" s="236"/>
      <c r="DK132" s="236"/>
      <c r="DL132" s="236"/>
      <c r="DM132" s="236"/>
      <c r="DN132" s="236"/>
      <c r="DO132" s="236"/>
      <c r="DP132" s="213"/>
      <c r="DQ132" s="213"/>
      <c r="DR132" s="213"/>
      <c r="DS132" s="213"/>
      <c r="DT132" s="213"/>
      <c r="DU132" s="213"/>
      <c r="DV132" s="213"/>
      <c r="DW132" s="213"/>
      <c r="DX132" s="213"/>
      <c r="DY132" s="213"/>
      <c r="DZ132" s="213"/>
    </row>
    <row r="133" spans="1:131" s="210" customFormat="1" ht="26.25" customHeight="1" thickBot="1" x14ac:dyDescent="0.2">
      <c r="A133" s="1111"/>
      <c r="B133" s="1112"/>
      <c r="C133" s="1112"/>
      <c r="D133" s="1112"/>
      <c r="E133" s="1112"/>
      <c r="F133" s="1112"/>
      <c r="G133" s="1112"/>
      <c r="H133" s="1112"/>
      <c r="I133" s="1112"/>
      <c r="J133" s="1112"/>
      <c r="K133" s="1112"/>
      <c r="L133" s="1112"/>
      <c r="M133" s="1112"/>
      <c r="N133" s="1112"/>
      <c r="O133" s="1112"/>
      <c r="P133" s="1112"/>
      <c r="Q133" s="1112"/>
      <c r="R133" s="1112"/>
      <c r="S133" s="1112"/>
      <c r="T133" s="1112"/>
      <c r="U133" s="1112"/>
      <c r="V133" s="1096" t="s">
        <v>474</v>
      </c>
      <c r="W133" s="1096"/>
      <c r="X133" s="1096"/>
      <c r="Y133" s="1096"/>
      <c r="Z133" s="1097"/>
      <c r="AA133" s="1098">
        <v>9.5</v>
      </c>
      <c r="AB133" s="1099"/>
      <c r="AC133" s="1099"/>
      <c r="AD133" s="1099"/>
      <c r="AE133" s="1100"/>
      <c r="AF133" s="1098">
        <v>10</v>
      </c>
      <c r="AG133" s="1099"/>
      <c r="AH133" s="1099"/>
      <c r="AI133" s="1099"/>
      <c r="AJ133" s="1100"/>
      <c r="AK133" s="1098">
        <v>10.8</v>
      </c>
      <c r="AL133" s="1099"/>
      <c r="AM133" s="1099"/>
      <c r="AN133" s="1099"/>
      <c r="AO133" s="1100"/>
      <c r="AP133" s="1047"/>
      <c r="AQ133" s="1048"/>
      <c r="AR133" s="1048"/>
      <c r="AS133" s="1048"/>
      <c r="AT133" s="1101"/>
      <c r="AU133" s="213"/>
      <c r="AV133" s="213"/>
      <c r="AW133" s="213"/>
      <c r="AX133" s="213"/>
      <c r="AY133" s="213"/>
      <c r="AZ133" s="213"/>
      <c r="BA133" s="213"/>
      <c r="BB133" s="213"/>
      <c r="BC133" s="213"/>
      <c r="BD133" s="213"/>
      <c r="BE133" s="213"/>
      <c r="BF133" s="213"/>
      <c r="BG133" s="213"/>
      <c r="BH133" s="213"/>
      <c r="BI133" s="213"/>
      <c r="BJ133" s="213"/>
      <c r="BK133" s="213"/>
      <c r="BL133" s="213"/>
      <c r="BM133" s="213"/>
      <c r="BN133" s="236"/>
      <c r="BO133" s="236"/>
      <c r="BP133" s="236"/>
      <c r="BQ133" s="236"/>
      <c r="BR133" s="236"/>
      <c r="BS133" s="236"/>
      <c r="BT133" s="236"/>
      <c r="BU133" s="236"/>
      <c r="BV133" s="236"/>
      <c r="BW133" s="236"/>
      <c r="BX133" s="236"/>
      <c r="BY133" s="236"/>
      <c r="BZ133" s="236"/>
      <c r="CA133" s="236"/>
      <c r="CB133" s="236"/>
      <c r="CC133" s="236"/>
      <c r="CD133" s="236"/>
      <c r="CE133" s="236"/>
      <c r="CF133" s="236"/>
      <c r="CG133" s="236"/>
      <c r="CH133" s="236"/>
      <c r="CI133" s="236"/>
      <c r="CJ133" s="236"/>
      <c r="CK133" s="236"/>
      <c r="CL133" s="236"/>
      <c r="CM133" s="236"/>
      <c r="CN133" s="236"/>
      <c r="CO133" s="236"/>
      <c r="CP133" s="236"/>
      <c r="CQ133" s="236"/>
      <c r="CR133" s="236"/>
      <c r="CS133" s="236"/>
      <c r="CT133" s="236"/>
      <c r="CU133" s="236"/>
      <c r="CV133" s="236"/>
      <c r="CW133" s="236"/>
      <c r="CX133" s="236"/>
      <c r="CY133" s="236"/>
      <c r="CZ133" s="236"/>
      <c r="DA133" s="236"/>
      <c r="DB133" s="236"/>
      <c r="DC133" s="236"/>
      <c r="DD133" s="236"/>
      <c r="DE133" s="236"/>
      <c r="DF133" s="236"/>
      <c r="DG133" s="236"/>
      <c r="DH133" s="236"/>
      <c r="DI133" s="236"/>
      <c r="DJ133" s="236"/>
      <c r="DK133" s="236"/>
      <c r="DL133" s="236"/>
      <c r="DM133" s="236"/>
      <c r="DN133" s="236"/>
      <c r="DO133" s="236"/>
      <c r="DP133" s="213"/>
      <c r="DQ133" s="213"/>
      <c r="DR133" s="213"/>
      <c r="DS133" s="213"/>
      <c r="DT133" s="213"/>
      <c r="DU133" s="213"/>
      <c r="DV133" s="213"/>
      <c r="DW133" s="213"/>
      <c r="DX133" s="213"/>
      <c r="DY133" s="213"/>
      <c r="DZ133" s="213"/>
    </row>
    <row r="134" spans="1:131" ht="11.25" customHeight="1" x14ac:dyDescent="0.15">
      <c r="A134" s="238"/>
      <c r="B134" s="238"/>
      <c r="C134" s="238"/>
      <c r="D134" s="238"/>
      <c r="E134" s="238"/>
      <c r="F134" s="238"/>
      <c r="G134" s="238"/>
      <c r="H134" s="238"/>
      <c r="I134" s="238"/>
      <c r="J134" s="238"/>
      <c r="K134" s="238"/>
      <c r="L134" s="238"/>
      <c r="M134" s="238"/>
      <c r="N134" s="238"/>
      <c r="O134" s="238"/>
      <c r="P134" s="238"/>
      <c r="Q134" s="238"/>
      <c r="R134" s="238"/>
      <c r="S134" s="238"/>
      <c r="T134" s="238"/>
      <c r="U134" s="238"/>
      <c r="V134" s="238"/>
      <c r="W134" s="238"/>
      <c r="X134" s="238"/>
      <c r="Y134" s="238"/>
      <c r="Z134" s="238"/>
      <c r="AA134" s="238"/>
      <c r="AB134" s="238"/>
      <c r="AC134" s="238"/>
      <c r="AD134" s="238"/>
      <c r="AE134" s="238"/>
      <c r="AF134" s="238"/>
      <c r="AG134" s="238"/>
      <c r="AH134" s="238"/>
      <c r="AI134" s="238"/>
      <c r="AJ134" s="238"/>
      <c r="AK134" s="238"/>
      <c r="AL134" s="238"/>
      <c r="AM134" s="238"/>
      <c r="AN134" s="238"/>
      <c r="AO134" s="238"/>
      <c r="AP134" s="238"/>
      <c r="AQ134" s="238"/>
      <c r="AR134" s="238"/>
      <c r="AS134" s="238"/>
      <c r="AT134" s="238"/>
      <c r="AU134" s="213"/>
      <c r="AV134" s="213"/>
      <c r="AW134" s="213"/>
      <c r="AX134" s="213"/>
      <c r="AY134" s="213"/>
      <c r="AZ134" s="213"/>
      <c r="BA134" s="213"/>
      <c r="BB134" s="213"/>
      <c r="BC134" s="213"/>
      <c r="BD134" s="213"/>
      <c r="BE134" s="213"/>
      <c r="BF134" s="213"/>
      <c r="BG134" s="213"/>
      <c r="BH134" s="213"/>
      <c r="BI134" s="213"/>
      <c r="BJ134" s="213"/>
      <c r="BK134" s="213"/>
      <c r="BL134" s="213"/>
      <c r="BM134" s="213"/>
      <c r="BN134" s="236"/>
      <c r="BO134" s="236"/>
      <c r="BP134" s="236"/>
      <c r="BQ134" s="236"/>
      <c r="BR134" s="236"/>
      <c r="BS134" s="236"/>
      <c r="BT134" s="236"/>
      <c r="BU134" s="236"/>
      <c r="BV134" s="236"/>
      <c r="BW134" s="236"/>
      <c r="BX134" s="236"/>
      <c r="BY134" s="236"/>
      <c r="BZ134" s="236"/>
      <c r="CA134" s="236"/>
      <c r="CB134" s="236"/>
      <c r="CC134" s="236"/>
      <c r="CD134" s="236"/>
      <c r="CE134" s="236"/>
      <c r="CF134" s="236"/>
      <c r="CG134" s="236"/>
      <c r="CH134" s="236"/>
      <c r="CI134" s="236"/>
      <c r="CJ134" s="236"/>
      <c r="CK134" s="236"/>
      <c r="CL134" s="236"/>
      <c r="CM134" s="236"/>
      <c r="CN134" s="236"/>
      <c r="CO134" s="236"/>
      <c r="CP134" s="236"/>
      <c r="CQ134" s="236"/>
      <c r="CR134" s="236"/>
      <c r="CS134" s="236"/>
      <c r="CT134" s="236"/>
      <c r="CU134" s="236"/>
      <c r="CV134" s="236"/>
      <c r="CW134" s="236"/>
      <c r="CX134" s="236"/>
      <c r="CY134" s="236"/>
      <c r="CZ134" s="236"/>
      <c r="DA134" s="236"/>
      <c r="DB134" s="236"/>
      <c r="DC134" s="236"/>
      <c r="DD134" s="236"/>
      <c r="DE134" s="236"/>
      <c r="DF134" s="236"/>
      <c r="DG134" s="236"/>
      <c r="DH134" s="236"/>
      <c r="DI134" s="236"/>
      <c r="DJ134" s="236"/>
      <c r="DK134" s="236"/>
      <c r="DL134" s="236"/>
      <c r="DM134" s="236"/>
      <c r="DN134" s="236"/>
      <c r="DO134" s="236"/>
      <c r="DP134" s="213"/>
      <c r="DQ134" s="213"/>
      <c r="DR134" s="213"/>
      <c r="DS134" s="213"/>
      <c r="DT134" s="213"/>
      <c r="DU134" s="213"/>
      <c r="DV134" s="213"/>
      <c r="DW134" s="213"/>
      <c r="DX134" s="213"/>
      <c r="DY134" s="213"/>
      <c r="DZ134" s="213"/>
      <c r="EA134" s="210"/>
    </row>
    <row r="135" spans="1:131" ht="14.25" hidden="1" x14ac:dyDescent="0.15">
      <c r="AU135" s="238"/>
      <c r="AV135" s="238"/>
      <c r="AW135" s="238"/>
      <c r="AX135" s="238"/>
      <c r="AY135" s="238"/>
      <c r="AZ135" s="238"/>
      <c r="BA135" s="238"/>
      <c r="BB135" s="238"/>
      <c r="BC135" s="238"/>
      <c r="BD135" s="238"/>
      <c r="BE135" s="238"/>
      <c r="BF135" s="238"/>
      <c r="BG135" s="238"/>
      <c r="BH135" s="238"/>
      <c r="BI135" s="238"/>
      <c r="BJ135" s="238"/>
      <c r="BK135" s="238"/>
      <c r="BL135" s="238"/>
      <c r="BM135" s="238"/>
      <c r="BN135" s="238"/>
      <c r="BO135" s="238"/>
      <c r="BP135" s="238"/>
      <c r="BQ135" s="238"/>
      <c r="BR135" s="238"/>
      <c r="BS135" s="238"/>
      <c r="BT135" s="238"/>
      <c r="BU135" s="238"/>
      <c r="BV135" s="238"/>
      <c r="BW135" s="238"/>
      <c r="BX135" s="238"/>
      <c r="BY135" s="238"/>
      <c r="BZ135" s="238"/>
      <c r="CA135" s="238"/>
      <c r="CB135" s="238"/>
      <c r="CC135" s="238"/>
      <c r="CD135" s="238"/>
      <c r="CE135" s="238"/>
      <c r="CF135" s="238"/>
      <c r="CG135" s="238"/>
      <c r="CH135" s="238"/>
      <c r="CI135" s="238"/>
      <c r="CJ135" s="238"/>
      <c r="CK135" s="238"/>
      <c r="CL135" s="238"/>
      <c r="CM135" s="238"/>
      <c r="CN135" s="238"/>
      <c r="CO135" s="238"/>
      <c r="CP135" s="238"/>
      <c r="CQ135" s="238"/>
      <c r="CR135" s="238"/>
      <c r="CS135" s="238"/>
      <c r="CT135" s="238"/>
      <c r="CU135" s="238"/>
      <c r="CV135" s="238"/>
      <c r="CW135" s="238"/>
      <c r="CX135" s="238"/>
      <c r="CY135" s="238"/>
      <c r="CZ135" s="238"/>
      <c r="DA135" s="238"/>
      <c r="DB135" s="238"/>
      <c r="DC135" s="238"/>
      <c r="DD135" s="238"/>
      <c r="DE135" s="238"/>
      <c r="DF135" s="238"/>
      <c r="DG135" s="238"/>
      <c r="DH135" s="238"/>
      <c r="DI135" s="238"/>
      <c r="DJ135" s="238"/>
      <c r="DK135" s="238"/>
      <c r="DL135" s="238"/>
      <c r="DM135" s="238"/>
      <c r="DN135" s="238"/>
      <c r="DO135" s="238"/>
      <c r="DP135" s="238"/>
      <c r="DQ135" s="238"/>
      <c r="DR135" s="238"/>
      <c r="DS135" s="238"/>
      <c r="DT135" s="238"/>
      <c r="DU135" s="238"/>
      <c r="DV135" s="238"/>
      <c r="DW135" s="238"/>
      <c r="DX135" s="238"/>
      <c r="DY135" s="238"/>
      <c r="DZ135" s="238"/>
    </row>
  </sheetData>
  <sheetProtection algorithmName="SHA-512" hashValue="0mB+llTyzEVn27npt3xyJ3A+1BgPhPWNCLMlxO46NjLQjYTlMr7tdUOTj/0ixNOD8tRdlmlk/dDz2Kjr42UJqA==" saltValue="i0HPIVjUCZ1gsAJu4gROxg=="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9" scale="27" orientation="portrait"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15"/>
  <cols>
    <col min="1" max="120" width="2.75" style="240" customWidth="1"/>
    <col min="121" max="121" width="0" style="239" hidden="1" customWidth="1"/>
    <col min="122" max="16384" width="9" style="239" hidden="1"/>
  </cols>
  <sheetData>
    <row r="1" spans="1:120" x14ac:dyDescent="0.15">
      <c r="A1" s="239"/>
      <c r="B1" s="239"/>
      <c r="C1" s="239"/>
      <c r="D1" s="239"/>
      <c r="E1" s="239"/>
      <c r="F1" s="239"/>
      <c r="G1" s="239"/>
      <c r="H1" s="239"/>
      <c r="I1" s="239"/>
      <c r="J1" s="239"/>
      <c r="K1" s="239"/>
      <c r="L1" s="239"/>
      <c r="M1" s="239"/>
      <c r="N1" s="239"/>
      <c r="O1" s="239"/>
      <c r="P1" s="239"/>
      <c r="Q1" s="239"/>
      <c r="R1" s="239"/>
      <c r="S1" s="239"/>
      <c r="T1" s="239"/>
      <c r="U1" s="239"/>
      <c r="V1" s="239"/>
      <c r="W1" s="239"/>
      <c r="X1" s="239"/>
      <c r="Y1" s="239"/>
      <c r="Z1" s="239"/>
      <c r="AA1" s="239"/>
      <c r="AB1" s="239"/>
      <c r="AC1" s="239"/>
      <c r="AD1" s="239"/>
      <c r="AE1" s="239"/>
      <c r="AF1" s="239"/>
      <c r="AG1" s="239"/>
      <c r="AH1" s="239"/>
      <c r="AI1" s="239"/>
      <c r="AJ1" s="239"/>
      <c r="AK1" s="239"/>
      <c r="AL1" s="239"/>
      <c r="AM1" s="239"/>
      <c r="AN1" s="239"/>
      <c r="AO1" s="239"/>
      <c r="AP1" s="239"/>
      <c r="AQ1" s="239"/>
      <c r="AR1" s="239"/>
      <c r="AS1" s="239"/>
      <c r="AT1" s="239"/>
      <c r="AU1" s="239"/>
      <c r="AV1" s="239"/>
      <c r="AW1" s="239"/>
      <c r="AX1" s="239"/>
      <c r="AY1" s="239"/>
      <c r="AZ1" s="239"/>
      <c r="BA1" s="239"/>
      <c r="BB1" s="239"/>
      <c r="BC1" s="239"/>
      <c r="BD1" s="239"/>
      <c r="BE1" s="239"/>
      <c r="BF1" s="239"/>
      <c r="BG1" s="239"/>
      <c r="BH1" s="239"/>
      <c r="BI1" s="239"/>
      <c r="BJ1" s="239"/>
      <c r="BK1" s="239"/>
      <c r="BL1" s="239"/>
      <c r="BM1" s="239"/>
      <c r="BN1" s="239"/>
      <c r="BO1" s="239"/>
      <c r="BP1" s="239"/>
      <c r="BQ1" s="239"/>
      <c r="BR1" s="239"/>
      <c r="BS1" s="239"/>
      <c r="BT1" s="239"/>
      <c r="BU1" s="239"/>
      <c r="BV1" s="239"/>
      <c r="BW1" s="239"/>
      <c r="BX1" s="239"/>
      <c r="BY1" s="239"/>
      <c r="BZ1" s="239"/>
      <c r="CA1" s="239"/>
      <c r="CB1" s="239"/>
      <c r="CC1" s="239"/>
      <c r="CD1" s="239"/>
      <c r="CE1" s="239"/>
      <c r="CF1" s="239"/>
      <c r="CG1" s="239"/>
      <c r="CH1" s="239"/>
      <c r="CI1" s="239"/>
      <c r="CJ1" s="239"/>
      <c r="CK1" s="239"/>
      <c r="CL1" s="239"/>
      <c r="CM1" s="239"/>
      <c r="CN1" s="239"/>
      <c r="CO1" s="239"/>
      <c r="CP1" s="239"/>
      <c r="CQ1" s="239"/>
      <c r="CR1" s="239"/>
      <c r="CS1" s="239"/>
      <c r="CT1" s="239"/>
      <c r="CU1" s="239"/>
      <c r="CV1" s="239"/>
      <c r="CW1" s="239"/>
      <c r="CX1" s="239"/>
      <c r="CY1" s="239"/>
      <c r="CZ1" s="239"/>
      <c r="DA1" s="239"/>
      <c r="DB1" s="239"/>
      <c r="DC1" s="239"/>
      <c r="DD1" s="239"/>
      <c r="DE1" s="239"/>
      <c r="DF1" s="239"/>
      <c r="DG1" s="239"/>
      <c r="DH1" s="239"/>
      <c r="DI1" s="239"/>
      <c r="DJ1" s="239"/>
      <c r="DK1" s="239"/>
      <c r="DL1" s="239"/>
      <c r="DM1" s="239"/>
      <c r="DN1" s="239"/>
      <c r="DO1" s="239"/>
      <c r="DP1" s="239"/>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39"/>
    </row>
    <row r="17" spans="119:120" x14ac:dyDescent="0.15">
      <c r="DP17" s="239"/>
    </row>
    <row r="18" spans="119:120" x14ac:dyDescent="0.15"/>
    <row r="19" spans="119:120" x14ac:dyDescent="0.15"/>
    <row r="20" spans="119:120" x14ac:dyDescent="0.15">
      <c r="DO20" s="239"/>
      <c r="DP20" s="239"/>
    </row>
    <row r="21" spans="119:120" x14ac:dyDescent="0.15">
      <c r="DP21" s="239"/>
    </row>
    <row r="22" spans="119:120" x14ac:dyDescent="0.15"/>
    <row r="23" spans="119:120" x14ac:dyDescent="0.15">
      <c r="DO23" s="239"/>
      <c r="DP23" s="239"/>
    </row>
    <row r="24" spans="119:120" x14ac:dyDescent="0.15">
      <c r="DP24" s="239"/>
    </row>
    <row r="25" spans="119:120" x14ac:dyDescent="0.15">
      <c r="DP25" s="239"/>
    </row>
    <row r="26" spans="119:120" x14ac:dyDescent="0.15">
      <c r="DO26" s="239"/>
      <c r="DP26" s="239"/>
    </row>
    <row r="27" spans="119:120" x14ac:dyDescent="0.15"/>
    <row r="28" spans="119:120" x14ac:dyDescent="0.15">
      <c r="DO28" s="239"/>
      <c r="DP28" s="239"/>
    </row>
    <row r="29" spans="119:120" x14ac:dyDescent="0.15">
      <c r="DP29" s="239"/>
    </row>
    <row r="30" spans="119:120" x14ac:dyDescent="0.15"/>
    <row r="31" spans="119:120" x14ac:dyDescent="0.15">
      <c r="DO31" s="239"/>
      <c r="DP31" s="239"/>
    </row>
    <row r="32" spans="119:120" x14ac:dyDescent="0.15"/>
    <row r="33" spans="98:120" x14ac:dyDescent="0.15">
      <c r="DO33" s="239"/>
      <c r="DP33" s="239"/>
    </row>
    <row r="34" spans="98:120" x14ac:dyDescent="0.15">
      <c r="DM34" s="239"/>
    </row>
    <row r="35" spans="98:120" x14ac:dyDescent="0.15">
      <c r="CT35" s="239"/>
      <c r="CU35" s="239"/>
      <c r="CV35" s="239"/>
      <c r="CY35" s="239"/>
      <c r="CZ35" s="239"/>
      <c r="DA35" s="239"/>
      <c r="DD35" s="239"/>
      <c r="DE35" s="239"/>
      <c r="DF35" s="239"/>
      <c r="DI35" s="239"/>
      <c r="DJ35" s="239"/>
      <c r="DK35" s="239"/>
      <c r="DM35" s="239"/>
      <c r="DN35" s="239"/>
      <c r="DO35" s="239"/>
      <c r="DP35" s="239"/>
    </row>
    <row r="36" spans="98:120" x14ac:dyDescent="0.15"/>
    <row r="37" spans="98:120" x14ac:dyDescent="0.15">
      <c r="CW37" s="239"/>
      <c r="DB37" s="239"/>
      <c r="DG37" s="239"/>
      <c r="DL37" s="239"/>
      <c r="DP37" s="239"/>
    </row>
    <row r="38" spans="98:120" x14ac:dyDescent="0.15">
      <c r="CT38" s="239"/>
      <c r="CU38" s="239"/>
      <c r="CV38" s="239"/>
      <c r="CW38" s="239"/>
      <c r="CY38" s="239"/>
      <c r="CZ38" s="239"/>
      <c r="DA38" s="239"/>
      <c r="DB38" s="239"/>
      <c r="DD38" s="239"/>
      <c r="DE38" s="239"/>
      <c r="DF38" s="239"/>
      <c r="DG38" s="239"/>
      <c r="DI38" s="239"/>
      <c r="DJ38" s="239"/>
      <c r="DK38" s="239"/>
      <c r="DL38" s="239"/>
      <c r="DN38" s="239"/>
      <c r="DO38" s="239"/>
      <c r="DP38" s="239"/>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39"/>
      <c r="DO49" s="239"/>
      <c r="DP49" s="239"/>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39"/>
      <c r="CS63" s="239"/>
      <c r="CX63" s="239"/>
      <c r="DC63" s="239"/>
      <c r="DH63" s="239"/>
    </row>
    <row r="64" spans="22:120" x14ac:dyDescent="0.15">
      <c r="V64" s="239"/>
    </row>
    <row r="65" spans="15:120" x14ac:dyDescent="0.15">
      <c r="X65" s="239"/>
      <c r="Z65" s="239"/>
      <c r="AA65" s="239"/>
      <c r="AB65" s="239"/>
      <c r="AC65" s="239"/>
      <c r="AD65" s="239"/>
      <c r="AE65" s="239"/>
      <c r="AF65" s="239"/>
      <c r="AG65" s="239"/>
      <c r="AH65" s="239"/>
      <c r="AI65" s="239"/>
      <c r="AJ65" s="239"/>
      <c r="AK65" s="239"/>
      <c r="AL65" s="239"/>
      <c r="AM65" s="239"/>
      <c r="AN65" s="239"/>
      <c r="AO65" s="239"/>
      <c r="AP65" s="239"/>
      <c r="AQ65" s="239"/>
      <c r="AR65" s="239"/>
      <c r="AS65" s="239"/>
      <c r="AT65" s="239"/>
      <c r="AU65" s="239"/>
      <c r="AV65" s="239"/>
      <c r="AW65" s="239"/>
      <c r="AX65" s="239"/>
      <c r="AY65" s="239"/>
      <c r="AZ65" s="239"/>
      <c r="BA65" s="239"/>
      <c r="BB65" s="239"/>
      <c r="BC65" s="239"/>
      <c r="BD65" s="239"/>
      <c r="BE65" s="239"/>
      <c r="BF65" s="239"/>
      <c r="BG65" s="239"/>
      <c r="BH65" s="239"/>
      <c r="BI65" s="239"/>
      <c r="BJ65" s="239"/>
      <c r="BK65" s="239"/>
      <c r="BL65" s="239"/>
      <c r="BM65" s="239"/>
      <c r="BN65" s="239"/>
      <c r="BO65" s="239"/>
      <c r="BP65" s="239"/>
      <c r="BQ65" s="239"/>
      <c r="BR65" s="239"/>
      <c r="BS65" s="239"/>
      <c r="BT65" s="239"/>
      <c r="BU65" s="239"/>
      <c r="BV65" s="239"/>
      <c r="BW65" s="239"/>
      <c r="BX65" s="239"/>
      <c r="BY65" s="239"/>
      <c r="BZ65" s="239"/>
      <c r="CA65" s="239"/>
      <c r="CB65" s="239"/>
      <c r="CC65" s="239"/>
      <c r="CD65" s="239"/>
      <c r="CE65" s="239"/>
      <c r="CF65" s="239"/>
      <c r="CG65" s="239"/>
      <c r="CH65" s="239"/>
      <c r="CI65" s="239"/>
      <c r="CJ65" s="239"/>
      <c r="CK65" s="239"/>
      <c r="CL65" s="239"/>
      <c r="CM65" s="239"/>
      <c r="CN65" s="239"/>
      <c r="CO65" s="239"/>
      <c r="CP65" s="239"/>
      <c r="CQ65" s="239"/>
      <c r="CR65" s="239"/>
      <c r="CU65" s="239"/>
      <c r="CZ65" s="239"/>
      <c r="DE65" s="239"/>
      <c r="DJ65" s="239"/>
    </row>
    <row r="66" spans="15:120" x14ac:dyDescent="0.15">
      <c r="Q66" s="239"/>
      <c r="S66" s="239"/>
      <c r="U66" s="239"/>
      <c r="DM66" s="239"/>
    </row>
    <row r="67" spans="15:120" x14ac:dyDescent="0.15">
      <c r="O67" s="239"/>
      <c r="P67" s="239"/>
      <c r="R67" s="239"/>
      <c r="T67" s="239"/>
      <c r="Y67" s="239"/>
      <c r="CT67" s="239"/>
      <c r="CV67" s="239"/>
      <c r="CW67" s="239"/>
      <c r="CY67" s="239"/>
      <c r="DA67" s="239"/>
      <c r="DB67" s="239"/>
      <c r="DD67" s="239"/>
      <c r="DF67" s="239"/>
      <c r="DG67" s="239"/>
      <c r="DI67" s="239"/>
      <c r="DK67" s="239"/>
      <c r="DL67" s="239"/>
      <c r="DN67" s="239"/>
      <c r="DO67" s="239"/>
      <c r="DP67" s="239"/>
    </row>
    <row r="68" spans="15:120" x14ac:dyDescent="0.15"/>
    <row r="69" spans="15:120" x14ac:dyDescent="0.15"/>
    <row r="70" spans="15:120" x14ac:dyDescent="0.15"/>
    <row r="71" spans="15:120" x14ac:dyDescent="0.15"/>
    <row r="72" spans="15:120" x14ac:dyDescent="0.15">
      <c r="DP72" s="239"/>
    </row>
    <row r="73" spans="15:120" x14ac:dyDescent="0.15">
      <c r="DP73" s="239"/>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39"/>
      <c r="CX96" s="239"/>
      <c r="DC96" s="239"/>
      <c r="DH96" s="239"/>
    </row>
    <row r="97" spans="24:120" x14ac:dyDescent="0.15">
      <c r="CS97" s="239"/>
      <c r="CX97" s="239"/>
      <c r="DC97" s="239"/>
      <c r="DH97" s="239"/>
      <c r="DP97" s="240" t="s">
        <v>475</v>
      </c>
    </row>
    <row r="98" spans="24:120" hidden="1" x14ac:dyDescent="0.15">
      <c r="CS98" s="239"/>
      <c r="CX98" s="239"/>
      <c r="DC98" s="239"/>
      <c r="DH98" s="239"/>
    </row>
    <row r="99" spans="24:120" hidden="1" x14ac:dyDescent="0.15">
      <c r="CS99" s="239"/>
      <c r="CX99" s="239"/>
      <c r="DC99" s="239"/>
      <c r="DH99" s="239"/>
    </row>
    <row r="101" spans="24:120" ht="12" hidden="1" customHeight="1" x14ac:dyDescent="0.15">
      <c r="X101" s="239"/>
      <c r="Y101" s="239"/>
      <c r="Z101" s="239"/>
      <c r="AA101" s="239"/>
      <c r="AB101" s="239"/>
      <c r="AC101" s="239"/>
      <c r="AD101" s="239"/>
      <c r="AE101" s="239"/>
      <c r="AF101" s="239"/>
      <c r="AG101" s="239"/>
      <c r="AH101" s="239"/>
      <c r="AI101" s="239"/>
      <c r="AJ101" s="239"/>
      <c r="AK101" s="239"/>
      <c r="AL101" s="239"/>
      <c r="AM101" s="239"/>
      <c r="AN101" s="239"/>
      <c r="AO101" s="239"/>
      <c r="AP101" s="239"/>
      <c r="AQ101" s="239"/>
      <c r="AR101" s="239"/>
      <c r="AS101" s="239"/>
      <c r="AT101" s="239"/>
      <c r="AU101" s="239"/>
      <c r="AV101" s="239"/>
      <c r="AW101" s="239"/>
      <c r="AX101" s="239"/>
      <c r="AY101" s="239"/>
      <c r="AZ101" s="239"/>
      <c r="BA101" s="239"/>
      <c r="BB101" s="239"/>
      <c r="BC101" s="239"/>
      <c r="BD101" s="239"/>
      <c r="BE101" s="239"/>
      <c r="BF101" s="239"/>
      <c r="BG101" s="239"/>
      <c r="BH101" s="239"/>
      <c r="BI101" s="239"/>
      <c r="BJ101" s="239"/>
      <c r="BK101" s="239"/>
      <c r="BL101" s="239"/>
      <c r="BM101" s="239"/>
      <c r="BN101" s="239"/>
      <c r="BO101" s="239"/>
      <c r="BP101" s="239"/>
      <c r="BQ101" s="239"/>
      <c r="BR101" s="239"/>
      <c r="BS101" s="239"/>
      <c r="BT101" s="239"/>
      <c r="BU101" s="239"/>
      <c r="BV101" s="239"/>
      <c r="BW101" s="239"/>
      <c r="BX101" s="239"/>
      <c r="BY101" s="239"/>
      <c r="BZ101" s="239"/>
      <c r="CA101" s="239"/>
      <c r="CB101" s="239"/>
      <c r="CC101" s="239"/>
      <c r="CD101" s="239"/>
      <c r="CE101" s="239"/>
      <c r="CF101" s="239"/>
      <c r="CG101" s="239"/>
      <c r="CH101" s="239"/>
      <c r="CI101" s="239"/>
      <c r="CJ101" s="239"/>
      <c r="CK101" s="239"/>
      <c r="CL101" s="239"/>
      <c r="CM101" s="239"/>
      <c r="CN101" s="239"/>
      <c r="CO101" s="239"/>
      <c r="CP101" s="239"/>
      <c r="CQ101" s="239"/>
      <c r="CR101" s="239"/>
      <c r="CU101" s="239"/>
      <c r="CZ101" s="239"/>
      <c r="DE101" s="239"/>
      <c r="DJ101" s="239"/>
    </row>
    <row r="102" spans="24:120" ht="1.5" hidden="1" customHeight="1" x14ac:dyDescent="0.15">
      <c r="CU102" s="239"/>
      <c r="CZ102" s="239"/>
      <c r="DE102" s="239"/>
      <c r="DJ102" s="239"/>
      <c r="DM102" s="239"/>
    </row>
    <row r="103" spans="24:120" hidden="1" x14ac:dyDescent="0.15">
      <c r="CT103" s="239"/>
      <c r="CV103" s="239"/>
      <c r="CW103" s="239"/>
      <c r="CY103" s="239"/>
      <c r="DA103" s="239"/>
      <c r="DB103" s="239"/>
      <c r="DD103" s="239"/>
      <c r="DF103" s="239"/>
      <c r="DG103" s="239"/>
      <c r="DI103" s="239"/>
      <c r="DK103" s="239"/>
      <c r="DL103" s="239"/>
      <c r="DM103" s="239"/>
      <c r="DN103" s="239"/>
      <c r="DO103" s="239"/>
      <c r="DP103" s="239"/>
    </row>
    <row r="104" spans="24:120" hidden="1" x14ac:dyDescent="0.15">
      <c r="CV104" s="239"/>
      <c r="CW104" s="239"/>
      <c r="DA104" s="239"/>
      <c r="DB104" s="239"/>
      <c r="DF104" s="239"/>
      <c r="DG104" s="239"/>
      <c r="DK104" s="239"/>
      <c r="DL104" s="239"/>
      <c r="DN104" s="239"/>
      <c r="DO104" s="239"/>
      <c r="DP104" s="239"/>
    </row>
    <row r="105" spans="24:120" ht="12.75" hidden="1" customHeight="1" x14ac:dyDescent="0.15"/>
  </sheetData>
  <sheetProtection algorithmName="SHA-512" hashValue="kEo4zh/B4yrvOtNo7MHYIU7p6qNR/dTo/IgwB0xpFxMIqSwVhgD4YEUjw1Ysp40pyx9TgujyKBT2f/tZA0SAhw==" saltValue="oj3i0o4Rq37EOK2Pbgo6gQ=="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15"/>
  <cols>
    <col min="1" max="116" width="2.625" style="240" customWidth="1"/>
    <col min="117" max="16384" width="9" style="239" hidden="1"/>
  </cols>
  <sheetData>
    <row r="1" spans="2:116" x14ac:dyDescent="0.15">
      <c r="B1" s="239"/>
      <c r="C1" s="239"/>
      <c r="D1" s="239"/>
      <c r="E1" s="239"/>
      <c r="F1" s="239"/>
      <c r="G1" s="239"/>
      <c r="H1" s="239"/>
      <c r="I1" s="239"/>
      <c r="J1" s="239"/>
      <c r="K1" s="239"/>
      <c r="L1" s="239"/>
      <c r="M1" s="239"/>
      <c r="N1" s="239"/>
      <c r="O1" s="239"/>
      <c r="P1" s="239"/>
      <c r="Q1" s="239"/>
      <c r="R1" s="239"/>
      <c r="S1" s="239"/>
      <c r="T1" s="239"/>
      <c r="U1" s="239"/>
      <c r="V1" s="239"/>
      <c r="W1" s="239"/>
      <c r="X1" s="239"/>
      <c r="Y1" s="239"/>
      <c r="Z1" s="239"/>
      <c r="AA1" s="239"/>
      <c r="AB1" s="239"/>
      <c r="AC1" s="239"/>
      <c r="AD1" s="239"/>
      <c r="AE1" s="239"/>
      <c r="AF1" s="239"/>
      <c r="AG1" s="239"/>
      <c r="AH1" s="239"/>
      <c r="AI1" s="239"/>
      <c r="AJ1" s="239"/>
      <c r="AK1" s="239"/>
      <c r="AL1" s="239"/>
      <c r="AM1" s="239"/>
      <c r="AN1" s="239"/>
      <c r="AO1" s="239"/>
      <c r="AP1" s="239"/>
      <c r="AQ1" s="239"/>
      <c r="AR1" s="239"/>
      <c r="AS1" s="239"/>
      <c r="AT1" s="239"/>
      <c r="AU1" s="239"/>
      <c r="AV1" s="239"/>
      <c r="AW1" s="239"/>
      <c r="AX1" s="239"/>
      <c r="AY1" s="239"/>
      <c r="AZ1" s="239"/>
      <c r="BA1" s="239"/>
      <c r="BB1" s="239"/>
      <c r="BC1" s="239"/>
      <c r="BD1" s="239"/>
      <c r="BE1" s="239"/>
      <c r="BF1" s="239"/>
      <c r="BG1" s="239"/>
      <c r="BH1" s="239"/>
      <c r="BI1" s="239"/>
      <c r="BJ1" s="239"/>
      <c r="BK1" s="239"/>
      <c r="BL1" s="239"/>
      <c r="BM1" s="239"/>
      <c r="BN1" s="239"/>
      <c r="BO1" s="239"/>
      <c r="BP1" s="239"/>
      <c r="BQ1" s="239"/>
      <c r="BR1" s="239"/>
      <c r="BS1" s="239"/>
      <c r="BT1" s="239"/>
      <c r="BU1" s="239"/>
      <c r="BV1" s="239"/>
      <c r="BW1" s="239"/>
      <c r="BX1" s="239"/>
      <c r="BY1" s="239"/>
      <c r="BZ1" s="239"/>
      <c r="CA1" s="239"/>
      <c r="CB1" s="239"/>
      <c r="CC1" s="239"/>
      <c r="CD1" s="239"/>
      <c r="CE1" s="239"/>
      <c r="CF1" s="239"/>
      <c r="CG1" s="239"/>
      <c r="CH1" s="239"/>
      <c r="CI1" s="239"/>
      <c r="CJ1" s="239"/>
      <c r="CK1" s="239"/>
      <c r="CL1" s="239"/>
      <c r="CM1" s="239"/>
      <c r="CN1" s="239"/>
      <c r="CO1" s="239"/>
      <c r="CP1" s="239"/>
      <c r="CQ1" s="239"/>
      <c r="CR1" s="239"/>
      <c r="CS1" s="239"/>
      <c r="CT1" s="239"/>
      <c r="CU1" s="239"/>
      <c r="CV1" s="239"/>
      <c r="CW1" s="239"/>
      <c r="CX1" s="239"/>
      <c r="CY1" s="239"/>
      <c r="CZ1" s="239"/>
      <c r="DA1" s="239"/>
      <c r="DB1" s="239"/>
      <c r="DC1" s="239"/>
      <c r="DD1" s="239"/>
      <c r="DE1" s="239"/>
      <c r="DF1" s="239"/>
      <c r="DG1" s="239"/>
      <c r="DH1" s="239"/>
      <c r="DI1" s="239"/>
      <c r="DJ1" s="239"/>
      <c r="DK1" s="239"/>
      <c r="DL1" s="239"/>
    </row>
    <row r="2" spans="2:116" x14ac:dyDescent="0.15"/>
    <row r="3" spans="2:116" x14ac:dyDescent="0.15"/>
    <row r="4" spans="2:116" x14ac:dyDescent="0.15">
      <c r="R4" s="239"/>
      <c r="S4" s="239"/>
      <c r="T4" s="239"/>
      <c r="U4" s="239"/>
      <c r="V4" s="239"/>
      <c r="W4" s="239"/>
      <c r="X4" s="239"/>
      <c r="Y4" s="239"/>
      <c r="Z4" s="239"/>
      <c r="AA4" s="239"/>
      <c r="AB4" s="239"/>
      <c r="AC4" s="239"/>
      <c r="AD4" s="239"/>
      <c r="AE4" s="239"/>
      <c r="AF4" s="239"/>
      <c r="AG4" s="239"/>
      <c r="AH4" s="239"/>
      <c r="AI4" s="239"/>
      <c r="AJ4" s="239"/>
      <c r="AK4" s="239"/>
      <c r="AL4" s="239"/>
      <c r="AM4" s="239"/>
      <c r="AN4" s="239"/>
      <c r="AO4" s="239"/>
      <c r="AP4" s="239"/>
      <c r="AQ4" s="239"/>
      <c r="AR4" s="239"/>
      <c r="AS4" s="239"/>
      <c r="AT4" s="239"/>
      <c r="AU4" s="239"/>
      <c r="AV4" s="239"/>
      <c r="AW4" s="239"/>
      <c r="AX4" s="239"/>
      <c r="AY4" s="239"/>
      <c r="AZ4" s="239"/>
      <c r="BA4" s="239"/>
      <c r="BB4" s="239"/>
      <c r="BC4" s="239"/>
      <c r="BD4" s="239"/>
      <c r="BE4" s="239"/>
      <c r="BF4" s="239"/>
      <c r="BG4" s="239"/>
      <c r="BH4" s="239"/>
      <c r="BI4" s="239"/>
      <c r="BJ4" s="239"/>
      <c r="BK4" s="239"/>
      <c r="BL4" s="239"/>
      <c r="BM4" s="239"/>
      <c r="BN4" s="239"/>
      <c r="BO4" s="239"/>
      <c r="BP4" s="239"/>
      <c r="BQ4" s="239"/>
      <c r="BR4" s="239"/>
      <c r="BS4" s="239"/>
      <c r="BT4" s="239"/>
      <c r="BU4" s="239"/>
      <c r="BV4" s="239"/>
      <c r="BW4" s="239"/>
      <c r="BX4" s="239"/>
      <c r="BY4" s="239"/>
      <c r="BZ4" s="239"/>
      <c r="CA4" s="239"/>
      <c r="CB4" s="239"/>
      <c r="CC4" s="239"/>
      <c r="CD4" s="239"/>
      <c r="CE4" s="239"/>
      <c r="CF4" s="239"/>
      <c r="CG4" s="239"/>
      <c r="CH4" s="239"/>
      <c r="CI4" s="239"/>
      <c r="CJ4" s="239"/>
      <c r="CK4" s="239"/>
      <c r="CL4" s="239"/>
      <c r="CM4" s="239"/>
      <c r="CN4" s="239"/>
      <c r="CO4" s="239"/>
      <c r="CP4" s="239"/>
      <c r="CQ4" s="239"/>
      <c r="CR4" s="239"/>
      <c r="CS4" s="239"/>
      <c r="CT4" s="239"/>
      <c r="CU4" s="239"/>
      <c r="CV4" s="239"/>
      <c r="CW4" s="239"/>
      <c r="CX4" s="239"/>
      <c r="CY4" s="239"/>
      <c r="CZ4" s="239"/>
      <c r="DA4" s="239"/>
      <c r="DB4" s="239"/>
      <c r="DC4" s="239"/>
      <c r="DD4" s="239"/>
      <c r="DE4" s="239"/>
      <c r="DF4" s="239"/>
      <c r="DG4" s="239"/>
      <c r="DH4" s="239"/>
      <c r="DI4" s="239"/>
      <c r="DJ4" s="239"/>
      <c r="DK4" s="239"/>
      <c r="DL4" s="239"/>
    </row>
    <row r="5" spans="2:116" x14ac:dyDescent="0.15">
      <c r="R5" s="239"/>
      <c r="S5" s="239"/>
      <c r="T5" s="239"/>
      <c r="U5" s="239"/>
      <c r="V5" s="239"/>
      <c r="W5" s="239"/>
      <c r="X5" s="239"/>
      <c r="Y5" s="239"/>
      <c r="Z5" s="239"/>
      <c r="AA5" s="239"/>
      <c r="AB5" s="239"/>
      <c r="AC5" s="239"/>
      <c r="AD5" s="239"/>
      <c r="AE5" s="239"/>
      <c r="AF5" s="239"/>
      <c r="AG5" s="239"/>
      <c r="AH5" s="239"/>
      <c r="AI5" s="239"/>
      <c r="AJ5" s="239"/>
      <c r="AK5" s="239"/>
      <c r="AL5" s="239"/>
      <c r="AM5" s="239"/>
      <c r="AN5" s="239"/>
      <c r="AO5" s="239"/>
      <c r="AP5" s="239"/>
      <c r="AQ5" s="239"/>
      <c r="AR5" s="239"/>
      <c r="AS5" s="239"/>
      <c r="AT5" s="239"/>
      <c r="AU5" s="239"/>
      <c r="AV5" s="239"/>
      <c r="AW5" s="239"/>
      <c r="AX5" s="239"/>
      <c r="AY5" s="239"/>
      <c r="AZ5" s="239"/>
      <c r="BA5" s="239"/>
      <c r="BB5" s="239"/>
      <c r="BC5" s="239"/>
      <c r="BD5" s="239"/>
      <c r="BE5" s="239"/>
      <c r="BF5" s="239"/>
      <c r="BG5" s="239"/>
      <c r="BH5" s="239"/>
      <c r="BI5" s="239"/>
      <c r="BJ5" s="239"/>
      <c r="BK5" s="239"/>
      <c r="BL5" s="239"/>
      <c r="BM5" s="239"/>
      <c r="BN5" s="239"/>
      <c r="BO5" s="239"/>
      <c r="BP5" s="239"/>
      <c r="BQ5" s="239"/>
      <c r="BR5" s="239"/>
      <c r="BS5" s="239"/>
      <c r="BT5" s="239"/>
      <c r="BU5" s="239"/>
      <c r="BV5" s="239"/>
      <c r="BW5" s="239"/>
      <c r="BX5" s="239"/>
      <c r="BY5" s="239"/>
      <c r="BZ5" s="239"/>
      <c r="CA5" s="239"/>
      <c r="CB5" s="239"/>
      <c r="CC5" s="239"/>
      <c r="CD5" s="239"/>
      <c r="CE5" s="239"/>
      <c r="CF5" s="239"/>
      <c r="CG5" s="239"/>
      <c r="CH5" s="239"/>
      <c r="CI5" s="239"/>
      <c r="CJ5" s="239"/>
      <c r="CK5" s="239"/>
      <c r="CL5" s="239"/>
      <c r="CM5" s="239"/>
      <c r="CN5" s="239"/>
      <c r="CO5" s="239"/>
      <c r="CP5" s="239"/>
      <c r="CQ5" s="239"/>
      <c r="CR5" s="239"/>
      <c r="CS5" s="239"/>
      <c r="CT5" s="239"/>
      <c r="CU5" s="239"/>
      <c r="CV5" s="239"/>
      <c r="CW5" s="239"/>
      <c r="CX5" s="239"/>
      <c r="CY5" s="239"/>
      <c r="CZ5" s="239"/>
      <c r="DA5" s="239"/>
      <c r="DB5" s="239"/>
      <c r="DC5" s="239"/>
      <c r="DD5" s="239"/>
      <c r="DE5" s="239"/>
      <c r="DF5" s="239"/>
      <c r="DG5" s="239"/>
      <c r="DH5" s="239"/>
      <c r="DI5" s="239"/>
      <c r="DJ5" s="239"/>
      <c r="DK5" s="239"/>
      <c r="DL5" s="239"/>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39"/>
      <c r="J18" s="239"/>
      <c r="K18" s="239"/>
      <c r="L18" s="239"/>
      <c r="M18" s="239"/>
      <c r="N18" s="239"/>
      <c r="O18" s="239"/>
      <c r="P18" s="239"/>
      <c r="Q18" s="239"/>
      <c r="R18" s="239"/>
      <c r="S18" s="239"/>
      <c r="T18" s="239"/>
      <c r="U18" s="239"/>
      <c r="V18" s="239"/>
      <c r="W18" s="239"/>
      <c r="X18" s="239"/>
      <c r="Y18" s="239"/>
      <c r="Z18" s="239"/>
      <c r="AA18" s="239"/>
      <c r="AB18" s="239"/>
      <c r="AC18" s="239"/>
      <c r="AD18" s="239"/>
      <c r="AE18" s="239"/>
      <c r="AF18" s="239"/>
      <c r="AG18" s="239"/>
      <c r="AH18" s="239"/>
      <c r="AI18" s="239"/>
      <c r="AJ18" s="239"/>
      <c r="AK18" s="239"/>
      <c r="AL18" s="239"/>
      <c r="AM18" s="239"/>
      <c r="AN18" s="239"/>
      <c r="AO18" s="239"/>
      <c r="AP18" s="239"/>
      <c r="AQ18" s="239"/>
      <c r="AR18" s="239"/>
      <c r="AS18" s="239"/>
      <c r="AT18" s="239"/>
      <c r="AU18" s="239"/>
      <c r="AV18" s="239"/>
      <c r="AW18" s="239"/>
      <c r="AX18" s="239"/>
      <c r="AY18" s="239"/>
      <c r="AZ18" s="239"/>
      <c r="BA18" s="239"/>
      <c r="BB18" s="239"/>
      <c r="BC18" s="239"/>
      <c r="BD18" s="239"/>
      <c r="BE18" s="239"/>
      <c r="BF18" s="239"/>
      <c r="BG18" s="239"/>
      <c r="BH18" s="239"/>
      <c r="BI18" s="239"/>
      <c r="BJ18" s="239"/>
      <c r="BK18" s="239"/>
      <c r="BL18" s="239"/>
      <c r="BM18" s="239"/>
      <c r="BN18" s="239"/>
      <c r="BO18" s="239"/>
      <c r="BP18" s="239"/>
      <c r="BQ18" s="239"/>
      <c r="BR18" s="239"/>
      <c r="BS18" s="239"/>
      <c r="BT18" s="239"/>
      <c r="BU18" s="239"/>
      <c r="BV18" s="239"/>
      <c r="BW18" s="239"/>
      <c r="BX18" s="239"/>
      <c r="BY18" s="239"/>
      <c r="BZ18" s="239"/>
      <c r="CA18" s="239"/>
      <c r="CB18" s="239"/>
      <c r="CC18" s="239"/>
      <c r="CD18" s="239"/>
      <c r="CE18" s="239"/>
      <c r="CF18" s="239"/>
      <c r="CG18" s="239"/>
      <c r="CH18" s="239"/>
      <c r="CI18" s="239"/>
      <c r="CJ18" s="239"/>
      <c r="CK18" s="239"/>
      <c r="CL18" s="239"/>
      <c r="CM18" s="239"/>
      <c r="CN18" s="239"/>
      <c r="CO18" s="239"/>
      <c r="CP18" s="239"/>
      <c r="CQ18" s="239"/>
      <c r="CR18" s="239"/>
      <c r="CS18" s="239"/>
      <c r="CT18" s="239"/>
      <c r="CU18" s="239"/>
      <c r="CV18" s="239"/>
      <c r="CW18" s="239"/>
      <c r="CX18" s="239"/>
      <c r="CY18" s="239"/>
      <c r="CZ18" s="239"/>
      <c r="DA18" s="239"/>
      <c r="DB18" s="239"/>
      <c r="DC18" s="239"/>
      <c r="DD18" s="239"/>
      <c r="DE18" s="239"/>
      <c r="DF18" s="239"/>
      <c r="DG18" s="239"/>
      <c r="DH18" s="239"/>
      <c r="DI18" s="239"/>
      <c r="DJ18" s="239"/>
      <c r="DK18" s="239"/>
      <c r="DL18" s="239"/>
    </row>
    <row r="19" spans="9:116" x14ac:dyDescent="0.15"/>
    <row r="20" spans="9:116" x14ac:dyDescent="0.15"/>
    <row r="21" spans="9:116" x14ac:dyDescent="0.15">
      <c r="DL21" s="239"/>
    </row>
    <row r="22" spans="9:116" x14ac:dyDescent="0.15">
      <c r="DI22" s="239"/>
      <c r="DJ22" s="239"/>
      <c r="DK22" s="239"/>
      <c r="DL22" s="239"/>
    </row>
    <row r="23" spans="9:116" x14ac:dyDescent="0.15">
      <c r="CY23" s="239"/>
      <c r="CZ23" s="239"/>
      <c r="DA23" s="239"/>
      <c r="DB23" s="239"/>
      <c r="DC23" s="239"/>
      <c r="DD23" s="239"/>
      <c r="DE23" s="239"/>
      <c r="DF23" s="239"/>
      <c r="DG23" s="239"/>
      <c r="DH23" s="239"/>
      <c r="DI23" s="239"/>
      <c r="DJ23" s="239"/>
      <c r="DK23" s="239"/>
      <c r="DL23" s="239"/>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39"/>
      <c r="DA35" s="239"/>
      <c r="DB35" s="239"/>
      <c r="DC35" s="239"/>
      <c r="DD35" s="239"/>
      <c r="DE35" s="239"/>
      <c r="DF35" s="239"/>
      <c r="DG35" s="239"/>
      <c r="DH35" s="239"/>
      <c r="DI35" s="239"/>
      <c r="DJ35" s="239"/>
      <c r="DK35" s="239"/>
      <c r="DL35" s="239"/>
    </row>
    <row r="36" spans="15:116" x14ac:dyDescent="0.15"/>
    <row r="37" spans="15:116" x14ac:dyDescent="0.15">
      <c r="DL37" s="239"/>
    </row>
    <row r="38" spans="15:116" x14ac:dyDescent="0.15">
      <c r="DI38" s="239"/>
      <c r="DJ38" s="239"/>
      <c r="DK38" s="239"/>
      <c r="DL38" s="239"/>
    </row>
    <row r="39" spans="15:116" x14ac:dyDescent="0.15"/>
    <row r="40" spans="15:116" x14ac:dyDescent="0.15"/>
    <row r="41" spans="15:116" x14ac:dyDescent="0.15"/>
    <row r="42" spans="15:116" x14ac:dyDescent="0.15"/>
    <row r="43" spans="15:116" x14ac:dyDescent="0.15">
      <c r="O43" s="239"/>
      <c r="P43" s="239"/>
      <c r="Q43" s="239"/>
      <c r="R43" s="239"/>
      <c r="S43" s="239"/>
      <c r="T43" s="239"/>
      <c r="U43" s="239"/>
      <c r="V43" s="239"/>
      <c r="W43" s="239"/>
      <c r="X43" s="239"/>
      <c r="Y43" s="239"/>
      <c r="Z43" s="239"/>
      <c r="AA43" s="239"/>
      <c r="AB43" s="239"/>
      <c r="AC43" s="239"/>
      <c r="AD43" s="239"/>
      <c r="AE43" s="239"/>
      <c r="AF43" s="239"/>
      <c r="AG43" s="239"/>
      <c r="AH43" s="239"/>
      <c r="AI43" s="239"/>
      <c r="AJ43" s="239"/>
      <c r="AK43" s="239"/>
      <c r="AL43" s="239"/>
      <c r="AM43" s="239"/>
      <c r="AN43" s="239"/>
      <c r="AO43" s="239"/>
      <c r="AP43" s="239"/>
      <c r="AQ43" s="239"/>
      <c r="AR43" s="239"/>
      <c r="AS43" s="239"/>
      <c r="AT43" s="239"/>
      <c r="AU43" s="239"/>
      <c r="AV43" s="239"/>
      <c r="AW43" s="239"/>
      <c r="AX43" s="239"/>
      <c r="AY43" s="239"/>
      <c r="AZ43" s="239"/>
      <c r="BA43" s="239"/>
      <c r="BB43" s="239"/>
      <c r="BC43" s="239"/>
      <c r="BD43" s="239"/>
      <c r="BE43" s="239"/>
      <c r="BF43" s="239"/>
      <c r="BG43" s="239"/>
      <c r="BH43" s="239"/>
      <c r="BI43" s="239"/>
      <c r="BJ43" s="239"/>
      <c r="BK43" s="239"/>
      <c r="BL43" s="239"/>
      <c r="BM43" s="239"/>
      <c r="BN43" s="239"/>
      <c r="BO43" s="239"/>
      <c r="BP43" s="239"/>
      <c r="BQ43" s="239"/>
      <c r="BR43" s="239"/>
      <c r="BS43" s="239"/>
      <c r="BT43" s="239"/>
      <c r="BU43" s="239"/>
      <c r="BV43" s="239"/>
      <c r="BW43" s="239"/>
      <c r="BX43" s="239"/>
      <c r="BY43" s="239"/>
      <c r="BZ43" s="239"/>
      <c r="CA43" s="239"/>
      <c r="CB43" s="239"/>
      <c r="CC43" s="239"/>
      <c r="CD43" s="239"/>
      <c r="CE43" s="239"/>
      <c r="CF43" s="239"/>
      <c r="CG43" s="239"/>
      <c r="CH43" s="239"/>
      <c r="CI43" s="239"/>
      <c r="CJ43" s="239"/>
      <c r="CK43" s="239"/>
      <c r="CL43" s="239"/>
      <c r="CM43" s="239"/>
      <c r="CN43" s="239"/>
      <c r="CO43" s="239"/>
      <c r="CP43" s="239"/>
      <c r="CQ43" s="239"/>
      <c r="CR43" s="239"/>
      <c r="CS43" s="239"/>
      <c r="CT43" s="239"/>
      <c r="CU43" s="239"/>
      <c r="CV43" s="239"/>
      <c r="CW43" s="239"/>
      <c r="CX43" s="239"/>
      <c r="CY43" s="239"/>
      <c r="CZ43" s="239"/>
      <c r="DA43" s="239"/>
      <c r="DB43" s="239"/>
      <c r="DC43" s="239"/>
      <c r="DD43" s="239"/>
      <c r="DE43" s="239"/>
      <c r="DF43" s="239"/>
      <c r="DG43" s="239"/>
      <c r="DH43" s="239"/>
      <c r="DI43" s="239"/>
      <c r="DJ43" s="239"/>
      <c r="DK43" s="239"/>
      <c r="DL43" s="239"/>
    </row>
    <row r="44" spans="15:116" x14ac:dyDescent="0.15">
      <c r="DL44" s="239"/>
    </row>
    <row r="45" spans="15:116" x14ac:dyDescent="0.15"/>
    <row r="46" spans="15:116" x14ac:dyDescent="0.15">
      <c r="DA46" s="239"/>
      <c r="DB46" s="239"/>
      <c r="DC46" s="239"/>
      <c r="DD46" s="239"/>
      <c r="DE46" s="239"/>
      <c r="DF46" s="239"/>
      <c r="DG46" s="239"/>
      <c r="DH46" s="239"/>
      <c r="DI46" s="239"/>
      <c r="DJ46" s="239"/>
      <c r="DK46" s="239"/>
      <c r="DL46" s="239"/>
    </row>
    <row r="47" spans="15:116" x14ac:dyDescent="0.15"/>
    <row r="48" spans="15:116" x14ac:dyDescent="0.15"/>
    <row r="49" spans="104:116" x14ac:dyDescent="0.15"/>
    <row r="50" spans="104:116" x14ac:dyDescent="0.15">
      <c r="CZ50" s="239"/>
      <c r="DA50" s="239"/>
      <c r="DB50" s="239"/>
      <c r="DC50" s="239"/>
      <c r="DD50" s="239"/>
      <c r="DE50" s="239"/>
      <c r="DF50" s="239"/>
      <c r="DG50" s="239"/>
      <c r="DH50" s="239"/>
      <c r="DI50" s="239"/>
      <c r="DJ50" s="239"/>
      <c r="DK50" s="239"/>
      <c r="DL50" s="239"/>
    </row>
    <row r="51" spans="104:116" x14ac:dyDescent="0.15"/>
    <row r="52" spans="104:116" x14ac:dyDescent="0.15"/>
    <row r="53" spans="104:116" x14ac:dyDescent="0.15">
      <c r="DL53" s="239"/>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39"/>
      <c r="DD67" s="239"/>
      <c r="DE67" s="239"/>
      <c r="DF67" s="239"/>
      <c r="DG67" s="239"/>
      <c r="DH67" s="239"/>
      <c r="DI67" s="239"/>
      <c r="DJ67" s="239"/>
      <c r="DK67" s="239"/>
      <c r="DL67" s="239"/>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noTYyqG07qQ/FhRpzk1YB0esrban30fltoHtPqFx2jDZih9Bns0rxKV9jelk6G2E9j/AO6ZGKDhf3dPClMY89w==" saltValue="JhpBLgC4B+b97iKn1prI2w==" spinCount="100000" sheet="1" objects="1" scenarios="1"/>
  <dataConsolidate/>
  <phoneticPr fontId="2"/>
  <printOptions horizontalCentered="1" verticalCentered="1"/>
  <pageMargins left="0" right="0" top="0" bottom="0" header="0" footer="0"/>
  <pageSetup paperSize="9" scale="48" orientation="landscape"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67"/>
  <sheetViews>
    <sheetView showGridLines="0" view="pageBreakPreview" workbookViewId="0"/>
  </sheetViews>
  <sheetFormatPr defaultColWidth="0" defaultRowHeight="13.5" customHeight="1" zeroHeight="1" x14ac:dyDescent="0.15"/>
  <cols>
    <col min="1" max="36" width="2.5" style="241" customWidth="1"/>
    <col min="37" max="44" width="17" style="241" customWidth="1"/>
    <col min="45" max="45" width="6.125" style="247" customWidth="1"/>
    <col min="46" max="46" width="3" style="245" customWidth="1"/>
    <col min="47" max="47" width="19.125" style="241" hidden="1" customWidth="1"/>
    <col min="48" max="52" width="12.625" style="241" hidden="1" customWidth="1"/>
    <col min="53" max="16384" width="8.625" style="241" hidden="1"/>
  </cols>
  <sheetData>
    <row r="1" spans="1:46" x14ac:dyDescent="0.15">
      <c r="AS1" s="241"/>
      <c r="AT1" s="241"/>
    </row>
    <row r="2" spans="1:46" x14ac:dyDescent="0.15">
      <c r="AS2" s="241"/>
      <c r="AT2" s="241"/>
    </row>
    <row r="3" spans="1:46" x14ac:dyDescent="0.15">
      <c r="AS3" s="241"/>
      <c r="AT3" s="241"/>
    </row>
    <row r="4" spans="1:46" x14ac:dyDescent="0.15">
      <c r="AS4" s="241"/>
      <c r="AT4" s="241"/>
    </row>
    <row r="5" spans="1:46" ht="17.25" x14ac:dyDescent="0.15">
      <c r="A5" s="242" t="s">
        <v>476</v>
      </c>
      <c r="B5" s="243"/>
      <c r="C5" s="243"/>
      <c r="D5" s="243"/>
      <c r="E5" s="243"/>
      <c r="F5" s="243"/>
      <c r="G5" s="243"/>
      <c r="H5" s="243"/>
      <c r="I5" s="243"/>
      <c r="J5" s="243"/>
      <c r="K5" s="243"/>
      <c r="L5" s="243"/>
      <c r="M5" s="243"/>
      <c r="N5" s="243"/>
      <c r="O5" s="243"/>
      <c r="P5" s="243"/>
      <c r="Q5" s="243"/>
      <c r="R5" s="243"/>
      <c r="S5" s="243"/>
      <c r="T5" s="243"/>
      <c r="U5" s="243"/>
      <c r="V5" s="243"/>
      <c r="W5" s="243"/>
      <c r="X5" s="243"/>
      <c r="Y5" s="243"/>
      <c r="Z5" s="243"/>
      <c r="AA5" s="243"/>
      <c r="AB5" s="243"/>
      <c r="AC5" s="243"/>
      <c r="AD5" s="243"/>
      <c r="AE5" s="243"/>
      <c r="AF5" s="243"/>
      <c r="AG5" s="243"/>
      <c r="AH5" s="243"/>
      <c r="AI5" s="243"/>
      <c r="AJ5" s="243"/>
      <c r="AK5" s="243"/>
      <c r="AL5" s="243"/>
      <c r="AM5" s="243"/>
      <c r="AN5" s="243"/>
      <c r="AO5" s="243"/>
      <c r="AP5" s="243"/>
      <c r="AQ5" s="243"/>
      <c r="AR5" s="243"/>
      <c r="AS5" s="244"/>
    </row>
    <row r="6" spans="1:46" x14ac:dyDescent="0.15">
      <c r="A6" s="245"/>
      <c r="AK6" s="246" t="s">
        <v>477</v>
      </c>
      <c r="AL6" s="246"/>
      <c r="AM6" s="246"/>
      <c r="AN6" s="246"/>
    </row>
    <row r="7" spans="1:46" ht="13.5" customHeight="1" x14ac:dyDescent="0.15">
      <c r="A7" s="245"/>
      <c r="AK7" s="248"/>
      <c r="AL7" s="249"/>
      <c r="AM7" s="249"/>
      <c r="AN7" s="250"/>
      <c r="AO7" s="1133" t="s">
        <v>478</v>
      </c>
      <c r="AP7" s="251"/>
      <c r="AQ7" s="252" t="s">
        <v>479</v>
      </c>
      <c r="AR7" s="253"/>
    </row>
    <row r="8" spans="1:46" x14ac:dyDescent="0.15">
      <c r="A8" s="245"/>
      <c r="AK8" s="254"/>
      <c r="AL8" s="255"/>
      <c r="AM8" s="255"/>
      <c r="AN8" s="256"/>
      <c r="AO8" s="1134"/>
      <c r="AP8" s="257" t="s">
        <v>480</v>
      </c>
      <c r="AQ8" s="258" t="s">
        <v>481</v>
      </c>
      <c r="AR8" s="259" t="s">
        <v>482</v>
      </c>
    </row>
    <row r="9" spans="1:46" x14ac:dyDescent="0.15">
      <c r="A9" s="245"/>
      <c r="AK9" s="1135" t="s">
        <v>483</v>
      </c>
      <c r="AL9" s="1136"/>
      <c r="AM9" s="1136"/>
      <c r="AN9" s="1137"/>
      <c r="AO9" s="260">
        <v>2575622</v>
      </c>
      <c r="AP9" s="260">
        <v>82692</v>
      </c>
      <c r="AQ9" s="261">
        <v>98214</v>
      </c>
      <c r="AR9" s="262">
        <v>-15.8</v>
      </c>
    </row>
    <row r="10" spans="1:46" ht="13.5" customHeight="1" x14ac:dyDescent="0.15">
      <c r="A10" s="245"/>
      <c r="AK10" s="1135" t="s">
        <v>484</v>
      </c>
      <c r="AL10" s="1136"/>
      <c r="AM10" s="1136"/>
      <c r="AN10" s="1137"/>
      <c r="AO10" s="263">
        <v>307201</v>
      </c>
      <c r="AP10" s="263">
        <v>9863</v>
      </c>
      <c r="AQ10" s="264">
        <v>8330</v>
      </c>
      <c r="AR10" s="265">
        <v>18.399999999999999</v>
      </c>
    </row>
    <row r="11" spans="1:46" ht="13.5" customHeight="1" x14ac:dyDescent="0.15">
      <c r="A11" s="245"/>
      <c r="AK11" s="1135" t="s">
        <v>485</v>
      </c>
      <c r="AL11" s="1136"/>
      <c r="AM11" s="1136"/>
      <c r="AN11" s="1137"/>
      <c r="AO11" s="263">
        <v>47071</v>
      </c>
      <c r="AP11" s="263">
        <v>1511</v>
      </c>
      <c r="AQ11" s="264">
        <v>2236</v>
      </c>
      <c r="AR11" s="265">
        <v>-32.4</v>
      </c>
    </row>
    <row r="12" spans="1:46" ht="13.5" customHeight="1" x14ac:dyDescent="0.15">
      <c r="A12" s="245"/>
      <c r="AK12" s="1135" t="s">
        <v>486</v>
      </c>
      <c r="AL12" s="1136"/>
      <c r="AM12" s="1136"/>
      <c r="AN12" s="1137"/>
      <c r="AO12" s="263">
        <v>444</v>
      </c>
      <c r="AP12" s="263">
        <v>14</v>
      </c>
      <c r="AQ12" s="264">
        <v>12</v>
      </c>
      <c r="AR12" s="265">
        <v>16.7</v>
      </c>
    </row>
    <row r="13" spans="1:46" ht="13.5" customHeight="1" x14ac:dyDescent="0.15">
      <c r="A13" s="245"/>
      <c r="AK13" s="1135" t="s">
        <v>487</v>
      </c>
      <c r="AL13" s="1136"/>
      <c r="AM13" s="1136"/>
      <c r="AN13" s="1137"/>
      <c r="AO13" s="263">
        <v>157699</v>
      </c>
      <c r="AP13" s="263">
        <v>5063</v>
      </c>
      <c r="AQ13" s="264">
        <v>3111</v>
      </c>
      <c r="AR13" s="265">
        <v>62.7</v>
      </c>
    </row>
    <row r="14" spans="1:46" ht="13.5" customHeight="1" x14ac:dyDescent="0.15">
      <c r="A14" s="245"/>
      <c r="AK14" s="1135" t="s">
        <v>488</v>
      </c>
      <c r="AL14" s="1136"/>
      <c r="AM14" s="1136"/>
      <c r="AN14" s="1137"/>
      <c r="AO14" s="263">
        <v>36810</v>
      </c>
      <c r="AP14" s="263">
        <v>1182</v>
      </c>
      <c r="AQ14" s="264">
        <v>1882</v>
      </c>
      <c r="AR14" s="265">
        <v>-37.200000000000003</v>
      </c>
    </row>
    <row r="15" spans="1:46" ht="13.5" customHeight="1" x14ac:dyDescent="0.15">
      <c r="A15" s="245"/>
      <c r="AK15" s="1138" t="s">
        <v>489</v>
      </c>
      <c r="AL15" s="1139"/>
      <c r="AM15" s="1139"/>
      <c r="AN15" s="1140"/>
      <c r="AO15" s="263">
        <v>-234387</v>
      </c>
      <c r="AP15" s="263">
        <v>-7525</v>
      </c>
      <c r="AQ15" s="264">
        <v>-6411</v>
      </c>
      <c r="AR15" s="265">
        <v>17.399999999999999</v>
      </c>
    </row>
    <row r="16" spans="1:46" x14ac:dyDescent="0.15">
      <c r="A16" s="245"/>
      <c r="AK16" s="1138" t="s">
        <v>178</v>
      </c>
      <c r="AL16" s="1139"/>
      <c r="AM16" s="1139"/>
      <c r="AN16" s="1140"/>
      <c r="AO16" s="263">
        <v>2890460</v>
      </c>
      <c r="AP16" s="263">
        <v>92801</v>
      </c>
      <c r="AQ16" s="264">
        <v>107373</v>
      </c>
      <c r="AR16" s="265">
        <v>-13.6</v>
      </c>
    </row>
    <row r="17" spans="1:46" x14ac:dyDescent="0.15">
      <c r="A17" s="245"/>
    </row>
    <row r="18" spans="1:46" x14ac:dyDescent="0.15">
      <c r="A18" s="245"/>
      <c r="AQ18" s="266"/>
      <c r="AR18" s="266"/>
    </row>
    <row r="19" spans="1:46" x14ac:dyDescent="0.15">
      <c r="A19" s="245"/>
      <c r="AK19" s="241" t="s">
        <v>490</v>
      </c>
    </row>
    <row r="20" spans="1:46" x14ac:dyDescent="0.15">
      <c r="A20" s="245"/>
      <c r="AK20" s="267"/>
      <c r="AL20" s="268"/>
      <c r="AM20" s="268"/>
      <c r="AN20" s="269"/>
      <c r="AO20" s="270" t="s">
        <v>491</v>
      </c>
      <c r="AP20" s="271" t="s">
        <v>492</v>
      </c>
      <c r="AQ20" s="272" t="s">
        <v>493</v>
      </c>
      <c r="AR20" s="273"/>
    </row>
    <row r="21" spans="1:46" s="246" customFormat="1" x14ac:dyDescent="0.15">
      <c r="A21" s="274"/>
      <c r="AK21" s="1141" t="s">
        <v>494</v>
      </c>
      <c r="AL21" s="1142"/>
      <c r="AM21" s="1142"/>
      <c r="AN21" s="1143"/>
      <c r="AO21" s="275">
        <v>7.1</v>
      </c>
      <c r="AP21" s="276">
        <v>9.17</v>
      </c>
      <c r="AQ21" s="277">
        <v>-2.0699999999999998</v>
      </c>
      <c r="AS21" s="278"/>
      <c r="AT21" s="274"/>
    </row>
    <row r="22" spans="1:46" s="246" customFormat="1" x14ac:dyDescent="0.15">
      <c r="A22" s="274"/>
      <c r="AK22" s="1141" t="s">
        <v>495</v>
      </c>
      <c r="AL22" s="1142"/>
      <c r="AM22" s="1142"/>
      <c r="AN22" s="1143"/>
      <c r="AO22" s="279">
        <v>99.8</v>
      </c>
      <c r="AP22" s="280">
        <v>97.5</v>
      </c>
      <c r="AQ22" s="281">
        <v>2.2999999999999998</v>
      </c>
      <c r="AR22" s="266"/>
      <c r="AS22" s="278"/>
      <c r="AT22" s="274"/>
    </row>
    <row r="23" spans="1:46" s="246" customFormat="1" x14ac:dyDescent="0.15">
      <c r="A23" s="274"/>
      <c r="AP23" s="266"/>
      <c r="AQ23" s="266"/>
      <c r="AR23" s="266"/>
      <c r="AS23" s="278"/>
      <c r="AT23" s="274"/>
    </row>
    <row r="24" spans="1:46" s="246" customFormat="1" x14ac:dyDescent="0.15">
      <c r="A24" s="274"/>
      <c r="AP24" s="266"/>
      <c r="AQ24" s="266"/>
      <c r="AR24" s="266"/>
      <c r="AS24" s="278"/>
      <c r="AT24" s="274"/>
    </row>
    <row r="25" spans="1:46" s="246" customFormat="1" x14ac:dyDescent="0.15">
      <c r="A25" s="282"/>
      <c r="B25" s="283"/>
      <c r="C25" s="283"/>
      <c r="D25" s="283"/>
      <c r="E25" s="283"/>
      <c r="F25" s="283"/>
      <c r="G25" s="283"/>
      <c r="H25" s="283"/>
      <c r="I25" s="283"/>
      <c r="J25" s="283"/>
      <c r="K25" s="283"/>
      <c r="L25" s="283"/>
      <c r="M25" s="283"/>
      <c r="N25" s="283"/>
      <c r="O25" s="283"/>
      <c r="P25" s="283"/>
      <c r="Q25" s="283"/>
      <c r="R25" s="283"/>
      <c r="S25" s="283"/>
      <c r="T25" s="283"/>
      <c r="U25" s="283"/>
      <c r="V25" s="283"/>
      <c r="W25" s="283"/>
      <c r="X25" s="283"/>
      <c r="Y25" s="283"/>
      <c r="Z25" s="283"/>
      <c r="AA25" s="283"/>
      <c r="AB25" s="283"/>
      <c r="AC25" s="283"/>
      <c r="AD25" s="283"/>
      <c r="AE25" s="283"/>
      <c r="AF25" s="283"/>
      <c r="AG25" s="283"/>
      <c r="AH25" s="283"/>
      <c r="AI25" s="283"/>
      <c r="AJ25" s="283"/>
      <c r="AK25" s="283"/>
      <c r="AL25" s="283"/>
      <c r="AM25" s="283"/>
      <c r="AN25" s="283"/>
      <c r="AO25" s="283"/>
      <c r="AP25" s="284"/>
      <c r="AQ25" s="284"/>
      <c r="AR25" s="284"/>
      <c r="AS25" s="285"/>
      <c r="AT25" s="274"/>
    </row>
    <row r="26" spans="1:46" s="246" customFormat="1" x14ac:dyDescent="0.15">
      <c r="A26" s="1132" t="s">
        <v>496</v>
      </c>
      <c r="B26" s="1132"/>
      <c r="C26" s="1132"/>
      <c r="D26" s="1132"/>
      <c r="E26" s="1132"/>
      <c r="F26" s="1132"/>
      <c r="G26" s="1132"/>
      <c r="H26" s="1132"/>
      <c r="I26" s="1132"/>
      <c r="J26" s="1132"/>
      <c r="K26" s="1132"/>
      <c r="L26" s="1132"/>
      <c r="M26" s="1132"/>
      <c r="N26" s="1132"/>
      <c r="O26" s="1132"/>
      <c r="P26" s="1132"/>
      <c r="Q26" s="1132"/>
      <c r="R26" s="1132"/>
      <c r="S26" s="1132"/>
      <c r="T26" s="1132"/>
      <c r="U26" s="1132"/>
      <c r="V26" s="1132"/>
      <c r="W26" s="1132"/>
      <c r="X26" s="1132"/>
      <c r="Y26" s="1132"/>
      <c r="Z26" s="1132"/>
      <c r="AA26" s="1132"/>
      <c r="AB26" s="1132"/>
      <c r="AC26" s="1132"/>
      <c r="AD26" s="1132"/>
      <c r="AE26" s="1132"/>
      <c r="AF26" s="1132"/>
      <c r="AG26" s="1132"/>
      <c r="AH26" s="1132"/>
      <c r="AI26" s="1132"/>
      <c r="AJ26" s="1132"/>
      <c r="AK26" s="1132"/>
      <c r="AL26" s="1132"/>
      <c r="AM26" s="1132"/>
      <c r="AN26" s="1132"/>
      <c r="AO26" s="1132"/>
      <c r="AP26" s="1132"/>
      <c r="AQ26" s="1132"/>
      <c r="AR26" s="1132"/>
      <c r="AS26" s="1132"/>
    </row>
    <row r="27" spans="1:46" x14ac:dyDescent="0.15">
      <c r="A27" s="286"/>
      <c r="AS27" s="241"/>
      <c r="AT27" s="241"/>
    </row>
    <row r="28" spans="1:46" ht="17.25" x14ac:dyDescent="0.15">
      <c r="A28" s="242" t="s">
        <v>497</v>
      </c>
      <c r="B28" s="243"/>
      <c r="C28" s="243"/>
      <c r="D28" s="243"/>
      <c r="E28" s="243"/>
      <c r="F28" s="243"/>
      <c r="G28" s="243"/>
      <c r="H28" s="243"/>
      <c r="I28" s="243"/>
      <c r="J28" s="243"/>
      <c r="K28" s="243"/>
      <c r="L28" s="243"/>
      <c r="M28" s="243"/>
      <c r="N28" s="243"/>
      <c r="O28" s="243"/>
      <c r="P28" s="243"/>
      <c r="Q28" s="243"/>
      <c r="R28" s="243"/>
      <c r="S28" s="243"/>
      <c r="T28" s="243"/>
      <c r="U28" s="243"/>
      <c r="V28" s="243"/>
      <c r="W28" s="243"/>
      <c r="X28" s="243"/>
      <c r="Y28" s="243"/>
      <c r="Z28" s="243"/>
      <c r="AA28" s="243"/>
      <c r="AB28" s="243"/>
      <c r="AC28" s="243"/>
      <c r="AD28" s="243"/>
      <c r="AE28" s="243"/>
      <c r="AF28" s="243"/>
      <c r="AG28" s="243"/>
      <c r="AH28" s="243"/>
      <c r="AI28" s="243"/>
      <c r="AJ28" s="243"/>
      <c r="AK28" s="243"/>
      <c r="AL28" s="243"/>
      <c r="AM28" s="243"/>
      <c r="AN28" s="243"/>
      <c r="AO28" s="243"/>
      <c r="AP28" s="243"/>
      <c r="AQ28" s="243"/>
      <c r="AR28" s="243"/>
      <c r="AS28" s="287"/>
    </row>
    <row r="29" spans="1:46" x14ac:dyDescent="0.15">
      <c r="A29" s="245"/>
      <c r="AK29" s="246" t="s">
        <v>498</v>
      </c>
      <c r="AL29" s="246"/>
      <c r="AM29" s="246"/>
      <c r="AN29" s="246"/>
      <c r="AS29" s="288"/>
    </row>
    <row r="30" spans="1:46" ht="13.5" customHeight="1" x14ac:dyDescent="0.15">
      <c r="A30" s="245"/>
      <c r="AK30" s="248"/>
      <c r="AL30" s="249"/>
      <c r="AM30" s="249"/>
      <c r="AN30" s="250"/>
      <c r="AO30" s="1133" t="s">
        <v>478</v>
      </c>
      <c r="AP30" s="251"/>
      <c r="AQ30" s="252" t="s">
        <v>479</v>
      </c>
      <c r="AR30" s="253"/>
    </row>
    <row r="31" spans="1:46" x14ac:dyDescent="0.15">
      <c r="A31" s="245"/>
      <c r="AK31" s="254"/>
      <c r="AL31" s="255"/>
      <c r="AM31" s="255"/>
      <c r="AN31" s="256"/>
      <c r="AO31" s="1134"/>
      <c r="AP31" s="257" t="s">
        <v>480</v>
      </c>
      <c r="AQ31" s="258" t="s">
        <v>481</v>
      </c>
      <c r="AR31" s="259" t="s">
        <v>482</v>
      </c>
    </row>
    <row r="32" spans="1:46" ht="27" customHeight="1" x14ac:dyDescent="0.15">
      <c r="A32" s="245"/>
      <c r="AK32" s="1149" t="s">
        <v>499</v>
      </c>
      <c r="AL32" s="1150"/>
      <c r="AM32" s="1150"/>
      <c r="AN32" s="1151"/>
      <c r="AO32" s="289">
        <v>1512660</v>
      </c>
      <c r="AP32" s="289">
        <v>48565</v>
      </c>
      <c r="AQ32" s="290">
        <v>55954</v>
      </c>
      <c r="AR32" s="291">
        <v>-13.2</v>
      </c>
    </row>
    <row r="33" spans="1:46" ht="13.5" customHeight="1" x14ac:dyDescent="0.15">
      <c r="A33" s="245"/>
      <c r="AK33" s="1149" t="s">
        <v>500</v>
      </c>
      <c r="AL33" s="1150"/>
      <c r="AM33" s="1150"/>
      <c r="AN33" s="1151"/>
      <c r="AO33" s="289" t="s">
        <v>501</v>
      </c>
      <c r="AP33" s="289" t="s">
        <v>501</v>
      </c>
      <c r="AQ33" s="290" t="s">
        <v>501</v>
      </c>
      <c r="AR33" s="291" t="s">
        <v>501</v>
      </c>
    </row>
    <row r="34" spans="1:46" ht="27" customHeight="1" x14ac:dyDescent="0.15">
      <c r="A34" s="245"/>
      <c r="AK34" s="1149" t="s">
        <v>502</v>
      </c>
      <c r="AL34" s="1150"/>
      <c r="AM34" s="1150"/>
      <c r="AN34" s="1151"/>
      <c r="AO34" s="289" t="s">
        <v>501</v>
      </c>
      <c r="AP34" s="289" t="s">
        <v>501</v>
      </c>
      <c r="AQ34" s="290">
        <v>1</v>
      </c>
      <c r="AR34" s="291" t="s">
        <v>501</v>
      </c>
    </row>
    <row r="35" spans="1:46" ht="27" customHeight="1" x14ac:dyDescent="0.15">
      <c r="A35" s="245"/>
      <c r="AK35" s="1149" t="s">
        <v>503</v>
      </c>
      <c r="AL35" s="1150"/>
      <c r="AM35" s="1150"/>
      <c r="AN35" s="1151"/>
      <c r="AO35" s="289">
        <v>289879</v>
      </c>
      <c r="AP35" s="289">
        <v>9307</v>
      </c>
      <c r="AQ35" s="290">
        <v>17691</v>
      </c>
      <c r="AR35" s="291">
        <v>-47.4</v>
      </c>
    </row>
    <row r="36" spans="1:46" ht="27" customHeight="1" x14ac:dyDescent="0.15">
      <c r="A36" s="245"/>
      <c r="AK36" s="1149" t="s">
        <v>504</v>
      </c>
      <c r="AL36" s="1150"/>
      <c r="AM36" s="1150"/>
      <c r="AN36" s="1151"/>
      <c r="AO36" s="289">
        <v>61380</v>
      </c>
      <c r="AP36" s="289">
        <v>1971</v>
      </c>
      <c r="AQ36" s="290">
        <v>2603</v>
      </c>
      <c r="AR36" s="291">
        <v>-24.3</v>
      </c>
    </row>
    <row r="37" spans="1:46" ht="13.5" customHeight="1" x14ac:dyDescent="0.15">
      <c r="A37" s="245"/>
      <c r="AK37" s="1149" t="s">
        <v>505</v>
      </c>
      <c r="AL37" s="1150"/>
      <c r="AM37" s="1150"/>
      <c r="AN37" s="1151"/>
      <c r="AO37" s="289">
        <v>5285</v>
      </c>
      <c r="AP37" s="289">
        <v>170</v>
      </c>
      <c r="AQ37" s="290">
        <v>579</v>
      </c>
      <c r="AR37" s="291">
        <v>-70.599999999999994</v>
      </c>
    </row>
    <row r="38" spans="1:46" ht="27" customHeight="1" x14ac:dyDescent="0.15">
      <c r="A38" s="245"/>
      <c r="AK38" s="1152" t="s">
        <v>506</v>
      </c>
      <c r="AL38" s="1153"/>
      <c r="AM38" s="1153"/>
      <c r="AN38" s="1154"/>
      <c r="AO38" s="292" t="s">
        <v>501</v>
      </c>
      <c r="AP38" s="292" t="s">
        <v>501</v>
      </c>
      <c r="AQ38" s="293">
        <v>4</v>
      </c>
      <c r="AR38" s="281" t="s">
        <v>501</v>
      </c>
      <c r="AS38" s="288"/>
    </row>
    <row r="39" spans="1:46" x14ac:dyDescent="0.15">
      <c r="A39" s="245"/>
      <c r="AK39" s="1152" t="s">
        <v>507</v>
      </c>
      <c r="AL39" s="1153"/>
      <c r="AM39" s="1153"/>
      <c r="AN39" s="1154"/>
      <c r="AO39" s="289">
        <v>-89368</v>
      </c>
      <c r="AP39" s="289">
        <v>-2869</v>
      </c>
      <c r="AQ39" s="290">
        <v>-4663</v>
      </c>
      <c r="AR39" s="291">
        <v>-38.5</v>
      </c>
      <c r="AS39" s="288"/>
    </row>
    <row r="40" spans="1:46" ht="27" customHeight="1" x14ac:dyDescent="0.15">
      <c r="A40" s="245"/>
      <c r="AK40" s="1149" t="s">
        <v>508</v>
      </c>
      <c r="AL40" s="1150"/>
      <c r="AM40" s="1150"/>
      <c r="AN40" s="1151"/>
      <c r="AO40" s="289">
        <v>-908104</v>
      </c>
      <c r="AP40" s="289">
        <v>-29155</v>
      </c>
      <c r="AQ40" s="290">
        <v>-48945</v>
      </c>
      <c r="AR40" s="291">
        <v>-40.4</v>
      </c>
      <c r="AS40" s="288"/>
    </row>
    <row r="41" spans="1:46" x14ac:dyDescent="0.15">
      <c r="A41" s="245"/>
      <c r="AK41" s="1155" t="s">
        <v>288</v>
      </c>
      <c r="AL41" s="1156"/>
      <c r="AM41" s="1156"/>
      <c r="AN41" s="1157"/>
      <c r="AO41" s="289">
        <v>871732</v>
      </c>
      <c r="AP41" s="289">
        <v>27988</v>
      </c>
      <c r="AQ41" s="290">
        <v>23225</v>
      </c>
      <c r="AR41" s="291">
        <v>20.5</v>
      </c>
      <c r="AS41" s="288"/>
    </row>
    <row r="42" spans="1:46" x14ac:dyDescent="0.15">
      <c r="A42" s="245"/>
      <c r="AK42" s="294"/>
      <c r="AQ42" s="266"/>
      <c r="AR42" s="266"/>
      <c r="AS42" s="288"/>
    </row>
    <row r="43" spans="1:46" x14ac:dyDescent="0.15">
      <c r="A43" s="245"/>
      <c r="AP43" s="295"/>
      <c r="AQ43" s="266"/>
      <c r="AS43" s="288"/>
    </row>
    <row r="44" spans="1:46" x14ac:dyDescent="0.15">
      <c r="A44" s="245"/>
      <c r="AQ44" s="266"/>
    </row>
    <row r="45" spans="1:46" x14ac:dyDescent="0.15">
      <c r="A45" s="243"/>
      <c r="B45" s="243"/>
      <c r="C45" s="243"/>
      <c r="D45" s="243"/>
      <c r="E45" s="243"/>
      <c r="F45" s="243"/>
      <c r="G45" s="243"/>
      <c r="H45" s="243"/>
      <c r="I45" s="243"/>
      <c r="J45" s="243"/>
      <c r="K45" s="243"/>
      <c r="L45" s="243"/>
      <c r="M45" s="243"/>
      <c r="N45" s="243"/>
      <c r="O45" s="243"/>
      <c r="P45" s="243"/>
      <c r="Q45" s="243"/>
      <c r="R45" s="243"/>
      <c r="S45" s="243"/>
      <c r="T45" s="243"/>
      <c r="U45" s="243"/>
      <c r="V45" s="243"/>
      <c r="W45" s="243"/>
      <c r="X45" s="243"/>
      <c r="Y45" s="243"/>
      <c r="Z45" s="243"/>
      <c r="AA45" s="243"/>
      <c r="AB45" s="243"/>
      <c r="AC45" s="243"/>
      <c r="AD45" s="243"/>
      <c r="AE45" s="243"/>
      <c r="AF45" s="243"/>
      <c r="AG45" s="243"/>
      <c r="AH45" s="243"/>
      <c r="AI45" s="243"/>
      <c r="AJ45" s="243"/>
      <c r="AK45" s="243"/>
      <c r="AL45" s="243"/>
      <c r="AM45" s="243"/>
      <c r="AN45" s="243"/>
      <c r="AO45" s="243"/>
      <c r="AP45" s="243"/>
      <c r="AQ45" s="296"/>
      <c r="AR45" s="243"/>
      <c r="AS45" s="243"/>
      <c r="AT45" s="241"/>
    </row>
    <row r="46" spans="1:46" x14ac:dyDescent="0.15">
      <c r="A46" s="297"/>
      <c r="B46" s="297"/>
      <c r="C46" s="297"/>
      <c r="D46" s="297"/>
      <c r="E46" s="297"/>
      <c r="F46" s="297"/>
      <c r="G46" s="297"/>
      <c r="H46" s="297"/>
      <c r="I46" s="297"/>
      <c r="J46" s="297"/>
      <c r="K46" s="297"/>
      <c r="L46" s="297"/>
      <c r="M46" s="297"/>
      <c r="N46" s="297"/>
      <c r="O46" s="297"/>
      <c r="P46" s="297"/>
      <c r="Q46" s="297"/>
      <c r="R46" s="297"/>
      <c r="S46" s="297"/>
      <c r="T46" s="297"/>
      <c r="U46" s="297"/>
      <c r="V46" s="297"/>
      <c r="W46" s="297"/>
      <c r="X46" s="297"/>
      <c r="Y46" s="297"/>
      <c r="Z46" s="297"/>
      <c r="AA46" s="297"/>
      <c r="AB46" s="297"/>
      <c r="AC46" s="297"/>
      <c r="AD46" s="297"/>
      <c r="AE46" s="297"/>
      <c r="AF46" s="297"/>
      <c r="AG46" s="297"/>
      <c r="AH46" s="297"/>
      <c r="AI46" s="297"/>
      <c r="AJ46" s="297"/>
      <c r="AK46" s="297"/>
      <c r="AL46" s="297"/>
      <c r="AM46" s="297"/>
      <c r="AN46" s="297"/>
      <c r="AO46" s="297"/>
      <c r="AP46" s="297"/>
      <c r="AQ46" s="297"/>
      <c r="AR46" s="297"/>
      <c r="AS46" s="297"/>
      <c r="AT46" s="241"/>
    </row>
    <row r="47" spans="1:46" ht="17.25" customHeight="1" x14ac:dyDescent="0.15">
      <c r="A47" s="298" t="s">
        <v>509</v>
      </c>
    </row>
    <row r="48" spans="1:46" x14ac:dyDescent="0.15">
      <c r="A48" s="245"/>
      <c r="AK48" s="299" t="s">
        <v>510</v>
      </c>
      <c r="AL48" s="299"/>
      <c r="AM48" s="299"/>
      <c r="AN48" s="299"/>
      <c r="AO48" s="299"/>
      <c r="AP48" s="299"/>
      <c r="AQ48" s="300"/>
      <c r="AR48" s="299"/>
    </row>
    <row r="49" spans="1:44" ht="13.5" customHeight="1" x14ac:dyDescent="0.15">
      <c r="A49" s="245"/>
      <c r="AK49" s="301"/>
      <c r="AL49" s="302"/>
      <c r="AM49" s="1144" t="s">
        <v>478</v>
      </c>
      <c r="AN49" s="1146" t="s">
        <v>511</v>
      </c>
      <c r="AO49" s="1147"/>
      <c r="AP49" s="1147"/>
      <c r="AQ49" s="1147"/>
      <c r="AR49" s="1148"/>
    </row>
    <row r="50" spans="1:44" x14ac:dyDescent="0.15">
      <c r="A50" s="245"/>
      <c r="AK50" s="303"/>
      <c r="AL50" s="304"/>
      <c r="AM50" s="1145"/>
      <c r="AN50" s="305" t="s">
        <v>512</v>
      </c>
      <c r="AO50" s="306" t="s">
        <v>513</v>
      </c>
      <c r="AP50" s="307" t="s">
        <v>514</v>
      </c>
      <c r="AQ50" s="308" t="s">
        <v>515</v>
      </c>
      <c r="AR50" s="309" t="s">
        <v>516</v>
      </c>
    </row>
    <row r="51" spans="1:44" x14ac:dyDescent="0.15">
      <c r="A51" s="245"/>
      <c r="AK51" s="301" t="s">
        <v>517</v>
      </c>
      <c r="AL51" s="302"/>
      <c r="AM51" s="310">
        <v>2773474</v>
      </c>
      <c r="AN51" s="311">
        <v>83100</v>
      </c>
      <c r="AO51" s="312">
        <v>-33.5</v>
      </c>
      <c r="AP51" s="313">
        <v>76347</v>
      </c>
      <c r="AQ51" s="314">
        <v>2.4</v>
      </c>
      <c r="AR51" s="315">
        <v>-35.9</v>
      </c>
    </row>
    <row r="52" spans="1:44" x14ac:dyDescent="0.15">
      <c r="A52" s="245"/>
      <c r="AK52" s="316"/>
      <c r="AL52" s="317" t="s">
        <v>518</v>
      </c>
      <c r="AM52" s="318">
        <v>1526274</v>
      </c>
      <c r="AN52" s="319">
        <v>45731</v>
      </c>
      <c r="AO52" s="320">
        <v>-20.399999999999999</v>
      </c>
      <c r="AP52" s="321">
        <v>41762</v>
      </c>
      <c r="AQ52" s="322">
        <v>0.5</v>
      </c>
      <c r="AR52" s="323">
        <v>-20.9</v>
      </c>
    </row>
    <row r="53" spans="1:44" x14ac:dyDescent="0.15">
      <c r="A53" s="245"/>
      <c r="AK53" s="301" t="s">
        <v>519</v>
      </c>
      <c r="AL53" s="302"/>
      <c r="AM53" s="310">
        <v>2989324</v>
      </c>
      <c r="AN53" s="311">
        <v>90994</v>
      </c>
      <c r="AO53" s="312">
        <v>9.5</v>
      </c>
      <c r="AP53" s="313">
        <v>69604</v>
      </c>
      <c r="AQ53" s="314">
        <v>-8.8000000000000007</v>
      </c>
      <c r="AR53" s="315">
        <v>18.3</v>
      </c>
    </row>
    <row r="54" spans="1:44" x14ac:dyDescent="0.15">
      <c r="A54" s="245"/>
      <c r="AK54" s="316"/>
      <c r="AL54" s="317" t="s">
        <v>518</v>
      </c>
      <c r="AM54" s="318">
        <v>1467743</v>
      </c>
      <c r="AN54" s="319">
        <v>44677</v>
      </c>
      <c r="AO54" s="320">
        <v>-2.2999999999999998</v>
      </c>
      <c r="AP54" s="321">
        <v>36247</v>
      </c>
      <c r="AQ54" s="322">
        <v>-13.2</v>
      </c>
      <c r="AR54" s="323">
        <v>10.9</v>
      </c>
    </row>
    <row r="55" spans="1:44" x14ac:dyDescent="0.15">
      <c r="A55" s="245"/>
      <c r="AK55" s="301" t="s">
        <v>520</v>
      </c>
      <c r="AL55" s="302"/>
      <c r="AM55" s="310">
        <v>2098035</v>
      </c>
      <c r="AN55" s="311">
        <v>64836</v>
      </c>
      <c r="AO55" s="312">
        <v>-28.7</v>
      </c>
      <c r="AP55" s="313">
        <v>68410</v>
      </c>
      <c r="AQ55" s="314">
        <v>-1.7</v>
      </c>
      <c r="AR55" s="315">
        <v>-27</v>
      </c>
    </row>
    <row r="56" spans="1:44" x14ac:dyDescent="0.15">
      <c r="A56" s="245"/>
      <c r="AK56" s="316"/>
      <c r="AL56" s="317" t="s">
        <v>518</v>
      </c>
      <c r="AM56" s="318">
        <v>1122574</v>
      </c>
      <c r="AN56" s="319">
        <v>34691</v>
      </c>
      <c r="AO56" s="320">
        <v>-22.4</v>
      </c>
      <c r="AP56" s="321">
        <v>35086</v>
      </c>
      <c r="AQ56" s="322">
        <v>-3.2</v>
      </c>
      <c r="AR56" s="323">
        <v>-19.2</v>
      </c>
    </row>
    <row r="57" spans="1:44" x14ac:dyDescent="0.15">
      <c r="A57" s="245"/>
      <c r="AK57" s="301" t="s">
        <v>521</v>
      </c>
      <c r="AL57" s="302"/>
      <c r="AM57" s="310">
        <v>1689410</v>
      </c>
      <c r="AN57" s="311">
        <v>53307</v>
      </c>
      <c r="AO57" s="312">
        <v>-17.8</v>
      </c>
      <c r="AP57" s="313">
        <v>73019</v>
      </c>
      <c r="AQ57" s="314">
        <v>6.7</v>
      </c>
      <c r="AR57" s="315">
        <v>-24.5</v>
      </c>
    </row>
    <row r="58" spans="1:44" x14ac:dyDescent="0.15">
      <c r="A58" s="245"/>
      <c r="AK58" s="316"/>
      <c r="AL58" s="317" t="s">
        <v>518</v>
      </c>
      <c r="AM58" s="318">
        <v>1114711</v>
      </c>
      <c r="AN58" s="319">
        <v>35173</v>
      </c>
      <c r="AO58" s="320">
        <v>1.4</v>
      </c>
      <c r="AP58" s="321">
        <v>39427</v>
      </c>
      <c r="AQ58" s="322">
        <v>12.4</v>
      </c>
      <c r="AR58" s="323">
        <v>-11</v>
      </c>
    </row>
    <row r="59" spans="1:44" x14ac:dyDescent="0.15">
      <c r="A59" s="245"/>
      <c r="AK59" s="301" t="s">
        <v>522</v>
      </c>
      <c r="AL59" s="302"/>
      <c r="AM59" s="310">
        <v>2066776</v>
      </c>
      <c r="AN59" s="311">
        <v>66356</v>
      </c>
      <c r="AO59" s="312">
        <v>24.5</v>
      </c>
      <c r="AP59" s="313">
        <v>76590</v>
      </c>
      <c r="AQ59" s="314">
        <v>4.9000000000000004</v>
      </c>
      <c r="AR59" s="315">
        <v>19.600000000000001</v>
      </c>
    </row>
    <row r="60" spans="1:44" x14ac:dyDescent="0.15">
      <c r="A60" s="245"/>
      <c r="AK60" s="316"/>
      <c r="AL60" s="317" t="s">
        <v>518</v>
      </c>
      <c r="AM60" s="318">
        <v>1311517</v>
      </c>
      <c r="AN60" s="319">
        <v>42107</v>
      </c>
      <c r="AO60" s="320">
        <v>19.7</v>
      </c>
      <c r="AP60" s="321">
        <v>42387</v>
      </c>
      <c r="AQ60" s="322">
        <v>7.5</v>
      </c>
      <c r="AR60" s="323">
        <v>12.2</v>
      </c>
    </row>
    <row r="61" spans="1:44" x14ac:dyDescent="0.15">
      <c r="A61" s="245"/>
      <c r="AK61" s="301" t="s">
        <v>523</v>
      </c>
      <c r="AL61" s="324"/>
      <c r="AM61" s="310">
        <v>2323404</v>
      </c>
      <c r="AN61" s="311">
        <v>71719</v>
      </c>
      <c r="AO61" s="312">
        <v>-9.1999999999999993</v>
      </c>
      <c r="AP61" s="313">
        <v>72794</v>
      </c>
      <c r="AQ61" s="325">
        <v>0.7</v>
      </c>
      <c r="AR61" s="315">
        <v>-9.9</v>
      </c>
    </row>
    <row r="62" spans="1:44" x14ac:dyDescent="0.15">
      <c r="A62" s="245"/>
      <c r="AK62" s="316"/>
      <c r="AL62" s="317" t="s">
        <v>518</v>
      </c>
      <c r="AM62" s="318">
        <v>1308564</v>
      </c>
      <c r="AN62" s="319">
        <v>40476</v>
      </c>
      <c r="AO62" s="320">
        <v>-4.8</v>
      </c>
      <c r="AP62" s="321">
        <v>38982</v>
      </c>
      <c r="AQ62" s="322">
        <v>0.8</v>
      </c>
      <c r="AR62" s="323">
        <v>-5.6</v>
      </c>
    </row>
    <row r="63" spans="1:44" x14ac:dyDescent="0.15">
      <c r="A63" s="245"/>
    </row>
    <row r="64" spans="1:44" x14ac:dyDescent="0.15">
      <c r="A64" s="245"/>
    </row>
    <row r="65" spans="1:46" x14ac:dyDescent="0.15">
      <c r="A65" s="245"/>
    </row>
    <row r="66" spans="1:46" x14ac:dyDescent="0.15">
      <c r="A66" s="326"/>
      <c r="B66" s="297"/>
      <c r="C66" s="297"/>
      <c r="D66" s="297"/>
      <c r="E66" s="297"/>
      <c r="F66" s="297"/>
      <c r="G66" s="297"/>
      <c r="H66" s="297"/>
      <c r="I66" s="297"/>
      <c r="J66" s="297"/>
      <c r="K66" s="297"/>
      <c r="L66" s="297"/>
      <c r="M66" s="297"/>
      <c r="N66" s="297"/>
      <c r="O66" s="297"/>
      <c r="P66" s="297"/>
      <c r="Q66" s="297"/>
      <c r="R66" s="297"/>
      <c r="S66" s="297"/>
      <c r="T66" s="297"/>
      <c r="U66" s="297"/>
      <c r="V66" s="297"/>
      <c r="W66" s="297"/>
      <c r="X66" s="297"/>
      <c r="Y66" s="297"/>
      <c r="Z66" s="297"/>
      <c r="AA66" s="297"/>
      <c r="AB66" s="297"/>
      <c r="AC66" s="297"/>
      <c r="AD66" s="297"/>
      <c r="AE66" s="297"/>
      <c r="AF66" s="297"/>
      <c r="AG66" s="297"/>
      <c r="AH66" s="297"/>
      <c r="AI66" s="297"/>
      <c r="AJ66" s="297"/>
      <c r="AK66" s="297"/>
      <c r="AL66" s="297"/>
      <c r="AM66" s="297"/>
      <c r="AN66" s="297"/>
      <c r="AO66" s="297"/>
      <c r="AP66" s="297"/>
      <c r="AQ66" s="297"/>
      <c r="AR66" s="297"/>
      <c r="AS66" s="327"/>
    </row>
    <row r="67" spans="1:46" ht="13.5" hidden="1" customHeight="1" x14ac:dyDescent="0.15">
      <c r="AS67" s="241"/>
      <c r="AT67" s="241"/>
    </row>
  </sheetData>
  <sheetProtection algorithmName="SHA-512" hashValue="viv+ESAUwFB4qUuBpgRjRPAH21rFzjuBxWMtkTGqSr3qFK3uJTlPYiQsLsX7NzuaF6pP5+QiaPi6WI4SDrba0A==" saltValue="h97zvp0IdCisPewoLtx71Q=="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15"/>
  <cols>
    <col min="1" max="125" width="2.5" style="240" customWidth="1"/>
    <col min="126" max="16384" width="9" style="239" hidden="1"/>
  </cols>
  <sheetData>
    <row r="1" spans="2:125" ht="13.5" customHeight="1" x14ac:dyDescent="0.15">
      <c r="B1" s="239"/>
      <c r="C1" s="239"/>
      <c r="D1" s="239"/>
      <c r="E1" s="239"/>
      <c r="F1" s="239"/>
      <c r="G1" s="239"/>
      <c r="H1" s="239"/>
      <c r="I1" s="239"/>
      <c r="J1" s="239"/>
      <c r="K1" s="239"/>
      <c r="L1" s="239"/>
      <c r="M1" s="239"/>
      <c r="N1" s="239"/>
      <c r="O1" s="239"/>
      <c r="P1" s="239"/>
      <c r="Q1" s="239"/>
      <c r="R1" s="239"/>
      <c r="S1" s="239"/>
      <c r="T1" s="239"/>
      <c r="U1" s="239"/>
      <c r="V1" s="239"/>
      <c r="W1" s="239"/>
      <c r="X1" s="239"/>
      <c r="Y1" s="239"/>
      <c r="Z1" s="239"/>
      <c r="AA1" s="239"/>
      <c r="AB1" s="239"/>
      <c r="AC1" s="239"/>
      <c r="AD1" s="239"/>
      <c r="AE1" s="239"/>
      <c r="AF1" s="239"/>
      <c r="AG1" s="239"/>
      <c r="AH1" s="239"/>
      <c r="AI1" s="239"/>
      <c r="AJ1" s="239"/>
      <c r="AK1" s="239"/>
      <c r="AL1" s="239"/>
      <c r="AM1" s="239"/>
      <c r="AN1" s="239"/>
      <c r="AO1" s="239"/>
      <c r="AP1" s="239"/>
      <c r="AQ1" s="239"/>
      <c r="AR1" s="239"/>
      <c r="AS1" s="239"/>
      <c r="AT1" s="239"/>
      <c r="AU1" s="239"/>
      <c r="AV1" s="239"/>
      <c r="AW1" s="239"/>
      <c r="AX1" s="239"/>
      <c r="AY1" s="239"/>
      <c r="AZ1" s="239"/>
      <c r="BA1" s="239"/>
      <c r="BB1" s="239"/>
      <c r="BC1" s="239"/>
      <c r="BD1" s="239"/>
      <c r="BE1" s="239"/>
      <c r="BF1" s="239"/>
      <c r="BG1" s="239"/>
      <c r="BH1" s="239"/>
      <c r="BI1" s="239"/>
      <c r="BJ1" s="239"/>
      <c r="BK1" s="239"/>
      <c r="BL1" s="239"/>
      <c r="BM1" s="239"/>
      <c r="BN1" s="239"/>
      <c r="BO1" s="239"/>
      <c r="BP1" s="239"/>
      <c r="BQ1" s="239"/>
      <c r="BR1" s="239"/>
      <c r="BS1" s="239"/>
      <c r="BT1" s="239"/>
      <c r="BU1" s="239"/>
      <c r="BV1" s="239"/>
      <c r="BW1" s="239"/>
      <c r="BX1" s="239"/>
      <c r="BY1" s="239"/>
      <c r="BZ1" s="239"/>
      <c r="CA1" s="239"/>
      <c r="CB1" s="239"/>
      <c r="CC1" s="239"/>
      <c r="CD1" s="239"/>
      <c r="CE1" s="239"/>
      <c r="CF1" s="239"/>
      <c r="CG1" s="239"/>
      <c r="CH1" s="239"/>
      <c r="CI1" s="239"/>
      <c r="CJ1" s="239"/>
      <c r="CK1" s="239"/>
      <c r="CL1" s="239"/>
      <c r="CM1" s="239"/>
      <c r="CN1" s="239"/>
      <c r="CO1" s="239"/>
      <c r="CP1" s="239"/>
      <c r="CQ1" s="239"/>
      <c r="CR1" s="239"/>
      <c r="CS1" s="239"/>
      <c r="CT1" s="239"/>
      <c r="CU1" s="239"/>
      <c r="CV1" s="239"/>
      <c r="CW1" s="239"/>
      <c r="CX1" s="239"/>
      <c r="CY1" s="239"/>
      <c r="CZ1" s="239"/>
      <c r="DA1" s="239"/>
      <c r="DB1" s="239"/>
      <c r="DC1" s="239"/>
      <c r="DD1" s="239"/>
      <c r="DE1" s="239"/>
      <c r="DF1" s="239"/>
      <c r="DG1" s="239"/>
      <c r="DH1" s="239"/>
      <c r="DI1" s="239"/>
      <c r="DJ1" s="239"/>
      <c r="DK1" s="239"/>
      <c r="DL1" s="239"/>
      <c r="DM1" s="239"/>
      <c r="DN1" s="239"/>
      <c r="DO1" s="239"/>
      <c r="DP1" s="239"/>
      <c r="DQ1" s="239"/>
      <c r="DR1" s="239"/>
      <c r="DS1" s="239"/>
      <c r="DT1" s="239"/>
      <c r="DU1" s="239"/>
    </row>
    <row r="2" spans="2:125" x14ac:dyDescent="0.15">
      <c r="B2" s="239"/>
      <c r="DG2" s="239"/>
    </row>
    <row r="3" spans="2:125" x14ac:dyDescent="0.15">
      <c r="C3" s="239"/>
      <c r="D3" s="239"/>
      <c r="E3" s="239"/>
      <c r="F3" s="239"/>
      <c r="G3" s="239"/>
      <c r="H3" s="239"/>
      <c r="I3" s="239"/>
      <c r="J3" s="239"/>
      <c r="K3" s="239"/>
      <c r="L3" s="239"/>
      <c r="M3" s="239"/>
      <c r="N3" s="239"/>
      <c r="O3" s="239"/>
      <c r="P3" s="239"/>
      <c r="Q3" s="239"/>
      <c r="R3" s="239"/>
      <c r="S3" s="239"/>
      <c r="T3" s="239"/>
      <c r="U3" s="239"/>
      <c r="V3" s="239"/>
      <c r="W3" s="239"/>
      <c r="X3" s="239"/>
      <c r="Y3" s="239"/>
      <c r="Z3" s="239"/>
      <c r="AA3" s="239"/>
      <c r="AB3" s="239"/>
      <c r="AC3" s="239"/>
      <c r="AD3" s="239"/>
      <c r="AE3" s="239"/>
      <c r="AF3" s="239"/>
      <c r="AG3" s="239"/>
      <c r="AH3" s="239"/>
      <c r="AI3" s="239"/>
      <c r="AJ3" s="239"/>
      <c r="AK3" s="239"/>
      <c r="AL3" s="239"/>
      <c r="AM3" s="239"/>
      <c r="AN3" s="239"/>
      <c r="AO3" s="239"/>
      <c r="AP3" s="239"/>
      <c r="AQ3" s="239"/>
      <c r="AR3" s="239"/>
      <c r="AS3" s="239"/>
      <c r="AT3" s="239"/>
      <c r="AU3" s="239"/>
      <c r="AV3" s="239"/>
      <c r="AW3" s="239"/>
      <c r="AX3" s="239"/>
      <c r="AY3" s="239"/>
      <c r="AZ3" s="239"/>
      <c r="BA3" s="239"/>
      <c r="BB3" s="239"/>
      <c r="BC3" s="239"/>
      <c r="BD3" s="239"/>
      <c r="BE3" s="239"/>
      <c r="BF3" s="239"/>
      <c r="BG3" s="239"/>
      <c r="BH3" s="239"/>
      <c r="BI3" s="239"/>
      <c r="BJ3" s="239"/>
      <c r="BK3" s="239"/>
      <c r="BL3" s="239"/>
      <c r="BM3" s="239"/>
      <c r="BN3" s="239"/>
      <c r="BO3" s="239"/>
      <c r="BP3" s="239"/>
      <c r="BQ3" s="239"/>
      <c r="BR3" s="239"/>
      <c r="BS3" s="239"/>
      <c r="BT3" s="239"/>
      <c r="BU3" s="239"/>
      <c r="BV3" s="239"/>
      <c r="BW3" s="239"/>
      <c r="BX3" s="239"/>
      <c r="BY3" s="239"/>
      <c r="BZ3" s="239"/>
      <c r="CA3" s="239"/>
      <c r="CB3" s="239"/>
      <c r="CC3" s="239"/>
      <c r="CD3" s="239"/>
      <c r="CE3" s="239"/>
      <c r="CF3" s="239"/>
      <c r="CG3" s="239"/>
      <c r="CH3" s="239"/>
      <c r="CI3" s="239"/>
      <c r="CJ3" s="239"/>
      <c r="CK3" s="239"/>
      <c r="CL3" s="239"/>
      <c r="CM3" s="239"/>
      <c r="CN3" s="239"/>
      <c r="CO3" s="239"/>
      <c r="CP3" s="239"/>
      <c r="CQ3" s="239"/>
      <c r="CR3" s="239"/>
      <c r="CS3" s="239"/>
      <c r="CT3" s="239"/>
      <c r="CU3" s="239"/>
      <c r="CV3" s="239"/>
      <c r="CW3" s="239"/>
      <c r="CX3" s="239"/>
      <c r="CY3" s="239"/>
      <c r="CZ3" s="239"/>
      <c r="DA3" s="239"/>
      <c r="DB3" s="239"/>
      <c r="DC3" s="239"/>
      <c r="DD3" s="239"/>
      <c r="DE3" s="239"/>
      <c r="DF3" s="239"/>
      <c r="DH3" s="239"/>
      <c r="DI3" s="239"/>
      <c r="DJ3" s="239"/>
      <c r="DK3" s="239"/>
      <c r="DL3" s="239"/>
      <c r="DM3" s="239"/>
      <c r="DN3" s="239"/>
      <c r="DO3" s="239"/>
      <c r="DP3" s="239"/>
      <c r="DQ3" s="239"/>
      <c r="DR3" s="239"/>
      <c r="DS3" s="239"/>
      <c r="DT3" s="239"/>
      <c r="DU3" s="239"/>
    </row>
    <row r="4" spans="2:125" x14ac:dyDescent="0.15"/>
    <row r="5" spans="2:125" x14ac:dyDescent="0.15"/>
    <row r="6" spans="2:125" x14ac:dyDescent="0.15"/>
    <row r="7" spans="2:125" x14ac:dyDescent="0.15"/>
    <row r="8" spans="2:125" x14ac:dyDescent="0.15"/>
    <row r="9" spans="2:125" x14ac:dyDescent="0.15">
      <c r="DU9" s="239"/>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39"/>
    </row>
    <row r="18" spans="125:125" x14ac:dyDescent="0.15"/>
    <row r="19" spans="125:125" x14ac:dyDescent="0.15"/>
    <row r="20" spans="125:125" x14ac:dyDescent="0.15">
      <c r="DU20" s="239"/>
    </row>
    <row r="21" spans="125:125" x14ac:dyDescent="0.15">
      <c r="DU21" s="239"/>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39"/>
    </row>
    <row r="29" spans="125:125" x14ac:dyDescent="0.15"/>
    <row r="30" spans="125:125" x14ac:dyDescent="0.15"/>
    <row r="31" spans="125:125" x14ac:dyDescent="0.15"/>
    <row r="32" spans="125:125" x14ac:dyDescent="0.15"/>
    <row r="33" spans="2:125" x14ac:dyDescent="0.15">
      <c r="B33" s="239"/>
      <c r="G33" s="239"/>
      <c r="I33" s="239"/>
    </row>
    <row r="34" spans="2:125" x14ac:dyDescent="0.15">
      <c r="C34" s="239"/>
      <c r="P34" s="239"/>
      <c r="DE34" s="239"/>
      <c r="DH34" s="239"/>
    </row>
    <row r="35" spans="2:125" x14ac:dyDescent="0.15">
      <c r="D35" s="239"/>
      <c r="E35" s="239"/>
      <c r="DG35" s="239"/>
      <c r="DJ35" s="239"/>
      <c r="DP35" s="239"/>
      <c r="DQ35" s="239"/>
      <c r="DR35" s="239"/>
      <c r="DS35" s="239"/>
      <c r="DT35" s="239"/>
      <c r="DU35" s="239"/>
    </row>
    <row r="36" spans="2:125" x14ac:dyDescent="0.15">
      <c r="F36" s="239"/>
      <c r="H36" s="239"/>
      <c r="J36" s="239"/>
      <c r="K36" s="239"/>
      <c r="L36" s="239"/>
      <c r="M36" s="239"/>
      <c r="N36" s="239"/>
      <c r="O36" s="239"/>
      <c r="Q36" s="239"/>
      <c r="R36" s="239"/>
      <c r="S36" s="239"/>
      <c r="T36" s="239"/>
      <c r="U36" s="239"/>
      <c r="V36" s="239"/>
      <c r="W36" s="239"/>
      <c r="X36" s="239"/>
      <c r="Y36" s="239"/>
      <c r="Z36" s="239"/>
      <c r="AA36" s="239"/>
      <c r="AB36" s="239"/>
      <c r="AC36" s="239"/>
      <c r="AD36" s="239"/>
      <c r="AE36" s="239"/>
      <c r="AF36" s="239"/>
      <c r="AG36" s="239"/>
      <c r="AH36" s="239"/>
      <c r="AI36" s="239"/>
      <c r="AJ36" s="239"/>
      <c r="AK36" s="239"/>
      <c r="AL36" s="239"/>
      <c r="AM36" s="239"/>
      <c r="AN36" s="239"/>
      <c r="AO36" s="239"/>
      <c r="AP36" s="239"/>
      <c r="AQ36" s="239"/>
      <c r="AR36" s="239"/>
      <c r="AS36" s="239"/>
      <c r="AT36" s="239"/>
      <c r="AU36" s="239"/>
      <c r="AV36" s="239"/>
      <c r="AW36" s="239"/>
      <c r="AX36" s="239"/>
      <c r="AY36" s="239"/>
      <c r="AZ36" s="239"/>
      <c r="BA36" s="239"/>
      <c r="BB36" s="239"/>
      <c r="BC36" s="239"/>
      <c r="BD36" s="239"/>
      <c r="BE36" s="239"/>
      <c r="BF36" s="239"/>
      <c r="BG36" s="239"/>
      <c r="BH36" s="239"/>
      <c r="BI36" s="239"/>
      <c r="BJ36" s="239"/>
      <c r="BK36" s="239"/>
      <c r="BL36" s="239"/>
      <c r="BM36" s="239"/>
      <c r="BN36" s="239"/>
      <c r="BO36" s="239"/>
      <c r="BP36" s="239"/>
      <c r="BQ36" s="239"/>
      <c r="BR36" s="239"/>
      <c r="BS36" s="239"/>
      <c r="BT36" s="239"/>
      <c r="BU36" s="239"/>
      <c r="BV36" s="239"/>
      <c r="BW36" s="239"/>
      <c r="BX36" s="239"/>
      <c r="BY36" s="239"/>
      <c r="BZ36" s="239"/>
      <c r="CA36" s="239"/>
      <c r="CB36" s="239"/>
      <c r="CC36" s="239"/>
      <c r="CD36" s="239"/>
      <c r="CE36" s="239"/>
      <c r="CF36" s="239"/>
      <c r="CG36" s="239"/>
      <c r="CH36" s="239"/>
      <c r="CI36" s="239"/>
      <c r="CJ36" s="239"/>
      <c r="CK36" s="239"/>
      <c r="CL36" s="239"/>
      <c r="CM36" s="239"/>
      <c r="CN36" s="239"/>
      <c r="CO36" s="239"/>
      <c r="CP36" s="239"/>
      <c r="CQ36" s="239"/>
      <c r="CR36" s="239"/>
      <c r="CS36" s="239"/>
      <c r="CT36" s="239"/>
      <c r="CU36" s="239"/>
      <c r="CV36" s="239"/>
      <c r="CW36" s="239"/>
      <c r="CX36" s="239"/>
      <c r="CY36" s="239"/>
      <c r="CZ36" s="239"/>
      <c r="DA36" s="239"/>
      <c r="DB36" s="239"/>
      <c r="DC36" s="239"/>
      <c r="DD36" s="239"/>
      <c r="DF36" s="239"/>
      <c r="DI36" s="239"/>
      <c r="DK36" s="239"/>
      <c r="DL36" s="239"/>
      <c r="DM36" s="239"/>
      <c r="DN36" s="239"/>
      <c r="DO36" s="239"/>
      <c r="DP36" s="239"/>
      <c r="DQ36" s="239"/>
      <c r="DR36" s="239"/>
      <c r="DS36" s="239"/>
      <c r="DT36" s="239"/>
      <c r="DU36" s="239"/>
    </row>
    <row r="37" spans="2:125" x14ac:dyDescent="0.15">
      <c r="DU37" s="239"/>
    </row>
    <row r="38" spans="2:125" x14ac:dyDescent="0.15">
      <c r="DT38" s="239"/>
      <c r="DU38" s="239"/>
    </row>
    <row r="39" spans="2:125" x14ac:dyDescent="0.15"/>
    <row r="40" spans="2:125" x14ac:dyDescent="0.15">
      <c r="DH40" s="239"/>
    </row>
    <row r="41" spans="2:125" x14ac:dyDescent="0.15">
      <c r="DE41" s="239"/>
    </row>
    <row r="42" spans="2:125" x14ac:dyDescent="0.15">
      <c r="DG42" s="239"/>
      <c r="DJ42" s="239"/>
    </row>
    <row r="43" spans="2:125" x14ac:dyDescent="0.15">
      <c r="Q43" s="239"/>
      <c r="R43" s="239"/>
      <c r="S43" s="239"/>
      <c r="T43" s="239"/>
      <c r="U43" s="239"/>
      <c r="V43" s="239"/>
      <c r="W43" s="239"/>
      <c r="X43" s="239"/>
      <c r="Y43" s="239"/>
      <c r="Z43" s="239"/>
      <c r="AA43" s="239"/>
      <c r="AB43" s="239"/>
      <c r="AC43" s="239"/>
      <c r="AD43" s="239"/>
      <c r="AE43" s="239"/>
      <c r="AF43" s="239"/>
      <c r="AG43" s="239"/>
      <c r="AH43" s="239"/>
      <c r="AI43" s="239"/>
      <c r="AJ43" s="239"/>
      <c r="AK43" s="239"/>
      <c r="AL43" s="239"/>
      <c r="AM43" s="239"/>
      <c r="AN43" s="239"/>
      <c r="AO43" s="239"/>
      <c r="AP43" s="239"/>
      <c r="AQ43" s="239"/>
      <c r="AR43" s="239"/>
      <c r="AS43" s="239"/>
      <c r="AT43" s="239"/>
      <c r="AU43" s="239"/>
      <c r="AV43" s="239"/>
      <c r="AW43" s="239"/>
      <c r="AX43" s="239"/>
      <c r="AY43" s="239"/>
      <c r="AZ43" s="239"/>
      <c r="BA43" s="239"/>
      <c r="BB43" s="239"/>
      <c r="BC43" s="239"/>
      <c r="BD43" s="239"/>
      <c r="BE43" s="239"/>
      <c r="BF43" s="239"/>
      <c r="BG43" s="239"/>
      <c r="BH43" s="239"/>
      <c r="BI43" s="239"/>
      <c r="BJ43" s="239"/>
      <c r="BK43" s="239"/>
      <c r="BL43" s="239"/>
      <c r="BM43" s="239"/>
      <c r="BN43" s="239"/>
      <c r="BO43" s="239"/>
      <c r="BP43" s="239"/>
      <c r="BQ43" s="239"/>
      <c r="BR43" s="239"/>
      <c r="BS43" s="239"/>
      <c r="BT43" s="239"/>
      <c r="BU43" s="239"/>
      <c r="BV43" s="239"/>
      <c r="BW43" s="239"/>
      <c r="BX43" s="239"/>
      <c r="BY43" s="239"/>
      <c r="BZ43" s="239"/>
      <c r="CA43" s="239"/>
      <c r="CB43" s="239"/>
      <c r="CC43" s="239"/>
      <c r="CD43" s="239"/>
      <c r="CE43" s="239"/>
      <c r="CF43" s="239"/>
      <c r="CG43" s="239"/>
      <c r="CH43" s="239"/>
      <c r="CI43" s="239"/>
      <c r="CJ43" s="239"/>
      <c r="CK43" s="239"/>
      <c r="CL43" s="239"/>
      <c r="CM43" s="239"/>
      <c r="CN43" s="239"/>
      <c r="CO43" s="239"/>
      <c r="CP43" s="239"/>
      <c r="CQ43" s="239"/>
      <c r="CR43" s="239"/>
      <c r="CS43" s="239"/>
      <c r="CT43" s="239"/>
      <c r="CU43" s="239"/>
      <c r="CV43" s="239"/>
      <c r="CW43" s="239"/>
      <c r="CX43" s="239"/>
      <c r="CY43" s="239"/>
      <c r="CZ43" s="239"/>
      <c r="DA43" s="239"/>
      <c r="DB43" s="239"/>
      <c r="DC43" s="239"/>
      <c r="DD43" s="239"/>
      <c r="DF43" s="239"/>
      <c r="DI43" s="239"/>
      <c r="DK43" s="239"/>
      <c r="DL43" s="239"/>
      <c r="DM43" s="239"/>
      <c r="DN43" s="239"/>
      <c r="DO43" s="239"/>
      <c r="DP43" s="239"/>
      <c r="DQ43" s="239"/>
      <c r="DR43" s="239"/>
      <c r="DS43" s="239"/>
      <c r="DT43" s="239"/>
      <c r="DU43" s="239"/>
    </row>
    <row r="44" spans="2:125" x14ac:dyDescent="0.15">
      <c r="DU44" s="239"/>
    </row>
    <row r="45" spans="2:125" x14ac:dyDescent="0.15"/>
    <row r="46" spans="2:125" x14ac:dyDescent="0.15"/>
    <row r="47" spans="2:125" x14ac:dyDescent="0.15"/>
    <row r="48" spans="2:125" x14ac:dyDescent="0.15">
      <c r="DT48" s="239"/>
      <c r="DU48" s="239"/>
    </row>
    <row r="49" spans="120:125" x14ac:dyDescent="0.15">
      <c r="DU49" s="239"/>
    </row>
    <row r="50" spans="120:125" x14ac:dyDescent="0.15">
      <c r="DU50" s="239"/>
    </row>
    <row r="51" spans="120:125" x14ac:dyDescent="0.15">
      <c r="DP51" s="239"/>
      <c r="DQ51" s="239"/>
      <c r="DR51" s="239"/>
      <c r="DS51" s="239"/>
      <c r="DT51" s="239"/>
      <c r="DU51" s="239"/>
    </row>
    <row r="52" spans="120:125" x14ac:dyDescent="0.15"/>
    <row r="53" spans="120:125" x14ac:dyDescent="0.15"/>
    <row r="54" spans="120:125" x14ac:dyDescent="0.15">
      <c r="DU54" s="239"/>
    </row>
    <row r="55" spans="120:125" x14ac:dyDescent="0.15"/>
    <row r="56" spans="120:125" x14ac:dyDescent="0.15"/>
    <row r="57" spans="120:125" x14ac:dyDescent="0.15"/>
    <row r="58" spans="120:125" x14ac:dyDescent="0.15">
      <c r="DU58" s="239"/>
    </row>
    <row r="59" spans="120:125" x14ac:dyDescent="0.15"/>
    <row r="60" spans="120:125" x14ac:dyDescent="0.15"/>
    <row r="61" spans="120:125" x14ac:dyDescent="0.15"/>
    <row r="62" spans="120:125" x14ac:dyDescent="0.15"/>
    <row r="63" spans="120:125" x14ac:dyDescent="0.15">
      <c r="DU63" s="239"/>
    </row>
    <row r="64" spans="120:125" x14ac:dyDescent="0.15">
      <c r="DT64" s="239"/>
      <c r="DU64" s="239"/>
    </row>
    <row r="65" spans="123:125" x14ac:dyDescent="0.15"/>
    <row r="66" spans="123:125" x14ac:dyDescent="0.15"/>
    <row r="67" spans="123:125" x14ac:dyDescent="0.15"/>
    <row r="68" spans="123:125" x14ac:dyDescent="0.15"/>
    <row r="69" spans="123:125" x14ac:dyDescent="0.15">
      <c r="DS69" s="239"/>
      <c r="DT69" s="239"/>
      <c r="DU69" s="239"/>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39"/>
    </row>
    <row r="83" spans="116:125" x14ac:dyDescent="0.15">
      <c r="DM83" s="239"/>
      <c r="DN83" s="239"/>
      <c r="DO83" s="239"/>
      <c r="DP83" s="239"/>
      <c r="DQ83" s="239"/>
      <c r="DR83" s="239"/>
      <c r="DS83" s="239"/>
      <c r="DT83" s="239"/>
      <c r="DU83" s="239"/>
    </row>
    <row r="84" spans="116:125" x14ac:dyDescent="0.15"/>
    <row r="85" spans="116:125" x14ac:dyDescent="0.15"/>
    <row r="86" spans="116:125" x14ac:dyDescent="0.15"/>
    <row r="87" spans="116:125" x14ac:dyDescent="0.15"/>
    <row r="88" spans="116:125" x14ac:dyDescent="0.15">
      <c r="DU88" s="239"/>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39"/>
      <c r="DT94" s="239"/>
      <c r="DU94" s="239"/>
    </row>
    <row r="95" spans="116:125" ht="13.5" customHeight="1" x14ac:dyDescent="0.15">
      <c r="DU95" s="239"/>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39"/>
    </row>
    <row r="102" spans="124:125" ht="13.5" customHeight="1" x14ac:dyDescent="0.15"/>
    <row r="103" spans="124:125" ht="13.5" customHeight="1" x14ac:dyDescent="0.15"/>
    <row r="104" spans="124:125" ht="13.5" customHeight="1" x14ac:dyDescent="0.15">
      <c r="DT104" s="239"/>
      <c r="DU104" s="239"/>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39" t="s">
        <v>475</v>
      </c>
    </row>
    <row r="121" spans="125:125" ht="13.5" hidden="1" customHeight="1" x14ac:dyDescent="0.15">
      <c r="DU121" s="239"/>
    </row>
  </sheetData>
  <sheetProtection algorithmName="SHA-512" hashValue="iiCBNT8qYk6Ll/Nnc1SVkbmmxit6c9IatS7Mihx6+aMoIxVdKLbaDVxxyHP++tZR8ALe/VucC2ou7jaGafpufA==" saltValue="bhZd3Oa62C5hmV40LSpyqA==" spinCount="100000" sheet="1" objects="1" scenarios="1"/>
  <dataConsolidate/>
  <phoneticPr fontId="2"/>
  <printOptions horizontalCentered="1" verticalCentered="1"/>
  <pageMargins left="0" right="0" top="0.19685039370078741" bottom="0" header="0.39370078740157483" footer="0"/>
  <pageSetup paperSize="9" scale="39" orientation="landscape"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15"/>
  <cols>
    <col min="1" max="125" width="2.5" style="240" customWidth="1"/>
    <col min="126" max="142" width="0" style="239" hidden="1" customWidth="1"/>
    <col min="143" max="16384" width="9" style="239" hidden="1"/>
  </cols>
  <sheetData>
    <row r="1" spans="1:125" ht="13.5" customHeight="1" x14ac:dyDescent="0.15">
      <c r="A1" s="239"/>
      <c r="B1" s="239"/>
      <c r="C1" s="239"/>
      <c r="D1" s="239"/>
      <c r="E1" s="239"/>
      <c r="F1" s="239"/>
      <c r="G1" s="239"/>
      <c r="H1" s="239"/>
      <c r="I1" s="239"/>
      <c r="J1" s="239"/>
      <c r="K1" s="239"/>
      <c r="L1" s="239"/>
      <c r="M1" s="239"/>
      <c r="N1" s="239"/>
      <c r="O1" s="239"/>
      <c r="P1" s="239"/>
      <c r="Q1" s="239"/>
      <c r="R1" s="239"/>
      <c r="S1" s="239"/>
      <c r="T1" s="239"/>
      <c r="U1" s="239"/>
      <c r="V1" s="239"/>
      <c r="W1" s="239"/>
      <c r="X1" s="239"/>
      <c r="Y1" s="239"/>
      <c r="Z1" s="239"/>
      <c r="AA1" s="239"/>
      <c r="AB1" s="239"/>
      <c r="AC1" s="239"/>
      <c r="AD1" s="239"/>
      <c r="AE1" s="239"/>
      <c r="AF1" s="239"/>
      <c r="AG1" s="239"/>
      <c r="AH1" s="239"/>
      <c r="AI1" s="239"/>
      <c r="AJ1" s="239"/>
      <c r="AK1" s="239"/>
      <c r="AL1" s="239"/>
      <c r="AM1" s="239"/>
      <c r="AN1" s="239"/>
      <c r="AO1" s="239"/>
      <c r="AP1" s="239"/>
      <c r="AQ1" s="239"/>
      <c r="AR1" s="239"/>
      <c r="AS1" s="239"/>
      <c r="AT1" s="239"/>
      <c r="AU1" s="239"/>
      <c r="AV1" s="239"/>
      <c r="AW1" s="239"/>
      <c r="AX1" s="239"/>
      <c r="AY1" s="239"/>
      <c r="AZ1" s="239"/>
      <c r="BA1" s="239"/>
      <c r="BB1" s="239"/>
      <c r="BC1" s="239"/>
      <c r="BD1" s="239"/>
      <c r="BE1" s="239"/>
      <c r="BF1" s="239"/>
      <c r="BG1" s="239"/>
      <c r="BH1" s="239"/>
      <c r="BI1" s="239"/>
      <c r="BJ1" s="239"/>
      <c r="BK1" s="239"/>
      <c r="BL1" s="239"/>
      <c r="BM1" s="239"/>
      <c r="BN1" s="239"/>
      <c r="BO1" s="239"/>
      <c r="BP1" s="239"/>
      <c r="BQ1" s="239"/>
      <c r="BR1" s="239"/>
      <c r="BS1" s="239"/>
      <c r="BT1" s="239"/>
      <c r="BU1" s="239"/>
      <c r="BV1" s="239"/>
      <c r="BW1" s="239"/>
      <c r="BX1" s="239"/>
      <c r="BY1" s="239"/>
      <c r="BZ1" s="239"/>
      <c r="CA1" s="239"/>
      <c r="CB1" s="239"/>
      <c r="CC1" s="239"/>
      <c r="CD1" s="239"/>
      <c r="CE1" s="239"/>
      <c r="CF1" s="239"/>
      <c r="CG1" s="239"/>
      <c r="CH1" s="239"/>
      <c r="CI1" s="239"/>
      <c r="CJ1" s="239"/>
      <c r="CK1" s="239"/>
      <c r="CL1" s="239"/>
      <c r="CM1" s="239"/>
      <c r="CN1" s="239"/>
      <c r="CO1" s="239"/>
      <c r="CP1" s="239"/>
      <c r="CQ1" s="239"/>
      <c r="CR1" s="239"/>
      <c r="CS1" s="239"/>
      <c r="CT1" s="239"/>
      <c r="CU1" s="239"/>
      <c r="CV1" s="239"/>
      <c r="CW1" s="239"/>
      <c r="CX1" s="239"/>
      <c r="CY1" s="239"/>
      <c r="CZ1" s="239"/>
      <c r="DA1" s="239"/>
      <c r="DB1" s="239"/>
      <c r="DC1" s="239"/>
      <c r="DD1" s="239"/>
      <c r="DE1" s="239"/>
      <c r="DF1" s="239"/>
      <c r="DG1" s="239"/>
      <c r="DH1" s="239"/>
      <c r="DI1" s="239"/>
      <c r="DJ1" s="239"/>
      <c r="DK1" s="239"/>
      <c r="DL1" s="239"/>
      <c r="DM1" s="239"/>
      <c r="DN1" s="239"/>
      <c r="DO1" s="239"/>
      <c r="DP1" s="239"/>
      <c r="DQ1" s="239"/>
      <c r="DR1" s="239"/>
      <c r="DS1" s="239"/>
      <c r="DT1" s="239"/>
      <c r="DU1" s="239"/>
    </row>
    <row r="2" spans="1:125" x14ac:dyDescent="0.15">
      <c r="B2" s="239"/>
      <c r="T2" s="239"/>
    </row>
    <row r="3" spans="1:125" x14ac:dyDescent="0.15">
      <c r="C3" s="239"/>
      <c r="D3" s="239"/>
      <c r="E3" s="239"/>
      <c r="F3" s="239"/>
      <c r="G3" s="239"/>
      <c r="H3" s="239"/>
      <c r="I3" s="239"/>
      <c r="J3" s="239"/>
      <c r="K3" s="239"/>
      <c r="L3" s="239"/>
      <c r="M3" s="239"/>
      <c r="N3" s="239"/>
      <c r="O3" s="239"/>
      <c r="P3" s="239"/>
      <c r="Q3" s="239"/>
      <c r="R3" s="239"/>
      <c r="S3" s="239"/>
      <c r="U3" s="239"/>
      <c r="V3" s="239"/>
      <c r="W3" s="239"/>
      <c r="X3" s="239"/>
      <c r="Y3" s="239"/>
      <c r="Z3" s="239"/>
      <c r="AA3" s="239"/>
      <c r="AB3" s="239"/>
      <c r="AC3" s="239"/>
      <c r="AD3" s="239"/>
      <c r="AE3" s="239"/>
      <c r="AF3" s="239"/>
      <c r="AG3" s="239"/>
      <c r="AH3" s="239"/>
      <c r="AI3" s="239"/>
      <c r="AJ3" s="239"/>
      <c r="AK3" s="239"/>
      <c r="AL3" s="239"/>
      <c r="AM3" s="239"/>
      <c r="AN3" s="239"/>
      <c r="AO3" s="239"/>
      <c r="AP3" s="239"/>
      <c r="AQ3" s="239"/>
      <c r="AR3" s="239"/>
      <c r="AS3" s="239"/>
      <c r="AT3" s="239"/>
      <c r="AU3" s="239"/>
      <c r="AV3" s="239"/>
      <c r="AW3" s="239"/>
      <c r="AX3" s="239"/>
      <c r="AY3" s="239"/>
      <c r="AZ3" s="239"/>
      <c r="BA3" s="239"/>
      <c r="BB3" s="239"/>
      <c r="BC3" s="239"/>
      <c r="BD3" s="239"/>
      <c r="BE3" s="239"/>
      <c r="BF3" s="239"/>
      <c r="BG3" s="239"/>
      <c r="BH3" s="239"/>
      <c r="BI3" s="239"/>
      <c r="BJ3" s="239"/>
      <c r="BK3" s="239"/>
      <c r="BL3" s="239"/>
      <c r="BM3" s="239"/>
      <c r="BN3" s="239"/>
      <c r="BO3" s="239"/>
      <c r="BP3" s="239"/>
      <c r="BQ3" s="239"/>
      <c r="BR3" s="239"/>
      <c r="BS3" s="239"/>
      <c r="BT3" s="239"/>
      <c r="BU3" s="239"/>
      <c r="BV3" s="239"/>
      <c r="BW3" s="239"/>
      <c r="BX3" s="239"/>
      <c r="BY3" s="239"/>
      <c r="BZ3" s="239"/>
      <c r="CA3" s="239"/>
      <c r="CB3" s="239"/>
      <c r="CC3" s="239"/>
      <c r="CD3" s="239"/>
      <c r="CE3" s="239"/>
      <c r="CF3" s="239"/>
      <c r="CG3" s="239"/>
      <c r="CH3" s="239"/>
      <c r="CI3" s="239"/>
      <c r="CJ3" s="239"/>
      <c r="CK3" s="239"/>
      <c r="CL3" s="239"/>
      <c r="CM3" s="239"/>
      <c r="CN3" s="239"/>
      <c r="CO3" s="239"/>
      <c r="CP3" s="239"/>
      <c r="CQ3" s="239"/>
      <c r="CR3" s="239"/>
      <c r="CS3" s="239"/>
      <c r="CT3" s="239"/>
      <c r="CU3" s="239"/>
      <c r="CV3" s="239"/>
      <c r="CW3" s="239"/>
      <c r="CX3" s="239"/>
      <c r="CY3" s="239"/>
      <c r="CZ3" s="239"/>
      <c r="DA3" s="239"/>
      <c r="DB3" s="239"/>
      <c r="DC3" s="239"/>
      <c r="DD3" s="239"/>
      <c r="DE3" s="239"/>
      <c r="DF3" s="239"/>
      <c r="DG3" s="239"/>
      <c r="DH3" s="239"/>
      <c r="DI3" s="239"/>
      <c r="DJ3" s="239"/>
      <c r="DK3" s="239"/>
      <c r="DL3" s="239"/>
      <c r="DM3" s="239"/>
      <c r="DN3" s="239"/>
      <c r="DO3" s="239"/>
      <c r="DP3" s="239"/>
      <c r="DQ3" s="239"/>
      <c r="DR3" s="239"/>
      <c r="DS3" s="239"/>
      <c r="DT3" s="239"/>
      <c r="DU3" s="239"/>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39"/>
      <c r="G33" s="239"/>
      <c r="I33" s="239"/>
    </row>
    <row r="34" spans="2:125" x14ac:dyDescent="0.15">
      <c r="C34" s="239"/>
      <c r="P34" s="239"/>
      <c r="R34" s="239"/>
      <c r="U34" s="239"/>
    </row>
    <row r="35" spans="2:125" x14ac:dyDescent="0.15">
      <c r="D35" s="239"/>
      <c r="E35" s="239"/>
      <c r="T35" s="239"/>
      <c r="W35" s="239"/>
      <c r="X35" s="239"/>
      <c r="Y35" s="239"/>
      <c r="Z35" s="239"/>
      <c r="AA35" s="239"/>
      <c r="AB35" s="239"/>
      <c r="AC35" s="239"/>
      <c r="AD35" s="239"/>
      <c r="AE35" s="239"/>
      <c r="AF35" s="239"/>
      <c r="AG35" s="239"/>
      <c r="AH35" s="239"/>
      <c r="AI35" s="239"/>
      <c r="AJ35" s="239"/>
      <c r="AK35" s="239"/>
      <c r="AL35" s="239"/>
      <c r="AM35" s="239"/>
      <c r="AN35" s="239"/>
      <c r="AO35" s="239"/>
      <c r="AP35" s="239"/>
      <c r="AQ35" s="239"/>
      <c r="AR35" s="239"/>
      <c r="AS35" s="239"/>
      <c r="AT35" s="239"/>
      <c r="AU35" s="239"/>
      <c r="AV35" s="239"/>
      <c r="AW35" s="239"/>
      <c r="AX35" s="239"/>
      <c r="AY35" s="239"/>
      <c r="AZ35" s="239"/>
      <c r="BA35" s="239"/>
      <c r="BB35" s="239"/>
      <c r="BC35" s="239"/>
      <c r="BD35" s="239"/>
      <c r="BE35" s="239"/>
      <c r="BF35" s="239"/>
      <c r="BG35" s="239"/>
      <c r="BH35" s="239"/>
      <c r="BI35" s="239"/>
      <c r="BJ35" s="239"/>
      <c r="BK35" s="239"/>
      <c r="BL35" s="239"/>
      <c r="BM35" s="239"/>
      <c r="BN35" s="239"/>
      <c r="BO35" s="239"/>
      <c r="BP35" s="239"/>
      <c r="BQ35" s="239"/>
      <c r="BR35" s="239"/>
      <c r="BS35" s="239"/>
      <c r="BT35" s="239"/>
      <c r="BU35" s="239"/>
      <c r="BV35" s="239"/>
      <c r="BW35" s="239"/>
      <c r="BX35" s="239"/>
      <c r="BY35" s="239"/>
      <c r="BZ35" s="239"/>
      <c r="CA35" s="239"/>
      <c r="CB35" s="239"/>
      <c r="CC35" s="239"/>
      <c r="CD35" s="239"/>
      <c r="CE35" s="239"/>
      <c r="CF35" s="239"/>
      <c r="CG35" s="239"/>
      <c r="CH35" s="239"/>
      <c r="CI35" s="239"/>
      <c r="CJ35" s="239"/>
      <c r="CK35" s="239"/>
      <c r="CL35" s="239"/>
      <c r="CM35" s="239"/>
      <c r="CN35" s="239"/>
      <c r="CO35" s="239"/>
      <c r="CP35" s="239"/>
      <c r="CQ35" s="239"/>
      <c r="CR35" s="239"/>
      <c r="CS35" s="239"/>
      <c r="CT35" s="239"/>
      <c r="CU35" s="239"/>
      <c r="CV35" s="239"/>
      <c r="CW35" s="239"/>
      <c r="CX35" s="239"/>
      <c r="CY35" s="239"/>
      <c r="CZ35" s="239"/>
      <c r="DA35" s="239"/>
      <c r="DB35" s="239"/>
      <c r="DC35" s="239"/>
      <c r="DD35" s="239"/>
      <c r="DE35" s="239"/>
      <c r="DF35" s="239"/>
      <c r="DG35" s="239"/>
      <c r="DH35" s="239"/>
      <c r="DI35" s="239"/>
      <c r="DJ35" s="239"/>
      <c r="DK35" s="239"/>
      <c r="DL35" s="239"/>
      <c r="DM35" s="239"/>
      <c r="DN35" s="239"/>
      <c r="DO35" s="239"/>
      <c r="DP35" s="239"/>
      <c r="DQ35" s="239"/>
      <c r="DR35" s="239"/>
      <c r="DS35" s="239"/>
      <c r="DT35" s="239"/>
      <c r="DU35" s="239"/>
    </row>
    <row r="36" spans="2:125" x14ac:dyDescent="0.15">
      <c r="F36" s="239"/>
      <c r="H36" s="239"/>
      <c r="J36" s="239"/>
      <c r="K36" s="239"/>
      <c r="L36" s="239"/>
      <c r="M36" s="239"/>
      <c r="N36" s="239"/>
      <c r="O36" s="239"/>
      <c r="Q36" s="239"/>
      <c r="S36" s="239"/>
      <c r="V36" s="239"/>
    </row>
    <row r="37" spans="2:125" x14ac:dyDescent="0.15"/>
    <row r="38" spans="2:125" x14ac:dyDescent="0.15"/>
    <row r="39" spans="2:125" x14ac:dyDescent="0.15"/>
    <row r="40" spans="2:125" x14ac:dyDescent="0.15">
      <c r="U40" s="239"/>
    </row>
    <row r="41" spans="2:125" x14ac:dyDescent="0.15">
      <c r="R41" s="239"/>
    </row>
    <row r="42" spans="2:125" x14ac:dyDescent="0.15">
      <c r="T42" s="239"/>
      <c r="W42" s="239"/>
      <c r="X42" s="239"/>
      <c r="Y42" s="239"/>
      <c r="Z42" s="239"/>
      <c r="AA42" s="239"/>
      <c r="AB42" s="239"/>
      <c r="AC42" s="239"/>
      <c r="AD42" s="239"/>
      <c r="AE42" s="239"/>
      <c r="AF42" s="239"/>
      <c r="AG42" s="239"/>
      <c r="AH42" s="239"/>
      <c r="AI42" s="239"/>
      <c r="AJ42" s="239"/>
      <c r="AK42" s="239"/>
      <c r="AL42" s="239"/>
      <c r="AM42" s="239"/>
      <c r="AN42" s="239"/>
      <c r="AO42" s="239"/>
      <c r="AP42" s="239"/>
      <c r="AQ42" s="239"/>
      <c r="AR42" s="239"/>
      <c r="AS42" s="239"/>
      <c r="AT42" s="239"/>
      <c r="AU42" s="239"/>
      <c r="AV42" s="239"/>
      <c r="AW42" s="239"/>
      <c r="AX42" s="239"/>
      <c r="AY42" s="239"/>
      <c r="AZ42" s="239"/>
      <c r="BA42" s="239"/>
      <c r="BB42" s="239"/>
      <c r="BC42" s="239"/>
      <c r="BD42" s="239"/>
      <c r="BE42" s="239"/>
      <c r="BF42" s="239"/>
      <c r="BG42" s="239"/>
      <c r="BH42" s="239"/>
      <c r="BI42" s="239"/>
      <c r="BJ42" s="239"/>
      <c r="BK42" s="239"/>
      <c r="BL42" s="239"/>
      <c r="BM42" s="239"/>
      <c r="BN42" s="239"/>
      <c r="BO42" s="239"/>
      <c r="BP42" s="239"/>
      <c r="BQ42" s="239"/>
      <c r="BR42" s="239"/>
      <c r="BS42" s="239"/>
      <c r="BT42" s="239"/>
      <c r="BU42" s="239"/>
      <c r="BV42" s="239"/>
      <c r="BW42" s="239"/>
      <c r="BX42" s="239"/>
      <c r="BY42" s="239"/>
      <c r="BZ42" s="239"/>
      <c r="CA42" s="239"/>
      <c r="CB42" s="239"/>
      <c r="CC42" s="239"/>
      <c r="CD42" s="239"/>
      <c r="CE42" s="239"/>
      <c r="CF42" s="239"/>
      <c r="CG42" s="239"/>
      <c r="CH42" s="239"/>
      <c r="CI42" s="239"/>
      <c r="CJ42" s="239"/>
      <c r="CK42" s="239"/>
      <c r="CL42" s="239"/>
      <c r="CM42" s="239"/>
      <c r="CN42" s="239"/>
      <c r="CO42" s="239"/>
      <c r="CP42" s="239"/>
      <c r="CQ42" s="239"/>
      <c r="CR42" s="239"/>
      <c r="CS42" s="239"/>
      <c r="CT42" s="239"/>
      <c r="CU42" s="239"/>
      <c r="CV42" s="239"/>
      <c r="CW42" s="239"/>
      <c r="CX42" s="239"/>
      <c r="CY42" s="239"/>
      <c r="CZ42" s="239"/>
      <c r="DA42" s="239"/>
      <c r="DB42" s="239"/>
      <c r="DC42" s="239"/>
      <c r="DD42" s="239"/>
      <c r="DE42" s="239"/>
      <c r="DF42" s="239"/>
      <c r="DG42" s="239"/>
      <c r="DH42" s="239"/>
      <c r="DI42" s="239"/>
      <c r="DJ42" s="239"/>
      <c r="DK42" s="239"/>
      <c r="DL42" s="239"/>
      <c r="DM42" s="239"/>
      <c r="DN42" s="239"/>
      <c r="DO42" s="239"/>
      <c r="DP42" s="239"/>
      <c r="DQ42" s="239"/>
      <c r="DR42" s="239"/>
      <c r="DS42" s="239"/>
      <c r="DT42" s="239"/>
      <c r="DU42" s="239"/>
    </row>
    <row r="43" spans="2:125" x14ac:dyDescent="0.15">
      <c r="Q43" s="239"/>
      <c r="S43" s="239"/>
      <c r="V43" s="239"/>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0" t="s">
        <v>475</v>
      </c>
    </row>
  </sheetData>
  <sheetProtection algorithmName="SHA-512" hashValue="bbjpjnCnnhO074q8gk8szngQHNLNaaZAi6O3mtB6efHvPBzLOEuP2tLqaR2d9XttDD+ZP36hr7gaugADegrskg==" saltValue="Riu2VTm0uyQ2p9WE728wWQ==" spinCount="100000" sheet="1" objects="1" scenarios="1"/>
  <dataConsolidate/>
  <phoneticPr fontId="2"/>
  <printOptions horizontalCentered="1" verticalCentered="1"/>
  <pageMargins left="0" right="0" top="0.19685039370078741" bottom="0" header="0.39370078740157483" footer="0"/>
  <pageSetup paperSize="9" scale="39" orientation="landscape"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525</v>
      </c>
      <c r="G46" s="8" t="s">
        <v>526</v>
      </c>
      <c r="H46" s="8" t="s">
        <v>527</v>
      </c>
      <c r="I46" s="8" t="s">
        <v>528</v>
      </c>
      <c r="J46" s="9" t="s">
        <v>529</v>
      </c>
    </row>
    <row r="47" spans="2:10" ht="57.75" customHeight="1" x14ac:dyDescent="0.15">
      <c r="B47" s="10"/>
      <c r="C47" s="1158" t="s">
        <v>3</v>
      </c>
      <c r="D47" s="1158"/>
      <c r="E47" s="1159"/>
      <c r="F47" s="11">
        <v>30.67</v>
      </c>
      <c r="G47" s="12">
        <v>29.69</v>
      </c>
      <c r="H47" s="12">
        <v>37.19</v>
      </c>
      <c r="I47" s="12">
        <v>37.44</v>
      </c>
      <c r="J47" s="13">
        <v>35.79</v>
      </c>
    </row>
    <row r="48" spans="2:10" ht="57.75" customHeight="1" x14ac:dyDescent="0.15">
      <c r="B48" s="14"/>
      <c r="C48" s="1160" t="s">
        <v>4</v>
      </c>
      <c r="D48" s="1160"/>
      <c r="E48" s="1161"/>
      <c r="F48" s="15">
        <v>1.39</v>
      </c>
      <c r="G48" s="16">
        <v>11.45</v>
      </c>
      <c r="H48" s="16">
        <v>5.34</v>
      </c>
      <c r="I48" s="16">
        <v>2.96</v>
      </c>
      <c r="J48" s="17">
        <v>2.46</v>
      </c>
    </row>
    <row r="49" spans="2:10" ht="57.75" customHeight="1" thickBot="1" x14ac:dyDescent="0.2">
      <c r="B49" s="18"/>
      <c r="C49" s="1162" t="s">
        <v>5</v>
      </c>
      <c r="D49" s="1162"/>
      <c r="E49" s="1163"/>
      <c r="F49" s="19">
        <v>3.6</v>
      </c>
      <c r="G49" s="20">
        <v>10.119999999999999</v>
      </c>
      <c r="H49" s="20" t="s">
        <v>530</v>
      </c>
      <c r="I49" s="20" t="s">
        <v>531</v>
      </c>
      <c r="J49" s="21" t="s">
        <v>532</v>
      </c>
    </row>
    <row r="50" spans="2:10" x14ac:dyDescent="0.15"/>
  </sheetData>
  <sheetProtection algorithmName="SHA-512" hashValue="dG7urB3ISArMHaIf3NIunKGIozCtGZhktoYVO7wtaJgzSFfkTQ7Zd49QdRVa1Eh2J3ygFhiOaKsf3U2Q82nhwQ==" saltValue="BdQfytU3DmRc1Ch/j+X2W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525</v>
      </c>
      <c r="G33" s="29" t="s">
        <v>526</v>
      </c>
      <c r="H33" s="29" t="s">
        <v>527</v>
      </c>
      <c r="I33" s="29" t="s">
        <v>528</v>
      </c>
      <c r="J33" s="30" t="s">
        <v>529</v>
      </c>
      <c r="K33" s="22"/>
      <c r="L33" s="22"/>
      <c r="M33" s="22"/>
      <c r="N33" s="22"/>
      <c r="O33" s="22"/>
      <c r="P33" s="22"/>
    </row>
    <row r="34" spans="1:16" ht="39" customHeight="1" x14ac:dyDescent="0.15">
      <c r="A34" s="22"/>
      <c r="B34" s="31"/>
      <c r="C34" s="1168" t="s">
        <v>533</v>
      </c>
      <c r="D34" s="1168"/>
      <c r="E34" s="1169"/>
      <c r="F34" s="32">
        <v>9.25</v>
      </c>
      <c r="G34" s="33">
        <v>8.0299999999999994</v>
      </c>
      <c r="H34" s="33">
        <v>7.27</v>
      </c>
      <c r="I34" s="33">
        <v>6.72</v>
      </c>
      <c r="J34" s="34">
        <v>6.37</v>
      </c>
      <c r="K34" s="22"/>
      <c r="L34" s="22"/>
      <c r="M34" s="22"/>
      <c r="N34" s="22"/>
      <c r="O34" s="22"/>
      <c r="P34" s="22"/>
    </row>
    <row r="35" spans="1:16" ht="39" customHeight="1" x14ac:dyDescent="0.15">
      <c r="A35" s="22"/>
      <c r="B35" s="35"/>
      <c r="C35" s="1164" t="s">
        <v>534</v>
      </c>
      <c r="D35" s="1164"/>
      <c r="E35" s="1165"/>
      <c r="F35" s="36" t="s">
        <v>535</v>
      </c>
      <c r="G35" s="37">
        <v>0.24</v>
      </c>
      <c r="H35" s="37">
        <v>1.47</v>
      </c>
      <c r="I35" s="37">
        <v>2.5499999999999998</v>
      </c>
      <c r="J35" s="38">
        <v>3.54</v>
      </c>
      <c r="K35" s="22"/>
      <c r="L35" s="22"/>
      <c r="M35" s="22"/>
      <c r="N35" s="22"/>
      <c r="O35" s="22"/>
      <c r="P35" s="22"/>
    </row>
    <row r="36" spans="1:16" ht="39" customHeight="1" x14ac:dyDescent="0.15">
      <c r="A36" s="22"/>
      <c r="B36" s="35"/>
      <c r="C36" s="1164" t="s">
        <v>536</v>
      </c>
      <c r="D36" s="1164"/>
      <c r="E36" s="1165"/>
      <c r="F36" s="36">
        <v>1.38</v>
      </c>
      <c r="G36" s="37">
        <v>11.45</v>
      </c>
      <c r="H36" s="37">
        <v>5.34</v>
      </c>
      <c r="I36" s="37">
        <v>2.96</v>
      </c>
      <c r="J36" s="38">
        <v>2.46</v>
      </c>
      <c r="K36" s="22"/>
      <c r="L36" s="22"/>
      <c r="M36" s="22"/>
      <c r="N36" s="22"/>
      <c r="O36" s="22"/>
      <c r="P36" s="22"/>
    </row>
    <row r="37" spans="1:16" ht="39" customHeight="1" x14ac:dyDescent="0.15">
      <c r="A37" s="22"/>
      <c r="B37" s="35"/>
      <c r="C37" s="1164" t="s">
        <v>537</v>
      </c>
      <c r="D37" s="1164"/>
      <c r="E37" s="1165"/>
      <c r="F37" s="36">
        <v>1.1000000000000001</v>
      </c>
      <c r="G37" s="37">
        <v>2.4900000000000002</v>
      </c>
      <c r="H37" s="37">
        <v>3.16</v>
      </c>
      <c r="I37" s="37">
        <v>2.13</v>
      </c>
      <c r="J37" s="38">
        <v>1.42</v>
      </c>
      <c r="K37" s="22"/>
      <c r="L37" s="22"/>
      <c r="M37" s="22"/>
      <c r="N37" s="22"/>
      <c r="O37" s="22"/>
      <c r="P37" s="22"/>
    </row>
    <row r="38" spans="1:16" ht="39" customHeight="1" x14ac:dyDescent="0.15">
      <c r="A38" s="22"/>
      <c r="B38" s="35"/>
      <c r="C38" s="1164" t="s">
        <v>538</v>
      </c>
      <c r="D38" s="1164"/>
      <c r="E38" s="1165"/>
      <c r="F38" s="36">
        <v>0.02</v>
      </c>
      <c r="G38" s="37">
        <v>0.03</v>
      </c>
      <c r="H38" s="37">
        <v>0.05</v>
      </c>
      <c r="I38" s="37">
        <v>0.06</v>
      </c>
      <c r="J38" s="38">
        <v>0.05</v>
      </c>
      <c r="K38" s="22"/>
      <c r="L38" s="22"/>
      <c r="M38" s="22"/>
      <c r="N38" s="22"/>
      <c r="O38" s="22"/>
      <c r="P38" s="22"/>
    </row>
    <row r="39" spans="1:16" ht="39" customHeight="1" x14ac:dyDescent="0.15">
      <c r="A39" s="22"/>
      <c r="B39" s="35"/>
      <c r="C39" s="1164" t="s">
        <v>539</v>
      </c>
      <c r="D39" s="1164"/>
      <c r="E39" s="1165"/>
      <c r="F39" s="36">
        <v>0.08</v>
      </c>
      <c r="G39" s="37">
        <v>0.02</v>
      </c>
      <c r="H39" s="37">
        <v>0.05</v>
      </c>
      <c r="I39" s="37">
        <v>0.08</v>
      </c>
      <c r="J39" s="38">
        <v>0</v>
      </c>
      <c r="K39" s="22"/>
      <c r="L39" s="22"/>
      <c r="M39" s="22"/>
      <c r="N39" s="22"/>
      <c r="O39" s="22"/>
      <c r="P39" s="22"/>
    </row>
    <row r="40" spans="1:16" ht="39" customHeight="1" x14ac:dyDescent="0.15">
      <c r="A40" s="22"/>
      <c r="B40" s="35"/>
      <c r="C40" s="1164"/>
      <c r="D40" s="1164"/>
      <c r="E40" s="1165"/>
      <c r="F40" s="36"/>
      <c r="G40" s="37"/>
      <c r="H40" s="37"/>
      <c r="I40" s="37"/>
      <c r="J40" s="38"/>
      <c r="K40" s="22"/>
      <c r="L40" s="22"/>
      <c r="M40" s="22"/>
      <c r="N40" s="22"/>
      <c r="O40" s="22"/>
      <c r="P40" s="22"/>
    </row>
    <row r="41" spans="1:16" ht="39" customHeight="1" x14ac:dyDescent="0.15">
      <c r="A41" s="22"/>
      <c r="B41" s="35"/>
      <c r="C41" s="1164"/>
      <c r="D41" s="1164"/>
      <c r="E41" s="1165"/>
      <c r="F41" s="36"/>
      <c r="G41" s="37"/>
      <c r="H41" s="37"/>
      <c r="I41" s="37"/>
      <c r="J41" s="38"/>
      <c r="K41" s="22"/>
      <c r="L41" s="22"/>
      <c r="M41" s="22"/>
      <c r="N41" s="22"/>
      <c r="O41" s="22"/>
      <c r="P41" s="22"/>
    </row>
    <row r="42" spans="1:16" ht="39" customHeight="1" x14ac:dyDescent="0.15">
      <c r="A42" s="22"/>
      <c r="B42" s="39"/>
      <c r="C42" s="1164" t="s">
        <v>540</v>
      </c>
      <c r="D42" s="1164"/>
      <c r="E42" s="1165"/>
      <c r="F42" s="36" t="s">
        <v>501</v>
      </c>
      <c r="G42" s="37" t="s">
        <v>501</v>
      </c>
      <c r="H42" s="37" t="s">
        <v>501</v>
      </c>
      <c r="I42" s="37" t="s">
        <v>501</v>
      </c>
      <c r="J42" s="38" t="s">
        <v>501</v>
      </c>
      <c r="K42" s="22"/>
      <c r="L42" s="22"/>
      <c r="M42" s="22"/>
      <c r="N42" s="22"/>
      <c r="O42" s="22"/>
      <c r="P42" s="22"/>
    </row>
    <row r="43" spans="1:16" ht="39" customHeight="1" thickBot="1" x14ac:dyDescent="0.2">
      <c r="A43" s="22"/>
      <c r="B43" s="40"/>
      <c r="C43" s="1166" t="s">
        <v>541</v>
      </c>
      <c r="D43" s="1166"/>
      <c r="E43" s="1167"/>
      <c r="F43" s="41">
        <v>0.01</v>
      </c>
      <c r="G43" s="42" t="s">
        <v>501</v>
      </c>
      <c r="H43" s="42" t="s">
        <v>501</v>
      </c>
      <c r="I43" s="42" t="s">
        <v>501</v>
      </c>
      <c r="J43" s="43" t="s">
        <v>501</v>
      </c>
      <c r="K43" s="22"/>
      <c r="L43" s="22"/>
      <c r="M43" s="22"/>
      <c r="N43" s="22"/>
      <c r="O43" s="22"/>
      <c r="P43" s="22"/>
    </row>
    <row r="44" spans="1:16" ht="39" customHeight="1" x14ac:dyDescent="0.15">
      <c r="A44" s="22"/>
      <c r="B44" s="44"/>
      <c r="C44" s="45"/>
      <c r="D44" s="45"/>
      <c r="E44" s="45"/>
      <c r="F44" s="22"/>
      <c r="G44" s="22"/>
      <c r="H44" s="22"/>
      <c r="I44" s="22"/>
      <c r="J44" s="22"/>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jfcGdOuZUCi6s+ZNgtbQ1W4dsflh6yAjykkNJiC9xq7E2AyMfaML6ejNvsACpW4C1xH7jmhcYbDwRWi9Upw6Q==" saltValue="HyakHUxLgfEMEcgFImJx2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 customHeight="1" zeroHeight="1" x14ac:dyDescent="0.15"/>
  <cols>
    <col min="1" max="1" width="6.625" style="47" customWidth="1"/>
    <col min="2" max="3" width="10.875" style="47" customWidth="1"/>
    <col min="4" max="4" width="10" style="47" customWidth="1"/>
    <col min="5" max="10" width="11" style="47" customWidth="1"/>
    <col min="11" max="15" width="13.125" style="47" customWidth="1"/>
    <col min="16" max="21" width="11.5" style="47" customWidth="1"/>
    <col min="22" max="16384" width="0" style="47" hidden="1"/>
  </cols>
  <sheetData>
    <row r="1" spans="1:21" ht="13.5" customHeight="1" x14ac:dyDescent="0.15">
      <c r="A1" s="46"/>
      <c r="B1" s="46"/>
      <c r="C1" s="46"/>
      <c r="D1" s="46"/>
      <c r="E1" s="46"/>
      <c r="F1" s="46"/>
      <c r="G1" s="46"/>
      <c r="H1" s="46"/>
      <c r="I1" s="46"/>
      <c r="J1" s="46"/>
      <c r="K1" s="46"/>
      <c r="L1" s="46"/>
      <c r="M1" s="46"/>
      <c r="N1" s="46"/>
      <c r="O1" s="46"/>
      <c r="P1" s="46"/>
      <c r="Q1" s="46"/>
      <c r="R1" s="46"/>
      <c r="S1" s="46"/>
      <c r="T1" s="46"/>
      <c r="U1" s="46"/>
    </row>
    <row r="2" spans="1:21" ht="13.5" customHeight="1" x14ac:dyDescent="0.15">
      <c r="A2" s="46"/>
      <c r="B2" s="46"/>
      <c r="C2" s="46"/>
      <c r="D2" s="46"/>
      <c r="E2" s="46"/>
      <c r="F2" s="46"/>
      <c r="G2" s="46"/>
      <c r="H2" s="46"/>
      <c r="I2" s="46"/>
      <c r="J2" s="46"/>
      <c r="K2" s="46"/>
      <c r="L2" s="46"/>
      <c r="M2" s="46"/>
      <c r="N2" s="46"/>
      <c r="O2" s="46"/>
      <c r="P2" s="46"/>
      <c r="Q2" s="46"/>
      <c r="R2" s="46"/>
      <c r="S2" s="46"/>
      <c r="T2" s="46"/>
      <c r="U2" s="46"/>
    </row>
    <row r="3" spans="1:21" ht="13.5" customHeight="1" x14ac:dyDescent="0.15">
      <c r="A3" s="46"/>
      <c r="B3" s="46"/>
      <c r="C3" s="46"/>
      <c r="D3" s="46"/>
      <c r="E3" s="46"/>
      <c r="F3" s="46"/>
      <c r="G3" s="46"/>
      <c r="H3" s="46"/>
      <c r="I3" s="46"/>
      <c r="J3" s="46"/>
      <c r="K3" s="46"/>
      <c r="L3" s="46"/>
      <c r="M3" s="46"/>
      <c r="N3" s="46"/>
      <c r="O3" s="46"/>
      <c r="P3" s="46"/>
      <c r="Q3" s="46"/>
      <c r="R3" s="46"/>
      <c r="S3" s="46"/>
      <c r="T3" s="46"/>
      <c r="U3" s="46"/>
    </row>
    <row r="4" spans="1:21" ht="13.5" customHeight="1" x14ac:dyDescent="0.15">
      <c r="A4" s="46"/>
      <c r="B4" s="46"/>
      <c r="C4" s="46"/>
      <c r="D4" s="46"/>
      <c r="E4" s="46"/>
      <c r="F4" s="46"/>
      <c r="G4" s="46"/>
      <c r="H4" s="46"/>
      <c r="I4" s="46"/>
      <c r="J4" s="46"/>
      <c r="K4" s="46"/>
      <c r="L4" s="46"/>
      <c r="M4" s="46"/>
      <c r="N4" s="46"/>
      <c r="O4" s="46"/>
      <c r="P4" s="46"/>
      <c r="Q4" s="46"/>
      <c r="R4" s="46"/>
      <c r="S4" s="46"/>
      <c r="T4" s="46"/>
      <c r="U4" s="46"/>
    </row>
    <row r="5" spans="1:21" ht="13.5" customHeight="1" x14ac:dyDescent="0.15">
      <c r="A5" s="46"/>
      <c r="B5" s="46"/>
      <c r="C5" s="46"/>
      <c r="D5" s="46"/>
      <c r="E5" s="46"/>
      <c r="F5" s="46"/>
      <c r="G5" s="46"/>
      <c r="H5" s="46"/>
      <c r="I5" s="46"/>
      <c r="J5" s="46"/>
      <c r="K5" s="46"/>
      <c r="L5" s="46"/>
      <c r="M5" s="46"/>
      <c r="N5" s="46"/>
      <c r="O5" s="46"/>
      <c r="P5" s="46"/>
      <c r="Q5" s="46"/>
      <c r="R5" s="46"/>
      <c r="S5" s="46"/>
      <c r="T5" s="46"/>
      <c r="U5" s="46"/>
    </row>
    <row r="6" spans="1:21" ht="13.5" customHeight="1" x14ac:dyDescent="0.15">
      <c r="A6" s="46"/>
      <c r="B6" s="46"/>
      <c r="C6" s="46"/>
      <c r="D6" s="46"/>
      <c r="E6" s="46"/>
      <c r="F6" s="46"/>
      <c r="G6" s="46"/>
      <c r="H6" s="46"/>
      <c r="I6" s="46"/>
      <c r="J6" s="46"/>
      <c r="K6" s="46"/>
      <c r="L6" s="46"/>
      <c r="M6" s="46"/>
      <c r="N6" s="46"/>
      <c r="O6" s="46"/>
      <c r="P6" s="46"/>
      <c r="Q6" s="46"/>
      <c r="R6" s="46"/>
      <c r="S6" s="46"/>
      <c r="T6" s="46"/>
      <c r="U6" s="46"/>
    </row>
    <row r="7" spans="1:21" ht="13.5" customHeight="1" x14ac:dyDescent="0.15">
      <c r="A7" s="46"/>
      <c r="B7" s="46"/>
      <c r="C7" s="46"/>
      <c r="D7" s="46"/>
      <c r="E7" s="46"/>
      <c r="F7" s="46"/>
      <c r="G7" s="46"/>
      <c r="H7" s="46"/>
      <c r="I7" s="46"/>
      <c r="J7" s="46"/>
      <c r="K7" s="46"/>
      <c r="L7" s="46"/>
      <c r="M7" s="46"/>
      <c r="N7" s="46"/>
      <c r="O7" s="46"/>
      <c r="P7" s="46"/>
      <c r="Q7" s="46"/>
      <c r="R7" s="46"/>
      <c r="S7" s="46"/>
      <c r="T7" s="46"/>
      <c r="U7" s="46"/>
    </row>
    <row r="8" spans="1:21" ht="13.5" customHeight="1" x14ac:dyDescent="0.15">
      <c r="A8" s="46"/>
      <c r="B8" s="46"/>
      <c r="C8" s="46"/>
      <c r="D8" s="46"/>
      <c r="E8" s="46"/>
      <c r="F8" s="46"/>
      <c r="G8" s="46"/>
      <c r="H8" s="46"/>
      <c r="I8" s="46"/>
      <c r="J8" s="46"/>
      <c r="K8" s="46"/>
      <c r="L8" s="46"/>
      <c r="M8" s="46"/>
      <c r="N8" s="46"/>
      <c r="O8" s="46"/>
      <c r="P8" s="46"/>
      <c r="Q8" s="46"/>
      <c r="R8" s="46"/>
      <c r="S8" s="46"/>
      <c r="T8" s="46"/>
      <c r="U8" s="46"/>
    </row>
    <row r="9" spans="1:21" ht="13.5" customHeight="1" x14ac:dyDescent="0.15">
      <c r="A9" s="46"/>
      <c r="B9" s="46"/>
      <c r="C9" s="46"/>
      <c r="D9" s="46"/>
      <c r="E9" s="46"/>
      <c r="F9" s="46"/>
      <c r="G9" s="46"/>
      <c r="H9" s="46"/>
      <c r="I9" s="46"/>
      <c r="J9" s="46"/>
      <c r="K9" s="46"/>
      <c r="L9" s="46"/>
      <c r="M9" s="46"/>
      <c r="N9" s="46"/>
      <c r="O9" s="46"/>
      <c r="P9" s="46"/>
      <c r="Q9" s="46"/>
      <c r="R9" s="46"/>
      <c r="S9" s="46"/>
      <c r="T9" s="46"/>
      <c r="U9" s="46"/>
    </row>
    <row r="10" spans="1:21" ht="13.5" customHeight="1" x14ac:dyDescent="0.15">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15">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15">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15">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15">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15">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15">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15">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15">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15">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15">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15">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15">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15">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15">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15">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15">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15">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15">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15">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15">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15">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15">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15">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15">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15">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15">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15">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15">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15">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15">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15">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15">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
      <c r="A44" s="46"/>
      <c r="B44" s="49" t="s">
        <v>8</v>
      </c>
      <c r="C44" s="50"/>
      <c r="D44" s="50"/>
      <c r="E44" s="51"/>
      <c r="F44" s="51"/>
      <c r="G44" s="51"/>
      <c r="H44" s="51"/>
      <c r="I44" s="51"/>
      <c r="J44" s="52" t="s">
        <v>2</v>
      </c>
      <c r="K44" s="53" t="s">
        <v>525</v>
      </c>
      <c r="L44" s="54" t="s">
        <v>526</v>
      </c>
      <c r="M44" s="54" t="s">
        <v>527</v>
      </c>
      <c r="N44" s="54" t="s">
        <v>528</v>
      </c>
      <c r="O44" s="55" t="s">
        <v>529</v>
      </c>
      <c r="P44" s="46"/>
      <c r="Q44" s="46"/>
      <c r="R44" s="46"/>
      <c r="S44" s="46"/>
      <c r="T44" s="46"/>
      <c r="U44" s="46"/>
    </row>
    <row r="45" spans="1:21" ht="30.75" customHeight="1" x14ac:dyDescent="0.15">
      <c r="A45" s="46"/>
      <c r="B45" s="1170" t="s">
        <v>9</v>
      </c>
      <c r="C45" s="1171"/>
      <c r="D45" s="56"/>
      <c r="E45" s="1176" t="s">
        <v>10</v>
      </c>
      <c r="F45" s="1176"/>
      <c r="G45" s="1176"/>
      <c r="H45" s="1176"/>
      <c r="I45" s="1176"/>
      <c r="J45" s="1177"/>
      <c r="K45" s="57">
        <v>1457</v>
      </c>
      <c r="L45" s="58">
        <v>1348</v>
      </c>
      <c r="M45" s="58">
        <v>1418</v>
      </c>
      <c r="N45" s="58">
        <v>1565</v>
      </c>
      <c r="O45" s="59">
        <v>1513</v>
      </c>
      <c r="P45" s="46"/>
      <c r="Q45" s="46"/>
      <c r="R45" s="46"/>
      <c r="S45" s="46"/>
      <c r="T45" s="46"/>
      <c r="U45" s="46"/>
    </row>
    <row r="46" spans="1:21" ht="30.75" customHeight="1" x14ac:dyDescent="0.15">
      <c r="A46" s="46"/>
      <c r="B46" s="1172"/>
      <c r="C46" s="1173"/>
      <c r="D46" s="60"/>
      <c r="E46" s="1178" t="s">
        <v>11</v>
      </c>
      <c r="F46" s="1178"/>
      <c r="G46" s="1178"/>
      <c r="H46" s="1178"/>
      <c r="I46" s="1178"/>
      <c r="J46" s="1179"/>
      <c r="K46" s="61" t="s">
        <v>501</v>
      </c>
      <c r="L46" s="62" t="s">
        <v>501</v>
      </c>
      <c r="M46" s="62" t="s">
        <v>501</v>
      </c>
      <c r="N46" s="62" t="s">
        <v>501</v>
      </c>
      <c r="O46" s="63" t="s">
        <v>501</v>
      </c>
      <c r="P46" s="46"/>
      <c r="Q46" s="46"/>
      <c r="R46" s="46"/>
      <c r="S46" s="46"/>
      <c r="T46" s="46"/>
      <c r="U46" s="46"/>
    </row>
    <row r="47" spans="1:21" ht="30.75" customHeight="1" x14ac:dyDescent="0.15">
      <c r="A47" s="46"/>
      <c r="B47" s="1172"/>
      <c r="C47" s="1173"/>
      <c r="D47" s="60"/>
      <c r="E47" s="1178" t="s">
        <v>12</v>
      </c>
      <c r="F47" s="1178"/>
      <c r="G47" s="1178"/>
      <c r="H47" s="1178"/>
      <c r="I47" s="1178"/>
      <c r="J47" s="1179"/>
      <c r="K47" s="61" t="s">
        <v>501</v>
      </c>
      <c r="L47" s="62" t="s">
        <v>501</v>
      </c>
      <c r="M47" s="62" t="s">
        <v>501</v>
      </c>
      <c r="N47" s="62" t="s">
        <v>501</v>
      </c>
      <c r="O47" s="63" t="s">
        <v>501</v>
      </c>
      <c r="P47" s="46"/>
      <c r="Q47" s="46"/>
      <c r="R47" s="46"/>
      <c r="S47" s="46"/>
      <c r="T47" s="46"/>
      <c r="U47" s="46"/>
    </row>
    <row r="48" spans="1:21" ht="30.75" customHeight="1" x14ac:dyDescent="0.15">
      <c r="A48" s="46"/>
      <c r="B48" s="1172"/>
      <c r="C48" s="1173"/>
      <c r="D48" s="60"/>
      <c r="E48" s="1178" t="s">
        <v>13</v>
      </c>
      <c r="F48" s="1178"/>
      <c r="G48" s="1178"/>
      <c r="H48" s="1178"/>
      <c r="I48" s="1178"/>
      <c r="J48" s="1179"/>
      <c r="K48" s="61">
        <v>278</v>
      </c>
      <c r="L48" s="62">
        <v>279</v>
      </c>
      <c r="M48" s="62">
        <v>281</v>
      </c>
      <c r="N48" s="62">
        <v>283</v>
      </c>
      <c r="O48" s="63">
        <v>290</v>
      </c>
      <c r="P48" s="46"/>
      <c r="Q48" s="46"/>
      <c r="R48" s="46"/>
      <c r="S48" s="46"/>
      <c r="T48" s="46"/>
      <c r="U48" s="46"/>
    </row>
    <row r="49" spans="1:21" ht="30.75" customHeight="1" x14ac:dyDescent="0.15">
      <c r="A49" s="46"/>
      <c r="B49" s="1172"/>
      <c r="C49" s="1173"/>
      <c r="D49" s="60"/>
      <c r="E49" s="1178" t="s">
        <v>14</v>
      </c>
      <c r="F49" s="1178"/>
      <c r="G49" s="1178"/>
      <c r="H49" s="1178"/>
      <c r="I49" s="1178"/>
      <c r="J49" s="1179"/>
      <c r="K49" s="61">
        <v>38</v>
      </c>
      <c r="L49" s="62">
        <v>58</v>
      </c>
      <c r="M49" s="62">
        <v>67</v>
      </c>
      <c r="N49" s="62">
        <v>64</v>
      </c>
      <c r="O49" s="63">
        <v>61</v>
      </c>
      <c r="P49" s="46"/>
      <c r="Q49" s="46"/>
      <c r="R49" s="46"/>
      <c r="S49" s="46"/>
      <c r="T49" s="46"/>
      <c r="U49" s="46"/>
    </row>
    <row r="50" spans="1:21" ht="30.75" customHeight="1" x14ac:dyDescent="0.15">
      <c r="A50" s="46"/>
      <c r="B50" s="1172"/>
      <c r="C50" s="1173"/>
      <c r="D50" s="60"/>
      <c r="E50" s="1178" t="s">
        <v>15</v>
      </c>
      <c r="F50" s="1178"/>
      <c r="G50" s="1178"/>
      <c r="H50" s="1178"/>
      <c r="I50" s="1178"/>
      <c r="J50" s="1179"/>
      <c r="K50" s="61">
        <v>6</v>
      </c>
      <c r="L50" s="62">
        <v>6</v>
      </c>
      <c r="M50" s="62">
        <v>5</v>
      </c>
      <c r="N50" s="62">
        <v>5</v>
      </c>
      <c r="O50" s="63">
        <v>5</v>
      </c>
      <c r="P50" s="46"/>
      <c r="Q50" s="46"/>
      <c r="R50" s="46"/>
      <c r="S50" s="46"/>
      <c r="T50" s="46"/>
      <c r="U50" s="46"/>
    </row>
    <row r="51" spans="1:21" ht="30.75" customHeight="1" x14ac:dyDescent="0.15">
      <c r="A51" s="46"/>
      <c r="B51" s="1174"/>
      <c r="C51" s="1175"/>
      <c r="D51" s="64"/>
      <c r="E51" s="1178" t="s">
        <v>16</v>
      </c>
      <c r="F51" s="1178"/>
      <c r="G51" s="1178"/>
      <c r="H51" s="1178"/>
      <c r="I51" s="1178"/>
      <c r="J51" s="1179"/>
      <c r="K51" s="61" t="s">
        <v>501</v>
      </c>
      <c r="L51" s="62" t="s">
        <v>501</v>
      </c>
      <c r="M51" s="62" t="s">
        <v>501</v>
      </c>
      <c r="N51" s="62" t="s">
        <v>501</v>
      </c>
      <c r="O51" s="63" t="s">
        <v>501</v>
      </c>
      <c r="P51" s="46"/>
      <c r="Q51" s="46"/>
      <c r="R51" s="46"/>
      <c r="S51" s="46"/>
      <c r="T51" s="46"/>
      <c r="U51" s="46"/>
    </row>
    <row r="52" spans="1:21" ht="30.75" customHeight="1" x14ac:dyDescent="0.15">
      <c r="A52" s="46"/>
      <c r="B52" s="1180" t="s">
        <v>17</v>
      </c>
      <c r="C52" s="1181"/>
      <c r="D52" s="64"/>
      <c r="E52" s="1178" t="s">
        <v>18</v>
      </c>
      <c r="F52" s="1178"/>
      <c r="G52" s="1178"/>
      <c r="H52" s="1178"/>
      <c r="I52" s="1178"/>
      <c r="J52" s="1179"/>
      <c r="K52" s="61">
        <v>1040</v>
      </c>
      <c r="L52" s="62">
        <v>995</v>
      </c>
      <c r="M52" s="62">
        <v>1004</v>
      </c>
      <c r="N52" s="62">
        <v>1042</v>
      </c>
      <c r="O52" s="63">
        <v>997</v>
      </c>
      <c r="P52" s="46"/>
      <c r="Q52" s="46"/>
      <c r="R52" s="46"/>
      <c r="S52" s="46"/>
      <c r="T52" s="46"/>
      <c r="U52" s="46"/>
    </row>
    <row r="53" spans="1:21" ht="30.75" customHeight="1" thickBot="1" x14ac:dyDescent="0.2">
      <c r="A53" s="46"/>
      <c r="B53" s="1182" t="s">
        <v>19</v>
      </c>
      <c r="C53" s="1183"/>
      <c r="D53" s="65"/>
      <c r="E53" s="1184" t="s">
        <v>20</v>
      </c>
      <c r="F53" s="1184"/>
      <c r="G53" s="1184"/>
      <c r="H53" s="1184"/>
      <c r="I53" s="1184"/>
      <c r="J53" s="1185"/>
      <c r="K53" s="66">
        <v>739</v>
      </c>
      <c r="L53" s="67">
        <v>696</v>
      </c>
      <c r="M53" s="67">
        <v>767</v>
      </c>
      <c r="N53" s="67">
        <v>875</v>
      </c>
      <c r="O53" s="68">
        <v>872</v>
      </c>
      <c r="P53" s="46"/>
      <c r="Q53" s="46"/>
      <c r="R53" s="46"/>
      <c r="S53" s="46"/>
      <c r="T53" s="46"/>
      <c r="U53" s="46"/>
    </row>
    <row r="54" spans="1:21" ht="24" customHeight="1" x14ac:dyDescent="0.1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1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
      <c r="A57" s="46"/>
      <c r="B57" s="74"/>
      <c r="C57" s="75"/>
      <c r="D57" s="75"/>
      <c r="E57" s="76"/>
      <c r="F57" s="76"/>
      <c r="G57" s="76"/>
      <c r="H57" s="76"/>
      <c r="I57" s="76"/>
      <c r="J57" s="77" t="s">
        <v>2</v>
      </c>
      <c r="K57" s="78" t="s">
        <v>542</v>
      </c>
      <c r="L57" s="79" t="s">
        <v>543</v>
      </c>
      <c r="M57" s="79" t="s">
        <v>544</v>
      </c>
      <c r="N57" s="79" t="s">
        <v>545</v>
      </c>
      <c r="O57" s="80" t="s">
        <v>546</v>
      </c>
      <c r="P57" s="46"/>
      <c r="Q57" s="46"/>
      <c r="R57" s="46"/>
      <c r="S57" s="46"/>
      <c r="T57" s="46"/>
      <c r="U57" s="46"/>
    </row>
    <row r="58" spans="1:21" ht="31.5" customHeight="1" x14ac:dyDescent="0.15">
      <c r="B58" s="1186" t="s">
        <v>24</v>
      </c>
      <c r="C58" s="1187"/>
      <c r="D58" s="1192" t="s">
        <v>25</v>
      </c>
      <c r="E58" s="1193"/>
      <c r="F58" s="1193"/>
      <c r="G58" s="1193"/>
      <c r="H58" s="1193"/>
      <c r="I58" s="1193"/>
      <c r="J58" s="1194"/>
      <c r="K58" s="81" t="s">
        <v>501</v>
      </c>
      <c r="L58" s="82" t="s">
        <v>501</v>
      </c>
      <c r="M58" s="82" t="s">
        <v>501</v>
      </c>
      <c r="N58" s="82" t="s">
        <v>501</v>
      </c>
      <c r="O58" s="82" t="s">
        <v>501</v>
      </c>
    </row>
    <row r="59" spans="1:21" ht="31.5" customHeight="1" x14ac:dyDescent="0.15">
      <c r="B59" s="1188"/>
      <c r="C59" s="1189"/>
      <c r="D59" s="1195" t="s">
        <v>26</v>
      </c>
      <c r="E59" s="1196"/>
      <c r="F59" s="1196"/>
      <c r="G59" s="1196"/>
      <c r="H59" s="1196"/>
      <c r="I59" s="1196"/>
      <c r="J59" s="1197"/>
      <c r="K59" s="83">
        <v>38</v>
      </c>
      <c r="L59" s="84">
        <v>38</v>
      </c>
      <c r="M59" s="84">
        <v>38</v>
      </c>
      <c r="N59" s="84">
        <v>175</v>
      </c>
      <c r="O59" s="85">
        <v>215</v>
      </c>
    </row>
    <row r="60" spans="1:21" ht="31.5" customHeight="1" thickBot="1" x14ac:dyDescent="0.2">
      <c r="B60" s="1190"/>
      <c r="C60" s="1191"/>
      <c r="D60" s="1198" t="s">
        <v>27</v>
      </c>
      <c r="E60" s="1199"/>
      <c r="F60" s="1199"/>
      <c r="G60" s="1199"/>
      <c r="H60" s="1199"/>
      <c r="I60" s="1199"/>
      <c r="J60" s="1200"/>
      <c r="K60" s="86" t="s">
        <v>501</v>
      </c>
      <c r="L60" s="87" t="s">
        <v>501</v>
      </c>
      <c r="M60" s="87" t="s">
        <v>501</v>
      </c>
      <c r="N60" s="87" t="s">
        <v>501</v>
      </c>
      <c r="O60" s="87" t="s">
        <v>501</v>
      </c>
    </row>
    <row r="61" spans="1:21" ht="24" customHeight="1" x14ac:dyDescent="0.15">
      <c r="B61" s="88"/>
      <c r="C61" s="88"/>
      <c r="D61" s="89" t="s">
        <v>28</v>
      </c>
      <c r="E61" s="90"/>
      <c r="F61" s="90"/>
      <c r="G61" s="90"/>
      <c r="H61" s="90"/>
      <c r="I61" s="90"/>
      <c r="J61" s="90"/>
      <c r="K61" s="90"/>
      <c r="L61" s="90"/>
      <c r="M61" s="90"/>
      <c r="N61" s="90"/>
      <c r="O61" s="90"/>
    </row>
    <row r="62" spans="1:21" ht="24" customHeight="1" x14ac:dyDescent="0.15">
      <c r="B62" s="91"/>
      <c r="C62" s="91"/>
      <c r="D62" s="89" t="s">
        <v>29</v>
      </c>
      <c r="E62" s="90"/>
      <c r="F62" s="90"/>
      <c r="G62" s="90"/>
      <c r="H62" s="90"/>
      <c r="I62" s="90"/>
      <c r="J62" s="90"/>
      <c r="K62" s="90"/>
      <c r="L62" s="90"/>
      <c r="M62" s="90"/>
      <c r="N62" s="90"/>
      <c r="O62" s="90"/>
    </row>
    <row r="63" spans="1:21" ht="24" customHeight="1" x14ac:dyDescent="0.1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1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1lTn6Zb2N9LlkVpf3zPRWRoE8Ie7DBS1VS/oM3ybPGA6D6AhLVGcYy0tiMS5P86zau8V68/5MuVb37qhip9xtg==" saltValue="1MWYoJwMev0+ymcJjdmjsQ=="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3" orientation="landscape"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15"/>
  <cols>
    <col min="1" max="1" width="6.625" style="92" customWidth="1"/>
    <col min="2" max="3" width="12.625" style="92" customWidth="1"/>
    <col min="4" max="4" width="11.625" style="92" customWidth="1"/>
    <col min="5" max="8" width="10.375" style="92" customWidth="1"/>
    <col min="9" max="13" width="16.375" style="92" customWidth="1"/>
    <col min="14" max="19" width="12.625" style="92" customWidth="1"/>
    <col min="20" max="16384" width="0" style="92"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3" t="s">
        <v>7</v>
      </c>
    </row>
    <row r="40" spans="2:13" ht="27.75" customHeight="1" thickBot="1" x14ac:dyDescent="0.2">
      <c r="B40" s="94" t="s">
        <v>8</v>
      </c>
      <c r="C40" s="95"/>
      <c r="D40" s="95"/>
      <c r="E40" s="96"/>
      <c r="F40" s="96"/>
      <c r="G40" s="96"/>
      <c r="H40" s="97" t="s">
        <v>2</v>
      </c>
      <c r="I40" s="98" t="s">
        <v>525</v>
      </c>
      <c r="J40" s="99" t="s">
        <v>526</v>
      </c>
      <c r="K40" s="99" t="s">
        <v>527</v>
      </c>
      <c r="L40" s="99" t="s">
        <v>528</v>
      </c>
      <c r="M40" s="100" t="s">
        <v>529</v>
      </c>
    </row>
    <row r="41" spans="2:13" ht="27.75" customHeight="1" x14ac:dyDescent="0.15">
      <c r="B41" s="1201" t="s">
        <v>30</v>
      </c>
      <c r="C41" s="1202"/>
      <c r="D41" s="101"/>
      <c r="E41" s="1207" t="s">
        <v>31</v>
      </c>
      <c r="F41" s="1207"/>
      <c r="G41" s="1207"/>
      <c r="H41" s="1208"/>
      <c r="I41" s="328">
        <v>15630</v>
      </c>
      <c r="J41" s="329">
        <v>16107</v>
      </c>
      <c r="K41" s="329">
        <v>15709</v>
      </c>
      <c r="L41" s="329">
        <v>14916</v>
      </c>
      <c r="M41" s="330">
        <v>14408</v>
      </c>
    </row>
    <row r="42" spans="2:13" ht="27.75" customHeight="1" x14ac:dyDescent="0.15">
      <c r="B42" s="1203"/>
      <c r="C42" s="1204"/>
      <c r="D42" s="102"/>
      <c r="E42" s="1209" t="s">
        <v>32</v>
      </c>
      <c r="F42" s="1209"/>
      <c r="G42" s="1209"/>
      <c r="H42" s="1210"/>
      <c r="I42" s="331">
        <v>1</v>
      </c>
      <c r="J42" s="332">
        <v>0</v>
      </c>
      <c r="K42" s="332" t="s">
        <v>501</v>
      </c>
      <c r="L42" s="332" t="s">
        <v>501</v>
      </c>
      <c r="M42" s="333" t="s">
        <v>501</v>
      </c>
    </row>
    <row r="43" spans="2:13" ht="27.75" customHeight="1" x14ac:dyDescent="0.15">
      <c r="B43" s="1203"/>
      <c r="C43" s="1204"/>
      <c r="D43" s="102"/>
      <c r="E43" s="1209" t="s">
        <v>33</v>
      </c>
      <c r="F43" s="1209"/>
      <c r="G43" s="1209"/>
      <c r="H43" s="1210"/>
      <c r="I43" s="331">
        <v>4995</v>
      </c>
      <c r="J43" s="332">
        <v>4906</v>
      </c>
      <c r="K43" s="332">
        <v>4871</v>
      </c>
      <c r="L43" s="332">
        <v>4753</v>
      </c>
      <c r="M43" s="333">
        <v>4566</v>
      </c>
    </row>
    <row r="44" spans="2:13" ht="27.75" customHeight="1" x14ac:dyDescent="0.15">
      <c r="B44" s="1203"/>
      <c r="C44" s="1204"/>
      <c r="D44" s="102"/>
      <c r="E44" s="1209" t="s">
        <v>34</v>
      </c>
      <c r="F44" s="1209"/>
      <c r="G44" s="1209"/>
      <c r="H44" s="1210"/>
      <c r="I44" s="331">
        <v>30</v>
      </c>
      <c r="J44" s="332">
        <v>25</v>
      </c>
      <c r="K44" s="332">
        <v>109</v>
      </c>
      <c r="L44" s="332">
        <v>86</v>
      </c>
      <c r="M44" s="333">
        <v>180</v>
      </c>
    </row>
    <row r="45" spans="2:13" ht="27.75" customHeight="1" x14ac:dyDescent="0.15">
      <c r="B45" s="1203"/>
      <c r="C45" s="1204"/>
      <c r="D45" s="102"/>
      <c r="E45" s="1209" t="s">
        <v>35</v>
      </c>
      <c r="F45" s="1209"/>
      <c r="G45" s="1209"/>
      <c r="H45" s="1210"/>
      <c r="I45" s="331">
        <v>2030</v>
      </c>
      <c r="J45" s="332">
        <v>1990</v>
      </c>
      <c r="K45" s="332">
        <v>2061</v>
      </c>
      <c r="L45" s="332">
        <v>2107</v>
      </c>
      <c r="M45" s="333">
        <v>2094</v>
      </c>
    </row>
    <row r="46" spans="2:13" ht="27.75" customHeight="1" x14ac:dyDescent="0.15">
      <c r="B46" s="1203"/>
      <c r="C46" s="1204"/>
      <c r="D46" s="103"/>
      <c r="E46" s="1209" t="s">
        <v>36</v>
      </c>
      <c r="F46" s="1209"/>
      <c r="G46" s="1209"/>
      <c r="H46" s="1210"/>
      <c r="I46" s="331" t="s">
        <v>501</v>
      </c>
      <c r="J46" s="332" t="s">
        <v>501</v>
      </c>
      <c r="K46" s="332" t="s">
        <v>501</v>
      </c>
      <c r="L46" s="332" t="s">
        <v>501</v>
      </c>
      <c r="M46" s="333" t="s">
        <v>501</v>
      </c>
    </row>
    <row r="47" spans="2:13" ht="27.75" customHeight="1" x14ac:dyDescent="0.15">
      <c r="B47" s="1203"/>
      <c r="C47" s="1204"/>
      <c r="D47" s="104"/>
      <c r="E47" s="1211" t="s">
        <v>37</v>
      </c>
      <c r="F47" s="1212"/>
      <c r="G47" s="1212"/>
      <c r="H47" s="1213"/>
      <c r="I47" s="331" t="s">
        <v>501</v>
      </c>
      <c r="J47" s="332" t="s">
        <v>501</v>
      </c>
      <c r="K47" s="332" t="s">
        <v>501</v>
      </c>
      <c r="L47" s="332" t="s">
        <v>501</v>
      </c>
      <c r="M47" s="333" t="s">
        <v>501</v>
      </c>
    </row>
    <row r="48" spans="2:13" ht="27.75" customHeight="1" x14ac:dyDescent="0.15">
      <c r="B48" s="1203"/>
      <c r="C48" s="1204"/>
      <c r="D48" s="102"/>
      <c r="E48" s="1209" t="s">
        <v>38</v>
      </c>
      <c r="F48" s="1209"/>
      <c r="G48" s="1209"/>
      <c r="H48" s="1210"/>
      <c r="I48" s="331" t="s">
        <v>501</v>
      </c>
      <c r="J48" s="332" t="s">
        <v>501</v>
      </c>
      <c r="K48" s="332" t="s">
        <v>501</v>
      </c>
      <c r="L48" s="332" t="s">
        <v>501</v>
      </c>
      <c r="M48" s="333" t="s">
        <v>501</v>
      </c>
    </row>
    <row r="49" spans="2:13" ht="27.75" customHeight="1" x14ac:dyDescent="0.15">
      <c r="B49" s="1205"/>
      <c r="C49" s="1206"/>
      <c r="D49" s="102"/>
      <c r="E49" s="1209" t="s">
        <v>39</v>
      </c>
      <c r="F49" s="1209"/>
      <c r="G49" s="1209"/>
      <c r="H49" s="1210"/>
      <c r="I49" s="331" t="s">
        <v>501</v>
      </c>
      <c r="J49" s="332" t="s">
        <v>501</v>
      </c>
      <c r="K49" s="332" t="s">
        <v>501</v>
      </c>
      <c r="L49" s="332" t="s">
        <v>501</v>
      </c>
      <c r="M49" s="333" t="s">
        <v>501</v>
      </c>
    </row>
    <row r="50" spans="2:13" ht="27.75" customHeight="1" x14ac:dyDescent="0.15">
      <c r="B50" s="1214" t="s">
        <v>40</v>
      </c>
      <c r="C50" s="1215"/>
      <c r="D50" s="105"/>
      <c r="E50" s="1209" t="s">
        <v>41</v>
      </c>
      <c r="F50" s="1209"/>
      <c r="G50" s="1209"/>
      <c r="H50" s="1210"/>
      <c r="I50" s="331">
        <v>3834</v>
      </c>
      <c r="J50" s="332">
        <v>4342</v>
      </c>
      <c r="K50" s="332">
        <v>5770</v>
      </c>
      <c r="L50" s="332">
        <v>6483</v>
      </c>
      <c r="M50" s="333">
        <v>7031</v>
      </c>
    </row>
    <row r="51" spans="2:13" ht="27.75" customHeight="1" x14ac:dyDescent="0.15">
      <c r="B51" s="1203"/>
      <c r="C51" s="1204"/>
      <c r="D51" s="102"/>
      <c r="E51" s="1209" t="s">
        <v>42</v>
      </c>
      <c r="F51" s="1209"/>
      <c r="G51" s="1209"/>
      <c r="H51" s="1210"/>
      <c r="I51" s="331">
        <v>780</v>
      </c>
      <c r="J51" s="332">
        <v>648</v>
      </c>
      <c r="K51" s="332">
        <v>538</v>
      </c>
      <c r="L51" s="332">
        <v>421</v>
      </c>
      <c r="M51" s="333">
        <v>342</v>
      </c>
    </row>
    <row r="52" spans="2:13" ht="27.75" customHeight="1" x14ac:dyDescent="0.15">
      <c r="B52" s="1205"/>
      <c r="C52" s="1206"/>
      <c r="D52" s="102"/>
      <c r="E52" s="1209" t="s">
        <v>43</v>
      </c>
      <c r="F52" s="1209"/>
      <c r="G52" s="1209"/>
      <c r="H52" s="1210"/>
      <c r="I52" s="331">
        <v>12690</v>
      </c>
      <c r="J52" s="332">
        <v>12682</v>
      </c>
      <c r="K52" s="332">
        <v>12294</v>
      </c>
      <c r="L52" s="332">
        <v>11927</v>
      </c>
      <c r="M52" s="333">
        <v>11459</v>
      </c>
    </row>
    <row r="53" spans="2:13" ht="27.75" customHeight="1" thickBot="1" x14ac:dyDescent="0.2">
      <c r="B53" s="1216" t="s">
        <v>19</v>
      </c>
      <c r="C53" s="1217"/>
      <c r="D53" s="106"/>
      <c r="E53" s="1218" t="s">
        <v>44</v>
      </c>
      <c r="F53" s="1218"/>
      <c r="G53" s="1218"/>
      <c r="H53" s="1219"/>
      <c r="I53" s="334">
        <v>5382</v>
      </c>
      <c r="J53" s="335">
        <v>5356</v>
      </c>
      <c r="K53" s="335">
        <v>4148</v>
      </c>
      <c r="L53" s="335">
        <v>3031</v>
      </c>
      <c r="M53" s="336">
        <v>2415</v>
      </c>
    </row>
    <row r="54" spans="2:13" ht="27.75" customHeight="1" x14ac:dyDescent="0.15">
      <c r="B54" s="107"/>
      <c r="C54" s="108"/>
      <c r="D54" s="108"/>
      <c r="E54" s="109"/>
      <c r="F54" s="109"/>
      <c r="G54" s="109"/>
      <c r="H54" s="109"/>
      <c r="I54" s="110"/>
      <c r="J54" s="110"/>
      <c r="K54" s="110"/>
      <c r="L54" s="110"/>
      <c r="M54" s="110"/>
    </row>
    <row r="55" spans="2:13" x14ac:dyDescent="0.15"/>
  </sheetData>
  <sheetProtection algorithmName="SHA-512" hashValue="2goKERwfQtoLcdcJOo7iAta7Fjx/ir7O2BE1/FOBHzEcRFW0geuBtm+FcVaIPdfsXTM4LXYmtPKB7iTfS7EF2g==" saltValue="uMOKuDKi1jP7mTqWu0nZbw=="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1" t="s">
        <v>45</v>
      </c>
    </row>
    <row r="54" spans="2:8" ht="29.25" customHeight="1" thickBot="1" x14ac:dyDescent="0.25">
      <c r="B54" s="112" t="s">
        <v>1</v>
      </c>
      <c r="C54" s="113"/>
      <c r="D54" s="113"/>
      <c r="E54" s="114" t="s">
        <v>2</v>
      </c>
      <c r="F54" s="115" t="s">
        <v>527</v>
      </c>
      <c r="G54" s="115" t="s">
        <v>528</v>
      </c>
      <c r="H54" s="116" t="s">
        <v>529</v>
      </c>
    </row>
    <row r="55" spans="2:8" ht="52.5" customHeight="1" x14ac:dyDescent="0.15">
      <c r="B55" s="117"/>
      <c r="C55" s="1228" t="s">
        <v>46</v>
      </c>
      <c r="D55" s="1228"/>
      <c r="E55" s="1229"/>
      <c r="F55" s="337">
        <v>3175</v>
      </c>
      <c r="G55" s="337">
        <v>3227</v>
      </c>
      <c r="H55" s="338">
        <v>3134</v>
      </c>
    </row>
    <row r="56" spans="2:8" ht="52.5" customHeight="1" x14ac:dyDescent="0.15">
      <c r="B56" s="118"/>
      <c r="C56" s="1230" t="s">
        <v>47</v>
      </c>
      <c r="D56" s="1230"/>
      <c r="E56" s="1231"/>
      <c r="F56" s="339">
        <v>175</v>
      </c>
      <c r="G56" s="339">
        <v>215</v>
      </c>
      <c r="H56" s="340">
        <v>265</v>
      </c>
    </row>
    <row r="57" spans="2:8" ht="53.25" customHeight="1" x14ac:dyDescent="0.15">
      <c r="B57" s="118"/>
      <c r="C57" s="1232" t="s">
        <v>48</v>
      </c>
      <c r="D57" s="1232"/>
      <c r="E57" s="1233"/>
      <c r="F57" s="341">
        <v>2140</v>
      </c>
      <c r="G57" s="341">
        <v>2680</v>
      </c>
      <c r="H57" s="342">
        <v>3236</v>
      </c>
    </row>
    <row r="58" spans="2:8" ht="45.75" customHeight="1" x14ac:dyDescent="0.15">
      <c r="B58" s="119"/>
      <c r="C58" s="1220" t="s">
        <v>563</v>
      </c>
      <c r="D58" s="1221"/>
      <c r="E58" s="1222"/>
      <c r="F58" s="343">
        <v>1990</v>
      </c>
      <c r="G58" s="343">
        <v>2524</v>
      </c>
      <c r="H58" s="344">
        <v>3072</v>
      </c>
    </row>
    <row r="59" spans="2:8" ht="45.75" customHeight="1" x14ac:dyDescent="0.15">
      <c r="B59" s="119"/>
      <c r="C59" s="1220" t="s">
        <v>564</v>
      </c>
      <c r="D59" s="1221"/>
      <c r="E59" s="1222"/>
      <c r="F59" s="343">
        <v>68</v>
      </c>
      <c r="G59" s="343">
        <v>68</v>
      </c>
      <c r="H59" s="344">
        <v>68</v>
      </c>
    </row>
    <row r="60" spans="2:8" ht="45.75" customHeight="1" x14ac:dyDescent="0.15">
      <c r="B60" s="119"/>
      <c r="C60" s="1220" t="s">
        <v>565</v>
      </c>
      <c r="D60" s="1221"/>
      <c r="E60" s="1222"/>
      <c r="F60" s="343">
        <v>35</v>
      </c>
      <c r="G60" s="343">
        <v>35</v>
      </c>
      <c r="H60" s="344">
        <v>35</v>
      </c>
    </row>
    <row r="61" spans="2:8" ht="45.75" customHeight="1" x14ac:dyDescent="0.15">
      <c r="B61" s="119"/>
      <c r="C61" s="1220" t="s">
        <v>566</v>
      </c>
      <c r="D61" s="1221"/>
      <c r="E61" s="1222"/>
      <c r="F61" s="343">
        <v>16</v>
      </c>
      <c r="G61" s="343">
        <v>16</v>
      </c>
      <c r="H61" s="344">
        <v>16</v>
      </c>
    </row>
    <row r="62" spans="2:8" ht="45.75" customHeight="1" thickBot="1" x14ac:dyDescent="0.2">
      <c r="B62" s="120"/>
      <c r="C62" s="1223" t="s">
        <v>567</v>
      </c>
      <c r="D62" s="1224"/>
      <c r="E62" s="1225"/>
      <c r="F62" s="345">
        <v>14</v>
      </c>
      <c r="G62" s="345">
        <v>14</v>
      </c>
      <c r="H62" s="346">
        <v>14</v>
      </c>
    </row>
    <row r="63" spans="2:8" ht="52.5" customHeight="1" thickBot="1" x14ac:dyDescent="0.2">
      <c r="B63" s="121"/>
      <c r="C63" s="1226" t="s">
        <v>49</v>
      </c>
      <c r="D63" s="1226"/>
      <c r="E63" s="1227"/>
      <c r="F63" s="347">
        <v>5490</v>
      </c>
      <c r="G63" s="347">
        <v>6122</v>
      </c>
      <c r="H63" s="348">
        <v>6635</v>
      </c>
    </row>
    <row r="64" spans="2:8" x14ac:dyDescent="0.15"/>
  </sheetData>
  <sheetProtection algorithmName="SHA-512" hashValue="+fAYHnICyVhOC1tRCm/Low7TJUJjIezIkTVOjPqrHRX/r8BK03az1lXHc7hl3G1e0OKW5Z4pb47lewRMPRF4rg==" saltValue="hB3u3h2qp5mQWMRw+2lyM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0A33B5-E46B-442C-BD19-A5C6F2617FB1}">
  <sheetPr>
    <pageSetUpPr fitToPage="1"/>
  </sheetPr>
  <dimension ref="A1:DE85"/>
  <sheetViews>
    <sheetView showGridLines="0" zoomScaleNormal="100" zoomScaleSheetLayoutView="55" workbookViewId="0"/>
  </sheetViews>
  <sheetFormatPr defaultColWidth="0" defaultRowHeight="0" customHeight="1" zeroHeight="1" x14ac:dyDescent="0.15"/>
  <cols>
    <col min="1" max="1" width="6.375" style="241" customWidth="1"/>
    <col min="2" max="107" width="2.5" style="241" customWidth="1"/>
    <col min="108" max="108" width="6.125" style="247" customWidth="1"/>
    <col min="109" max="109" width="5.875" style="245" customWidth="1"/>
    <col min="110" max="16384" width="8.625" style="241" hidden="1"/>
  </cols>
  <sheetData>
    <row r="1" spans="1:109" ht="42.75" customHeight="1" x14ac:dyDescent="0.15">
      <c r="A1" s="374"/>
      <c r="B1" s="373"/>
      <c r="DD1" s="241"/>
      <c r="DE1" s="241"/>
    </row>
    <row r="2" spans="1:109" ht="25.5" customHeight="1" x14ac:dyDescent="0.15">
      <c r="A2" s="372"/>
      <c r="C2" s="372"/>
      <c r="O2" s="372"/>
      <c r="P2" s="372"/>
      <c r="Q2" s="372"/>
      <c r="R2" s="372"/>
      <c r="S2" s="372"/>
      <c r="T2" s="372"/>
      <c r="U2" s="372"/>
      <c r="V2" s="372"/>
      <c r="W2" s="372"/>
      <c r="X2" s="372"/>
      <c r="Y2" s="372"/>
      <c r="Z2" s="372"/>
      <c r="AA2" s="372"/>
      <c r="AB2" s="372"/>
      <c r="AC2" s="372"/>
      <c r="AD2" s="372"/>
      <c r="AE2" s="372"/>
      <c r="AF2" s="372"/>
      <c r="AG2" s="372"/>
      <c r="AH2" s="372"/>
      <c r="AI2" s="372"/>
      <c r="AU2" s="372"/>
      <c r="BG2" s="372"/>
      <c r="BS2" s="372"/>
      <c r="CE2" s="372"/>
      <c r="CQ2" s="372"/>
      <c r="DD2" s="241"/>
      <c r="DE2" s="241"/>
    </row>
    <row r="3" spans="1:109" ht="25.5" customHeight="1" x14ac:dyDescent="0.15">
      <c r="A3" s="372"/>
      <c r="C3" s="372"/>
      <c r="O3" s="372"/>
      <c r="P3" s="372"/>
      <c r="Q3" s="372"/>
      <c r="R3" s="372"/>
      <c r="S3" s="372"/>
      <c r="T3" s="372"/>
      <c r="U3" s="372"/>
      <c r="V3" s="372"/>
      <c r="W3" s="372"/>
      <c r="X3" s="372"/>
      <c r="Y3" s="372"/>
      <c r="Z3" s="372"/>
      <c r="AA3" s="372"/>
      <c r="AB3" s="372"/>
      <c r="AC3" s="372"/>
      <c r="AD3" s="372"/>
      <c r="AE3" s="372"/>
      <c r="AF3" s="372"/>
      <c r="AG3" s="372"/>
      <c r="AH3" s="372"/>
      <c r="AI3" s="372"/>
      <c r="AU3" s="372"/>
      <c r="BG3" s="372"/>
      <c r="BS3" s="372"/>
      <c r="CE3" s="372"/>
      <c r="CQ3" s="372"/>
      <c r="DD3" s="241"/>
      <c r="DE3" s="241"/>
    </row>
    <row r="4" spans="1:109" s="239" customFormat="1" ht="13.5" x14ac:dyDescent="0.15">
      <c r="A4" s="372"/>
      <c r="B4" s="372"/>
      <c r="C4" s="372"/>
      <c r="D4" s="372"/>
      <c r="E4" s="372"/>
      <c r="F4" s="372"/>
      <c r="G4" s="372"/>
      <c r="H4" s="372"/>
      <c r="I4" s="372"/>
      <c r="J4" s="372"/>
      <c r="K4" s="372"/>
      <c r="L4" s="372"/>
      <c r="M4" s="372"/>
      <c r="N4" s="372"/>
      <c r="O4" s="372"/>
      <c r="P4" s="372"/>
      <c r="Q4" s="372"/>
      <c r="R4" s="372"/>
      <c r="S4" s="372"/>
      <c r="T4" s="372"/>
      <c r="U4" s="372"/>
      <c r="V4" s="372"/>
      <c r="W4" s="372"/>
      <c r="X4" s="372"/>
      <c r="Y4" s="372"/>
      <c r="Z4" s="372"/>
      <c r="AA4" s="372"/>
      <c r="AB4" s="372"/>
      <c r="AC4" s="372"/>
      <c r="AD4" s="372"/>
      <c r="AE4" s="372"/>
      <c r="AF4" s="372"/>
      <c r="AG4" s="372"/>
      <c r="AH4" s="372"/>
      <c r="AI4" s="372"/>
      <c r="AJ4" s="372"/>
      <c r="AK4" s="372"/>
      <c r="AL4" s="372"/>
      <c r="AM4" s="372"/>
      <c r="AN4" s="372"/>
      <c r="AO4" s="372"/>
      <c r="AP4" s="372"/>
      <c r="AQ4" s="372"/>
      <c r="AR4" s="372"/>
      <c r="AS4" s="372"/>
      <c r="AT4" s="372"/>
      <c r="AU4" s="372"/>
      <c r="AV4" s="372"/>
      <c r="AW4" s="372"/>
      <c r="AX4" s="372"/>
      <c r="AY4" s="372"/>
      <c r="AZ4" s="372"/>
      <c r="BA4" s="372"/>
      <c r="BB4" s="372"/>
      <c r="BC4" s="372"/>
      <c r="BD4" s="372"/>
      <c r="BE4" s="372"/>
      <c r="BF4" s="372"/>
      <c r="BG4" s="372"/>
      <c r="BH4" s="372"/>
      <c r="BI4" s="372"/>
      <c r="BJ4" s="372"/>
      <c r="BK4" s="372"/>
      <c r="BL4" s="372"/>
      <c r="BM4" s="372"/>
      <c r="BN4" s="372"/>
      <c r="BO4" s="372"/>
      <c r="BP4" s="372"/>
      <c r="BQ4" s="372"/>
      <c r="BR4" s="372"/>
      <c r="BS4" s="372"/>
      <c r="BT4" s="372"/>
      <c r="BU4" s="372"/>
      <c r="BV4" s="372"/>
      <c r="BW4" s="372"/>
      <c r="BX4" s="372"/>
      <c r="BY4" s="372"/>
      <c r="BZ4" s="372"/>
      <c r="CA4" s="372"/>
      <c r="CB4" s="372"/>
      <c r="CC4" s="372"/>
      <c r="CD4" s="372"/>
      <c r="CE4" s="372"/>
      <c r="CF4" s="372"/>
      <c r="CG4" s="372"/>
      <c r="CH4" s="372"/>
      <c r="CI4" s="372"/>
      <c r="CJ4" s="372"/>
      <c r="CK4" s="372"/>
      <c r="CL4" s="372"/>
      <c r="CM4" s="372"/>
      <c r="CN4" s="372"/>
      <c r="CO4" s="372"/>
      <c r="CP4" s="372"/>
      <c r="CQ4" s="372"/>
      <c r="CR4" s="372"/>
      <c r="CS4" s="372"/>
      <c r="CT4" s="372"/>
      <c r="CU4" s="372"/>
      <c r="CV4" s="372"/>
      <c r="CW4" s="372"/>
      <c r="CX4" s="372"/>
      <c r="CY4" s="372"/>
      <c r="CZ4" s="372"/>
      <c r="DA4" s="372"/>
      <c r="DB4" s="372"/>
      <c r="DC4" s="372"/>
      <c r="DD4" s="372"/>
      <c r="DE4" s="372"/>
    </row>
    <row r="5" spans="1:109" s="239" customFormat="1" ht="13.5" x14ac:dyDescent="0.15">
      <c r="A5" s="372"/>
      <c r="B5" s="372"/>
      <c r="C5" s="372"/>
      <c r="D5" s="372"/>
      <c r="E5" s="372"/>
      <c r="F5" s="372"/>
      <c r="G5" s="372"/>
      <c r="H5" s="372"/>
      <c r="I5" s="372"/>
      <c r="J5" s="372"/>
      <c r="K5" s="372"/>
      <c r="L5" s="372"/>
      <c r="M5" s="372"/>
      <c r="N5" s="372"/>
      <c r="O5" s="372"/>
      <c r="P5" s="372"/>
      <c r="Q5" s="372"/>
      <c r="R5" s="372"/>
      <c r="S5" s="372"/>
      <c r="T5" s="372"/>
      <c r="U5" s="372"/>
      <c r="V5" s="372"/>
      <c r="W5" s="372"/>
      <c r="X5" s="372"/>
      <c r="Y5" s="372"/>
      <c r="Z5" s="372"/>
      <c r="AA5" s="372"/>
      <c r="AB5" s="372"/>
      <c r="AC5" s="372"/>
      <c r="AD5" s="372"/>
      <c r="AE5" s="372"/>
      <c r="AF5" s="372"/>
      <c r="AG5" s="372"/>
      <c r="AH5" s="372"/>
      <c r="AI5" s="372"/>
      <c r="AJ5" s="372"/>
      <c r="AK5" s="372"/>
      <c r="AL5" s="372"/>
      <c r="AM5" s="372"/>
      <c r="AN5" s="372"/>
      <c r="AO5" s="372"/>
      <c r="AP5" s="372"/>
      <c r="AQ5" s="372"/>
      <c r="AR5" s="372"/>
      <c r="AS5" s="372"/>
      <c r="AT5" s="372"/>
      <c r="AU5" s="372"/>
      <c r="AV5" s="372"/>
      <c r="AW5" s="372"/>
      <c r="AX5" s="372"/>
      <c r="AY5" s="372"/>
      <c r="AZ5" s="372"/>
      <c r="BA5" s="372"/>
      <c r="BB5" s="372"/>
      <c r="BC5" s="372"/>
      <c r="BD5" s="372"/>
      <c r="BE5" s="372"/>
      <c r="BF5" s="372"/>
      <c r="BG5" s="372"/>
      <c r="BH5" s="372"/>
      <c r="BI5" s="372"/>
      <c r="BJ5" s="372"/>
      <c r="BK5" s="372"/>
      <c r="BL5" s="372"/>
      <c r="BM5" s="372"/>
      <c r="BN5" s="372"/>
      <c r="BO5" s="372"/>
      <c r="BP5" s="372"/>
      <c r="BQ5" s="372"/>
      <c r="BR5" s="372"/>
      <c r="BS5" s="372"/>
      <c r="BT5" s="372"/>
      <c r="BU5" s="372"/>
      <c r="BV5" s="372"/>
      <c r="BW5" s="372"/>
      <c r="BX5" s="372"/>
      <c r="BY5" s="372"/>
      <c r="BZ5" s="372"/>
      <c r="CA5" s="372"/>
      <c r="CB5" s="372"/>
      <c r="CC5" s="372"/>
      <c r="CD5" s="372"/>
      <c r="CE5" s="372"/>
      <c r="CF5" s="372"/>
      <c r="CG5" s="372"/>
      <c r="CH5" s="372"/>
      <c r="CI5" s="372"/>
      <c r="CJ5" s="372"/>
      <c r="CK5" s="372"/>
      <c r="CL5" s="372"/>
      <c r="CM5" s="372"/>
      <c r="CN5" s="372"/>
      <c r="CO5" s="372"/>
      <c r="CP5" s="372"/>
      <c r="CQ5" s="372"/>
      <c r="CR5" s="372"/>
      <c r="CS5" s="372"/>
      <c r="CT5" s="372"/>
      <c r="CU5" s="372"/>
      <c r="CV5" s="372"/>
      <c r="CW5" s="372"/>
      <c r="CX5" s="372"/>
      <c r="CY5" s="372"/>
      <c r="CZ5" s="372"/>
      <c r="DA5" s="372"/>
      <c r="DB5" s="372"/>
      <c r="DC5" s="372"/>
      <c r="DD5" s="372"/>
      <c r="DE5" s="372"/>
    </row>
    <row r="6" spans="1:109" s="239" customFormat="1" ht="13.5" x14ac:dyDescent="0.15">
      <c r="A6" s="372"/>
      <c r="B6" s="372"/>
      <c r="C6" s="372"/>
      <c r="D6" s="372"/>
      <c r="E6" s="372"/>
      <c r="F6" s="372"/>
      <c r="G6" s="372"/>
      <c r="H6" s="372"/>
      <c r="I6" s="372"/>
      <c r="J6" s="372"/>
      <c r="K6" s="372"/>
      <c r="L6" s="372"/>
      <c r="M6" s="372"/>
      <c r="N6" s="372"/>
      <c r="O6" s="372"/>
      <c r="P6" s="372"/>
      <c r="Q6" s="372"/>
      <c r="R6" s="372"/>
      <c r="S6" s="372"/>
      <c r="T6" s="372"/>
      <c r="U6" s="372"/>
      <c r="V6" s="372"/>
      <c r="W6" s="372"/>
      <c r="X6" s="372"/>
      <c r="Y6" s="372"/>
      <c r="Z6" s="372"/>
      <c r="AA6" s="372"/>
      <c r="AB6" s="372"/>
      <c r="AC6" s="372"/>
      <c r="AD6" s="372"/>
      <c r="AE6" s="372"/>
      <c r="AF6" s="372"/>
      <c r="AG6" s="372"/>
      <c r="AH6" s="372"/>
      <c r="AI6" s="372"/>
      <c r="AJ6" s="372"/>
      <c r="AK6" s="372"/>
      <c r="AL6" s="372"/>
      <c r="AM6" s="372"/>
      <c r="AN6" s="372"/>
      <c r="AO6" s="372"/>
      <c r="AP6" s="372"/>
      <c r="AQ6" s="372"/>
      <c r="AR6" s="372"/>
      <c r="AS6" s="372"/>
      <c r="AT6" s="372"/>
      <c r="AU6" s="372"/>
      <c r="AV6" s="372"/>
      <c r="AW6" s="372"/>
      <c r="AX6" s="372"/>
      <c r="AY6" s="372"/>
      <c r="AZ6" s="372"/>
      <c r="BA6" s="372"/>
      <c r="BB6" s="372"/>
      <c r="BC6" s="372"/>
      <c r="BD6" s="372"/>
      <c r="BE6" s="372"/>
      <c r="BF6" s="372"/>
      <c r="BG6" s="372"/>
      <c r="BH6" s="372"/>
      <c r="BI6" s="372"/>
      <c r="BJ6" s="372"/>
      <c r="BK6" s="372"/>
      <c r="BL6" s="372"/>
      <c r="BM6" s="372"/>
      <c r="BN6" s="372"/>
      <c r="BO6" s="372"/>
      <c r="BP6" s="372"/>
      <c r="BQ6" s="372"/>
      <c r="BR6" s="372"/>
      <c r="BS6" s="372"/>
      <c r="BT6" s="372"/>
      <c r="BU6" s="372"/>
      <c r="BV6" s="372"/>
      <c r="BW6" s="372"/>
      <c r="BX6" s="372"/>
      <c r="BY6" s="372"/>
      <c r="BZ6" s="372"/>
      <c r="CA6" s="372"/>
      <c r="CB6" s="372"/>
      <c r="CC6" s="372"/>
      <c r="CD6" s="372"/>
      <c r="CE6" s="372"/>
      <c r="CF6" s="372"/>
      <c r="CG6" s="372"/>
      <c r="CH6" s="372"/>
      <c r="CI6" s="372"/>
      <c r="CJ6" s="372"/>
      <c r="CK6" s="372"/>
      <c r="CL6" s="372"/>
      <c r="CM6" s="372"/>
      <c r="CN6" s="372"/>
      <c r="CO6" s="372"/>
      <c r="CP6" s="372"/>
      <c r="CQ6" s="372"/>
      <c r="CR6" s="372"/>
      <c r="CS6" s="372"/>
      <c r="CT6" s="372"/>
      <c r="CU6" s="372"/>
      <c r="CV6" s="372"/>
      <c r="CW6" s="372"/>
      <c r="CX6" s="372"/>
      <c r="CY6" s="372"/>
      <c r="CZ6" s="372"/>
      <c r="DA6" s="372"/>
      <c r="DB6" s="372"/>
      <c r="DC6" s="372"/>
      <c r="DD6" s="372"/>
      <c r="DE6" s="372"/>
    </row>
    <row r="7" spans="1:109" s="239" customFormat="1" ht="13.5" x14ac:dyDescent="0.15">
      <c r="A7" s="372"/>
      <c r="B7" s="372"/>
      <c r="C7" s="372"/>
      <c r="D7" s="372"/>
      <c r="E7" s="372"/>
      <c r="F7" s="372"/>
      <c r="G7" s="372"/>
      <c r="H7" s="372"/>
      <c r="I7" s="372"/>
      <c r="J7" s="372"/>
      <c r="K7" s="372"/>
      <c r="L7" s="372"/>
      <c r="M7" s="372"/>
      <c r="N7" s="372"/>
      <c r="O7" s="372"/>
      <c r="P7" s="372"/>
      <c r="Q7" s="372"/>
      <c r="R7" s="372"/>
      <c r="S7" s="372"/>
      <c r="T7" s="372"/>
      <c r="U7" s="372"/>
      <c r="V7" s="372"/>
      <c r="W7" s="372"/>
      <c r="X7" s="372"/>
      <c r="Y7" s="372"/>
      <c r="Z7" s="372"/>
      <c r="AA7" s="372"/>
      <c r="AB7" s="372"/>
      <c r="AC7" s="372"/>
      <c r="AD7" s="372"/>
      <c r="AE7" s="372"/>
      <c r="AF7" s="372"/>
      <c r="AG7" s="372"/>
      <c r="AH7" s="372"/>
      <c r="AI7" s="372"/>
      <c r="AJ7" s="372"/>
      <c r="AK7" s="372"/>
      <c r="AL7" s="372"/>
      <c r="AM7" s="372"/>
      <c r="AN7" s="372"/>
      <c r="AO7" s="372"/>
      <c r="AP7" s="372"/>
      <c r="AQ7" s="372"/>
      <c r="AR7" s="372"/>
      <c r="AS7" s="372"/>
      <c r="AT7" s="372"/>
      <c r="AU7" s="372"/>
      <c r="AV7" s="372"/>
      <c r="AW7" s="372"/>
      <c r="AX7" s="372"/>
      <c r="AY7" s="372"/>
      <c r="AZ7" s="372"/>
      <c r="BA7" s="372"/>
      <c r="BB7" s="372"/>
      <c r="BC7" s="372"/>
      <c r="BD7" s="372"/>
      <c r="BE7" s="372"/>
      <c r="BF7" s="372"/>
      <c r="BG7" s="372"/>
      <c r="BH7" s="372"/>
      <c r="BI7" s="372"/>
      <c r="BJ7" s="372"/>
      <c r="BK7" s="372"/>
      <c r="BL7" s="372"/>
      <c r="BM7" s="372"/>
      <c r="BN7" s="372"/>
      <c r="BO7" s="372"/>
      <c r="BP7" s="372"/>
      <c r="BQ7" s="372"/>
      <c r="BR7" s="372"/>
      <c r="BS7" s="372"/>
      <c r="BT7" s="372"/>
      <c r="BU7" s="372"/>
      <c r="BV7" s="372"/>
      <c r="BW7" s="372"/>
      <c r="BX7" s="372"/>
      <c r="BY7" s="372"/>
      <c r="BZ7" s="372"/>
      <c r="CA7" s="372"/>
      <c r="CB7" s="372"/>
      <c r="CC7" s="372"/>
      <c r="CD7" s="372"/>
      <c r="CE7" s="372"/>
      <c r="CF7" s="372"/>
      <c r="CG7" s="372"/>
      <c r="CH7" s="372"/>
      <c r="CI7" s="372"/>
      <c r="CJ7" s="372"/>
      <c r="CK7" s="372"/>
      <c r="CL7" s="372"/>
      <c r="CM7" s="372"/>
      <c r="CN7" s="372"/>
      <c r="CO7" s="372"/>
      <c r="CP7" s="372"/>
      <c r="CQ7" s="372"/>
      <c r="CR7" s="372"/>
      <c r="CS7" s="372"/>
      <c r="CT7" s="372"/>
      <c r="CU7" s="372"/>
      <c r="CV7" s="372"/>
      <c r="CW7" s="372"/>
      <c r="CX7" s="372"/>
      <c r="CY7" s="372"/>
      <c r="CZ7" s="372"/>
      <c r="DA7" s="372"/>
      <c r="DB7" s="372"/>
      <c r="DC7" s="372"/>
      <c r="DD7" s="372"/>
      <c r="DE7" s="372"/>
    </row>
    <row r="8" spans="1:109" s="239" customFormat="1" ht="13.5" x14ac:dyDescent="0.15">
      <c r="A8" s="372"/>
      <c r="B8" s="372"/>
      <c r="C8" s="372"/>
      <c r="D8" s="372"/>
      <c r="E8" s="372"/>
      <c r="F8" s="372"/>
      <c r="G8" s="372"/>
      <c r="H8" s="372"/>
      <c r="I8" s="372"/>
      <c r="J8" s="372"/>
      <c r="K8" s="372"/>
      <c r="L8" s="372"/>
      <c r="M8" s="372"/>
      <c r="N8" s="372"/>
      <c r="O8" s="372"/>
      <c r="P8" s="372"/>
      <c r="Q8" s="372"/>
      <c r="R8" s="372"/>
      <c r="S8" s="372"/>
      <c r="T8" s="372"/>
      <c r="U8" s="372"/>
      <c r="V8" s="372"/>
      <c r="W8" s="372"/>
      <c r="X8" s="372"/>
      <c r="Y8" s="372"/>
      <c r="Z8" s="372"/>
      <c r="AA8" s="372"/>
      <c r="AB8" s="372"/>
      <c r="AC8" s="372"/>
      <c r="AD8" s="372"/>
      <c r="AE8" s="372"/>
      <c r="AF8" s="372"/>
      <c r="AG8" s="372"/>
      <c r="AH8" s="372"/>
      <c r="AI8" s="372"/>
      <c r="AJ8" s="372"/>
      <c r="AK8" s="372"/>
      <c r="AL8" s="372"/>
      <c r="AM8" s="372"/>
      <c r="AN8" s="372"/>
      <c r="AO8" s="372"/>
      <c r="AP8" s="372"/>
      <c r="AQ8" s="372"/>
      <c r="AR8" s="372"/>
      <c r="AS8" s="372"/>
      <c r="AT8" s="372"/>
      <c r="AU8" s="372"/>
      <c r="AV8" s="372"/>
      <c r="AW8" s="372"/>
      <c r="AX8" s="372"/>
      <c r="AY8" s="372"/>
      <c r="AZ8" s="372"/>
      <c r="BA8" s="372"/>
      <c r="BB8" s="372"/>
      <c r="BC8" s="372"/>
      <c r="BD8" s="372"/>
      <c r="BE8" s="372"/>
      <c r="BF8" s="372"/>
      <c r="BG8" s="372"/>
      <c r="BH8" s="372"/>
      <c r="BI8" s="372"/>
      <c r="BJ8" s="372"/>
      <c r="BK8" s="372"/>
      <c r="BL8" s="372"/>
      <c r="BM8" s="372"/>
      <c r="BN8" s="372"/>
      <c r="BO8" s="372"/>
      <c r="BP8" s="372"/>
      <c r="BQ8" s="372"/>
      <c r="BR8" s="372"/>
      <c r="BS8" s="372"/>
      <c r="BT8" s="372"/>
      <c r="BU8" s="372"/>
      <c r="BV8" s="372"/>
      <c r="BW8" s="372"/>
      <c r="BX8" s="372"/>
      <c r="BY8" s="372"/>
      <c r="BZ8" s="372"/>
      <c r="CA8" s="372"/>
      <c r="CB8" s="372"/>
      <c r="CC8" s="372"/>
      <c r="CD8" s="372"/>
      <c r="CE8" s="372"/>
      <c r="CF8" s="372"/>
      <c r="CG8" s="372"/>
      <c r="CH8" s="372"/>
      <c r="CI8" s="372"/>
      <c r="CJ8" s="372"/>
      <c r="CK8" s="372"/>
      <c r="CL8" s="372"/>
      <c r="CM8" s="372"/>
      <c r="CN8" s="372"/>
      <c r="CO8" s="372"/>
      <c r="CP8" s="372"/>
      <c r="CQ8" s="372"/>
      <c r="CR8" s="372"/>
      <c r="CS8" s="372"/>
      <c r="CT8" s="372"/>
      <c r="CU8" s="372"/>
      <c r="CV8" s="372"/>
      <c r="CW8" s="372"/>
      <c r="CX8" s="372"/>
      <c r="CY8" s="372"/>
      <c r="CZ8" s="372"/>
      <c r="DA8" s="372"/>
      <c r="DB8" s="372"/>
      <c r="DC8" s="372"/>
      <c r="DD8" s="372"/>
      <c r="DE8" s="372"/>
    </row>
    <row r="9" spans="1:109" s="239" customFormat="1" ht="13.5" x14ac:dyDescent="0.15">
      <c r="A9" s="372"/>
      <c r="B9" s="372"/>
      <c r="C9" s="372"/>
      <c r="D9" s="372"/>
      <c r="E9" s="372"/>
      <c r="F9" s="372"/>
      <c r="G9" s="372"/>
      <c r="H9" s="372"/>
      <c r="I9" s="372"/>
      <c r="J9" s="372"/>
      <c r="K9" s="372"/>
      <c r="L9" s="372"/>
      <c r="M9" s="372"/>
      <c r="N9" s="372"/>
      <c r="O9" s="372"/>
      <c r="P9" s="372"/>
      <c r="Q9" s="372"/>
      <c r="R9" s="372"/>
      <c r="S9" s="372"/>
      <c r="T9" s="372"/>
      <c r="U9" s="372"/>
      <c r="V9" s="372"/>
      <c r="W9" s="372"/>
      <c r="X9" s="372"/>
      <c r="Y9" s="372"/>
      <c r="Z9" s="372"/>
      <c r="AA9" s="372"/>
      <c r="AB9" s="372"/>
      <c r="AC9" s="372"/>
      <c r="AD9" s="372"/>
      <c r="AE9" s="372"/>
      <c r="AF9" s="372"/>
      <c r="AG9" s="372"/>
      <c r="AH9" s="372"/>
      <c r="AI9" s="372"/>
      <c r="AJ9" s="372"/>
      <c r="AK9" s="372"/>
      <c r="AL9" s="372"/>
      <c r="AM9" s="372"/>
      <c r="AN9" s="372"/>
      <c r="AO9" s="372"/>
      <c r="AP9" s="372"/>
      <c r="AQ9" s="372"/>
      <c r="AR9" s="372"/>
      <c r="AS9" s="372"/>
      <c r="AT9" s="372"/>
      <c r="AU9" s="372"/>
      <c r="AV9" s="372"/>
      <c r="AW9" s="372"/>
      <c r="AX9" s="372"/>
      <c r="AY9" s="372"/>
      <c r="AZ9" s="372"/>
      <c r="BA9" s="372"/>
      <c r="BB9" s="372"/>
      <c r="BC9" s="372"/>
      <c r="BD9" s="372"/>
      <c r="BE9" s="372"/>
      <c r="BF9" s="372"/>
      <c r="BG9" s="372"/>
      <c r="BH9" s="372"/>
      <c r="BI9" s="372"/>
      <c r="BJ9" s="372"/>
      <c r="BK9" s="372"/>
      <c r="BL9" s="372"/>
      <c r="BM9" s="372"/>
      <c r="BN9" s="372"/>
      <c r="BO9" s="372"/>
      <c r="BP9" s="372"/>
      <c r="BQ9" s="372"/>
      <c r="BR9" s="372"/>
      <c r="BS9" s="372"/>
      <c r="BT9" s="372"/>
      <c r="BU9" s="372"/>
      <c r="BV9" s="372"/>
      <c r="BW9" s="372"/>
      <c r="BX9" s="372"/>
      <c r="BY9" s="372"/>
      <c r="BZ9" s="372"/>
      <c r="CA9" s="372"/>
      <c r="CB9" s="372"/>
      <c r="CC9" s="372"/>
      <c r="CD9" s="372"/>
      <c r="CE9" s="372"/>
      <c r="CF9" s="372"/>
      <c r="CG9" s="372"/>
      <c r="CH9" s="372"/>
      <c r="CI9" s="372"/>
      <c r="CJ9" s="372"/>
      <c r="CK9" s="372"/>
      <c r="CL9" s="372"/>
      <c r="CM9" s="372"/>
      <c r="CN9" s="372"/>
      <c r="CO9" s="372"/>
      <c r="CP9" s="372"/>
      <c r="CQ9" s="372"/>
      <c r="CR9" s="372"/>
      <c r="CS9" s="372"/>
      <c r="CT9" s="372"/>
      <c r="CU9" s="372"/>
      <c r="CV9" s="372"/>
      <c r="CW9" s="372"/>
      <c r="CX9" s="372"/>
      <c r="CY9" s="372"/>
      <c r="CZ9" s="372"/>
      <c r="DA9" s="372"/>
      <c r="DB9" s="372"/>
      <c r="DC9" s="372"/>
      <c r="DD9" s="372"/>
      <c r="DE9" s="372"/>
    </row>
    <row r="10" spans="1:109" s="239" customFormat="1" ht="13.5" x14ac:dyDescent="0.15">
      <c r="A10" s="372"/>
      <c r="B10" s="372"/>
      <c r="C10" s="372"/>
      <c r="D10" s="372"/>
      <c r="E10" s="372"/>
      <c r="F10" s="372"/>
      <c r="G10" s="372"/>
      <c r="H10" s="372"/>
      <c r="I10" s="372"/>
      <c r="J10" s="372"/>
      <c r="K10" s="372"/>
      <c r="L10" s="372"/>
      <c r="M10" s="372"/>
      <c r="N10" s="372"/>
      <c r="O10" s="372"/>
      <c r="P10" s="372"/>
      <c r="Q10" s="372"/>
      <c r="R10" s="372"/>
      <c r="S10" s="372"/>
      <c r="T10" s="372"/>
      <c r="U10" s="372"/>
      <c r="V10" s="372"/>
      <c r="W10" s="372"/>
      <c r="X10" s="372"/>
      <c r="Y10" s="372"/>
      <c r="Z10" s="372"/>
      <c r="AA10" s="372"/>
      <c r="AB10" s="372"/>
      <c r="AC10" s="372"/>
      <c r="AD10" s="372"/>
      <c r="AE10" s="372"/>
      <c r="AF10" s="372"/>
      <c r="AG10" s="372"/>
      <c r="AH10" s="372"/>
      <c r="AI10" s="372"/>
      <c r="AJ10" s="372"/>
      <c r="AK10" s="372"/>
      <c r="AL10" s="372"/>
      <c r="AM10" s="372"/>
      <c r="AN10" s="372"/>
      <c r="AO10" s="372"/>
      <c r="AP10" s="372"/>
      <c r="AQ10" s="372"/>
      <c r="AR10" s="372"/>
      <c r="AS10" s="372"/>
      <c r="AT10" s="372"/>
      <c r="AU10" s="372"/>
      <c r="AV10" s="372"/>
      <c r="AW10" s="372"/>
      <c r="AX10" s="372"/>
      <c r="AY10" s="372"/>
      <c r="AZ10" s="372"/>
      <c r="BA10" s="372"/>
      <c r="BB10" s="372"/>
      <c r="BC10" s="372"/>
      <c r="BD10" s="372"/>
      <c r="BE10" s="372"/>
      <c r="BF10" s="372"/>
      <c r="BG10" s="372"/>
      <c r="BH10" s="372"/>
      <c r="BI10" s="372"/>
      <c r="BJ10" s="372"/>
      <c r="BK10" s="372"/>
      <c r="BL10" s="372"/>
      <c r="BM10" s="372"/>
      <c r="BN10" s="372"/>
      <c r="BO10" s="372"/>
      <c r="BP10" s="372"/>
      <c r="BQ10" s="372"/>
      <c r="BR10" s="372"/>
      <c r="BS10" s="372"/>
      <c r="BT10" s="372"/>
      <c r="BU10" s="372"/>
      <c r="BV10" s="372"/>
      <c r="BW10" s="372"/>
      <c r="BX10" s="372"/>
      <c r="BY10" s="372"/>
      <c r="BZ10" s="372"/>
      <c r="CA10" s="372"/>
      <c r="CB10" s="372"/>
      <c r="CC10" s="372"/>
      <c r="CD10" s="372"/>
      <c r="CE10" s="372"/>
      <c r="CF10" s="372"/>
      <c r="CG10" s="372"/>
      <c r="CH10" s="372"/>
      <c r="CI10" s="372"/>
      <c r="CJ10" s="372"/>
      <c r="CK10" s="372"/>
      <c r="CL10" s="372"/>
      <c r="CM10" s="372"/>
      <c r="CN10" s="372"/>
      <c r="CO10" s="372"/>
      <c r="CP10" s="372"/>
      <c r="CQ10" s="372"/>
      <c r="CR10" s="372"/>
      <c r="CS10" s="372"/>
      <c r="CT10" s="372"/>
      <c r="CU10" s="372"/>
      <c r="CV10" s="372"/>
      <c r="CW10" s="372"/>
      <c r="CX10" s="372"/>
      <c r="CY10" s="372"/>
      <c r="CZ10" s="372"/>
      <c r="DA10" s="372"/>
      <c r="DB10" s="372"/>
      <c r="DC10" s="372"/>
      <c r="DD10" s="372"/>
      <c r="DE10" s="372"/>
    </row>
    <row r="11" spans="1:109" s="239" customFormat="1" ht="13.5" x14ac:dyDescent="0.15">
      <c r="A11" s="372"/>
      <c r="B11" s="372"/>
      <c r="C11" s="372"/>
      <c r="D11" s="372"/>
      <c r="E11" s="372"/>
      <c r="F11" s="372"/>
      <c r="G11" s="372"/>
      <c r="H11" s="372"/>
      <c r="I11" s="372"/>
      <c r="J11" s="372"/>
      <c r="K11" s="372"/>
      <c r="L11" s="372"/>
      <c r="M11" s="372"/>
      <c r="N11" s="372"/>
      <c r="O11" s="372"/>
      <c r="P11" s="372"/>
      <c r="Q11" s="372"/>
      <c r="R11" s="372"/>
      <c r="S11" s="372"/>
      <c r="T11" s="372"/>
      <c r="U11" s="372"/>
      <c r="V11" s="372"/>
      <c r="W11" s="372"/>
      <c r="X11" s="372"/>
      <c r="Y11" s="372"/>
      <c r="Z11" s="372"/>
      <c r="AA11" s="372"/>
      <c r="AB11" s="372"/>
      <c r="AC11" s="372"/>
      <c r="AD11" s="372"/>
      <c r="AE11" s="372"/>
      <c r="AF11" s="372"/>
      <c r="AG11" s="372"/>
      <c r="AH11" s="372"/>
      <c r="AI11" s="372"/>
      <c r="AJ11" s="372"/>
      <c r="AK11" s="372"/>
      <c r="AL11" s="372"/>
      <c r="AM11" s="372"/>
      <c r="AN11" s="372"/>
      <c r="AO11" s="372"/>
      <c r="AP11" s="372"/>
      <c r="AQ11" s="372"/>
      <c r="AR11" s="372"/>
      <c r="AS11" s="372"/>
      <c r="AT11" s="372"/>
      <c r="AU11" s="372"/>
      <c r="AV11" s="372"/>
      <c r="AW11" s="372"/>
      <c r="AX11" s="372"/>
      <c r="AY11" s="372"/>
      <c r="AZ11" s="372"/>
      <c r="BA11" s="372"/>
      <c r="BB11" s="372"/>
      <c r="BC11" s="372"/>
      <c r="BD11" s="372"/>
      <c r="BE11" s="372"/>
      <c r="BF11" s="372"/>
      <c r="BG11" s="372"/>
      <c r="BH11" s="372"/>
      <c r="BI11" s="372"/>
      <c r="BJ11" s="372"/>
      <c r="BK11" s="372"/>
      <c r="BL11" s="372"/>
      <c r="BM11" s="372"/>
      <c r="BN11" s="372"/>
      <c r="BO11" s="372"/>
      <c r="BP11" s="372"/>
      <c r="BQ11" s="372"/>
      <c r="BR11" s="372"/>
      <c r="BS11" s="372"/>
      <c r="BT11" s="372"/>
      <c r="BU11" s="372"/>
      <c r="BV11" s="372"/>
      <c r="BW11" s="372"/>
      <c r="BX11" s="372"/>
      <c r="BY11" s="372"/>
      <c r="BZ11" s="372"/>
      <c r="CA11" s="372"/>
      <c r="CB11" s="372"/>
      <c r="CC11" s="372"/>
      <c r="CD11" s="372"/>
      <c r="CE11" s="372"/>
      <c r="CF11" s="372"/>
      <c r="CG11" s="372"/>
      <c r="CH11" s="372"/>
      <c r="CI11" s="372"/>
      <c r="CJ11" s="372"/>
      <c r="CK11" s="372"/>
      <c r="CL11" s="372"/>
      <c r="CM11" s="372"/>
      <c r="CN11" s="372"/>
      <c r="CO11" s="372"/>
      <c r="CP11" s="372"/>
      <c r="CQ11" s="372"/>
      <c r="CR11" s="372"/>
      <c r="CS11" s="372"/>
      <c r="CT11" s="372"/>
      <c r="CU11" s="372"/>
      <c r="CV11" s="372"/>
      <c r="CW11" s="372"/>
      <c r="CX11" s="372"/>
      <c r="CY11" s="372"/>
      <c r="CZ11" s="372"/>
      <c r="DA11" s="372"/>
      <c r="DB11" s="372"/>
      <c r="DC11" s="372"/>
      <c r="DD11" s="372"/>
      <c r="DE11" s="372"/>
    </row>
    <row r="12" spans="1:109" s="239" customFormat="1" ht="13.5" x14ac:dyDescent="0.15">
      <c r="A12" s="372"/>
      <c r="B12" s="372"/>
      <c r="C12" s="372"/>
      <c r="D12" s="372"/>
      <c r="E12" s="372"/>
      <c r="F12" s="372"/>
      <c r="G12" s="372"/>
      <c r="H12" s="372"/>
      <c r="I12" s="372"/>
      <c r="J12" s="372"/>
      <c r="K12" s="372"/>
      <c r="L12" s="372"/>
      <c r="M12" s="372"/>
      <c r="N12" s="372"/>
      <c r="O12" s="372"/>
      <c r="P12" s="372"/>
      <c r="Q12" s="372"/>
      <c r="R12" s="372"/>
      <c r="S12" s="372"/>
      <c r="T12" s="372"/>
      <c r="U12" s="372"/>
      <c r="V12" s="372"/>
      <c r="W12" s="372"/>
      <c r="X12" s="372"/>
      <c r="Y12" s="372"/>
      <c r="Z12" s="372"/>
      <c r="AA12" s="372"/>
      <c r="AB12" s="372"/>
      <c r="AC12" s="372"/>
      <c r="AD12" s="372"/>
      <c r="AE12" s="372"/>
      <c r="AF12" s="372"/>
      <c r="AG12" s="372"/>
      <c r="AH12" s="372"/>
      <c r="AI12" s="372"/>
      <c r="AJ12" s="372"/>
      <c r="AK12" s="372"/>
      <c r="AL12" s="372"/>
      <c r="AM12" s="372"/>
      <c r="AN12" s="372"/>
      <c r="AO12" s="372"/>
      <c r="AP12" s="372"/>
      <c r="AQ12" s="372"/>
      <c r="AR12" s="372"/>
      <c r="AS12" s="372"/>
      <c r="AT12" s="372"/>
      <c r="AU12" s="372"/>
      <c r="AV12" s="372"/>
      <c r="AW12" s="372"/>
      <c r="AX12" s="372"/>
      <c r="AY12" s="372"/>
      <c r="AZ12" s="372"/>
      <c r="BA12" s="372"/>
      <c r="BB12" s="372"/>
      <c r="BC12" s="372"/>
      <c r="BD12" s="372"/>
      <c r="BE12" s="372"/>
      <c r="BF12" s="372"/>
      <c r="BG12" s="372"/>
      <c r="BH12" s="372"/>
      <c r="BI12" s="372"/>
      <c r="BJ12" s="372"/>
      <c r="BK12" s="372"/>
      <c r="BL12" s="372"/>
      <c r="BM12" s="372"/>
      <c r="BN12" s="372"/>
      <c r="BO12" s="372"/>
      <c r="BP12" s="372"/>
      <c r="BQ12" s="372"/>
      <c r="BR12" s="372"/>
      <c r="BS12" s="372"/>
      <c r="BT12" s="372"/>
      <c r="BU12" s="372"/>
      <c r="BV12" s="372"/>
      <c r="BW12" s="372"/>
      <c r="BX12" s="372"/>
      <c r="BY12" s="372"/>
      <c r="BZ12" s="372"/>
      <c r="CA12" s="372"/>
      <c r="CB12" s="372"/>
      <c r="CC12" s="372"/>
      <c r="CD12" s="372"/>
      <c r="CE12" s="372"/>
      <c r="CF12" s="372"/>
      <c r="CG12" s="372"/>
      <c r="CH12" s="372"/>
      <c r="CI12" s="372"/>
      <c r="CJ12" s="372"/>
      <c r="CK12" s="372"/>
      <c r="CL12" s="372"/>
      <c r="CM12" s="372"/>
      <c r="CN12" s="372"/>
      <c r="CO12" s="372"/>
      <c r="CP12" s="372"/>
      <c r="CQ12" s="372"/>
      <c r="CR12" s="372"/>
      <c r="CS12" s="372"/>
      <c r="CT12" s="372"/>
      <c r="CU12" s="372"/>
      <c r="CV12" s="372"/>
      <c r="CW12" s="372"/>
      <c r="CX12" s="372"/>
      <c r="CY12" s="372"/>
      <c r="CZ12" s="372"/>
      <c r="DA12" s="372"/>
      <c r="DB12" s="372"/>
      <c r="DC12" s="372"/>
      <c r="DD12" s="372"/>
      <c r="DE12" s="372"/>
    </row>
    <row r="13" spans="1:109" s="239" customFormat="1" ht="13.5" x14ac:dyDescent="0.15">
      <c r="A13" s="372"/>
      <c r="B13" s="372"/>
      <c r="C13" s="372"/>
      <c r="D13" s="372"/>
      <c r="E13" s="372"/>
      <c r="F13" s="372"/>
      <c r="G13" s="372"/>
      <c r="H13" s="372"/>
      <c r="I13" s="372"/>
      <c r="J13" s="372"/>
      <c r="K13" s="372"/>
      <c r="L13" s="372"/>
      <c r="M13" s="372"/>
      <c r="N13" s="372"/>
      <c r="O13" s="372"/>
      <c r="P13" s="372"/>
      <c r="Q13" s="372"/>
      <c r="R13" s="372"/>
      <c r="S13" s="372"/>
      <c r="T13" s="372"/>
      <c r="U13" s="372"/>
      <c r="V13" s="372"/>
      <c r="W13" s="372"/>
      <c r="X13" s="372"/>
      <c r="Y13" s="372"/>
      <c r="Z13" s="372"/>
      <c r="AA13" s="372"/>
      <c r="AB13" s="372"/>
      <c r="AC13" s="372"/>
      <c r="AD13" s="372"/>
      <c r="AE13" s="372"/>
      <c r="AF13" s="372"/>
      <c r="AG13" s="372"/>
      <c r="AH13" s="372"/>
      <c r="AI13" s="372"/>
      <c r="AJ13" s="372"/>
      <c r="AK13" s="372"/>
      <c r="AL13" s="372"/>
      <c r="AM13" s="372"/>
      <c r="AN13" s="372"/>
      <c r="AO13" s="372"/>
      <c r="AP13" s="372"/>
      <c r="AQ13" s="372"/>
      <c r="AR13" s="372"/>
      <c r="AS13" s="372"/>
      <c r="AT13" s="372"/>
      <c r="AU13" s="372"/>
      <c r="AV13" s="372"/>
      <c r="AW13" s="372"/>
      <c r="AX13" s="372"/>
      <c r="AY13" s="372"/>
      <c r="AZ13" s="372"/>
      <c r="BA13" s="372"/>
      <c r="BB13" s="372"/>
      <c r="BC13" s="372"/>
      <c r="BD13" s="372"/>
      <c r="BE13" s="372"/>
      <c r="BF13" s="372"/>
      <c r="BG13" s="372"/>
      <c r="BH13" s="372"/>
      <c r="BI13" s="372"/>
      <c r="BJ13" s="372"/>
      <c r="BK13" s="372"/>
      <c r="BL13" s="372"/>
      <c r="BM13" s="372"/>
      <c r="BN13" s="372"/>
      <c r="BO13" s="372"/>
      <c r="BP13" s="372"/>
      <c r="BQ13" s="372"/>
      <c r="BR13" s="372"/>
      <c r="BS13" s="372"/>
      <c r="BT13" s="372"/>
      <c r="BU13" s="372"/>
      <c r="BV13" s="372"/>
      <c r="BW13" s="372"/>
      <c r="BX13" s="372"/>
      <c r="BY13" s="372"/>
      <c r="BZ13" s="372"/>
      <c r="CA13" s="372"/>
      <c r="CB13" s="372"/>
      <c r="CC13" s="372"/>
      <c r="CD13" s="372"/>
      <c r="CE13" s="372"/>
      <c r="CF13" s="372"/>
      <c r="CG13" s="372"/>
      <c r="CH13" s="372"/>
      <c r="CI13" s="372"/>
      <c r="CJ13" s="372"/>
      <c r="CK13" s="372"/>
      <c r="CL13" s="372"/>
      <c r="CM13" s="372"/>
      <c r="CN13" s="372"/>
      <c r="CO13" s="372"/>
      <c r="CP13" s="372"/>
      <c r="CQ13" s="372"/>
      <c r="CR13" s="372"/>
      <c r="CS13" s="372"/>
      <c r="CT13" s="372"/>
      <c r="CU13" s="372"/>
      <c r="CV13" s="372"/>
      <c r="CW13" s="372"/>
      <c r="CX13" s="372"/>
      <c r="CY13" s="372"/>
      <c r="CZ13" s="372"/>
      <c r="DA13" s="372"/>
      <c r="DB13" s="372"/>
      <c r="DC13" s="372"/>
      <c r="DD13" s="372"/>
      <c r="DE13" s="372"/>
    </row>
    <row r="14" spans="1:109" s="239" customFormat="1" ht="13.5" x14ac:dyDescent="0.15">
      <c r="A14" s="372"/>
      <c r="B14" s="372"/>
      <c r="C14" s="372"/>
      <c r="D14" s="372"/>
      <c r="E14" s="372"/>
      <c r="F14" s="372"/>
      <c r="G14" s="372"/>
      <c r="H14" s="372"/>
      <c r="I14" s="372"/>
      <c r="J14" s="372"/>
      <c r="K14" s="372"/>
      <c r="L14" s="372"/>
      <c r="M14" s="372"/>
      <c r="N14" s="372"/>
      <c r="O14" s="372"/>
      <c r="P14" s="372"/>
      <c r="Q14" s="372"/>
      <c r="R14" s="372"/>
      <c r="S14" s="372"/>
      <c r="T14" s="372"/>
      <c r="U14" s="372"/>
      <c r="V14" s="372"/>
      <c r="W14" s="372"/>
      <c r="X14" s="372"/>
      <c r="Y14" s="372"/>
      <c r="Z14" s="372"/>
      <c r="AA14" s="372"/>
      <c r="AB14" s="372"/>
      <c r="AC14" s="372"/>
      <c r="AD14" s="372"/>
      <c r="AE14" s="372"/>
      <c r="AF14" s="372"/>
      <c r="AG14" s="372"/>
      <c r="AH14" s="372"/>
      <c r="AI14" s="372"/>
      <c r="AJ14" s="372"/>
      <c r="AK14" s="372"/>
      <c r="AL14" s="372"/>
      <c r="AM14" s="372"/>
      <c r="AN14" s="372"/>
      <c r="AO14" s="372"/>
      <c r="AP14" s="372"/>
      <c r="AQ14" s="372"/>
      <c r="AR14" s="372"/>
      <c r="AS14" s="372"/>
      <c r="AT14" s="372"/>
      <c r="AU14" s="372"/>
      <c r="AV14" s="372"/>
      <c r="AW14" s="372"/>
      <c r="AX14" s="372"/>
      <c r="AY14" s="372"/>
      <c r="AZ14" s="372"/>
      <c r="BA14" s="372"/>
      <c r="BB14" s="372"/>
      <c r="BC14" s="372"/>
      <c r="BD14" s="372"/>
      <c r="BE14" s="372"/>
      <c r="BF14" s="372"/>
      <c r="BG14" s="372"/>
      <c r="BH14" s="372"/>
      <c r="BI14" s="372"/>
      <c r="BJ14" s="372"/>
      <c r="BK14" s="372"/>
      <c r="BL14" s="372"/>
      <c r="BM14" s="372"/>
      <c r="BN14" s="372"/>
      <c r="BO14" s="372"/>
      <c r="BP14" s="372"/>
      <c r="BQ14" s="372"/>
      <c r="BR14" s="372"/>
      <c r="BS14" s="372"/>
      <c r="BT14" s="372"/>
      <c r="BU14" s="372"/>
      <c r="BV14" s="372"/>
      <c r="BW14" s="372"/>
      <c r="BX14" s="372"/>
      <c r="BY14" s="372"/>
      <c r="BZ14" s="372"/>
      <c r="CA14" s="372"/>
      <c r="CB14" s="372"/>
      <c r="CC14" s="372"/>
      <c r="CD14" s="372"/>
      <c r="CE14" s="372"/>
      <c r="CF14" s="372"/>
      <c r="CG14" s="372"/>
      <c r="CH14" s="372"/>
      <c r="CI14" s="372"/>
      <c r="CJ14" s="372"/>
      <c r="CK14" s="372"/>
      <c r="CL14" s="372"/>
      <c r="CM14" s="372"/>
      <c r="CN14" s="372"/>
      <c r="CO14" s="372"/>
      <c r="CP14" s="372"/>
      <c r="CQ14" s="372"/>
      <c r="CR14" s="372"/>
      <c r="CS14" s="372"/>
      <c r="CT14" s="372"/>
      <c r="CU14" s="372"/>
      <c r="CV14" s="372"/>
      <c r="CW14" s="372"/>
      <c r="CX14" s="372"/>
      <c r="CY14" s="372"/>
      <c r="CZ14" s="372"/>
      <c r="DA14" s="372"/>
      <c r="DB14" s="372"/>
      <c r="DC14" s="372"/>
      <c r="DD14" s="372"/>
      <c r="DE14" s="372"/>
    </row>
    <row r="15" spans="1:109" s="239" customFormat="1" ht="13.5" x14ac:dyDescent="0.15">
      <c r="A15" s="241"/>
      <c r="B15" s="372"/>
      <c r="C15" s="372"/>
      <c r="D15" s="372"/>
      <c r="E15" s="372"/>
      <c r="F15" s="372"/>
      <c r="G15" s="372"/>
      <c r="H15" s="372"/>
      <c r="I15" s="372"/>
      <c r="J15" s="372"/>
      <c r="K15" s="372"/>
      <c r="L15" s="372"/>
      <c r="M15" s="372"/>
      <c r="N15" s="372"/>
      <c r="O15" s="372"/>
      <c r="P15" s="372"/>
      <c r="Q15" s="372"/>
      <c r="R15" s="372"/>
      <c r="S15" s="372"/>
      <c r="T15" s="372"/>
      <c r="U15" s="372"/>
      <c r="V15" s="372"/>
      <c r="W15" s="372"/>
      <c r="X15" s="372"/>
      <c r="Y15" s="372"/>
      <c r="Z15" s="372"/>
      <c r="AA15" s="372"/>
      <c r="AB15" s="372"/>
      <c r="AC15" s="372"/>
      <c r="AD15" s="372"/>
      <c r="AE15" s="372"/>
      <c r="AF15" s="372"/>
      <c r="AG15" s="372"/>
      <c r="AH15" s="372"/>
      <c r="AI15" s="372"/>
      <c r="AJ15" s="372"/>
      <c r="AK15" s="372"/>
      <c r="AL15" s="372"/>
      <c r="AM15" s="372"/>
      <c r="AN15" s="372"/>
      <c r="AO15" s="372"/>
      <c r="AP15" s="372"/>
      <c r="AQ15" s="372"/>
      <c r="AR15" s="372"/>
      <c r="AS15" s="372"/>
      <c r="AT15" s="372"/>
      <c r="AU15" s="372"/>
      <c r="AV15" s="372"/>
      <c r="AW15" s="372"/>
      <c r="AX15" s="372"/>
      <c r="AY15" s="372"/>
      <c r="AZ15" s="372"/>
      <c r="BA15" s="372"/>
      <c r="BB15" s="372"/>
      <c r="BC15" s="372"/>
      <c r="BD15" s="372"/>
      <c r="BE15" s="372"/>
      <c r="BF15" s="372"/>
      <c r="BG15" s="372"/>
      <c r="BH15" s="372"/>
      <c r="BI15" s="372"/>
      <c r="BJ15" s="372"/>
      <c r="BK15" s="372"/>
      <c r="BL15" s="372"/>
      <c r="BM15" s="372"/>
      <c r="BN15" s="372"/>
      <c r="BO15" s="372"/>
      <c r="BP15" s="372"/>
      <c r="BQ15" s="372"/>
      <c r="BR15" s="372"/>
      <c r="BS15" s="372"/>
      <c r="BT15" s="372"/>
      <c r="BU15" s="372"/>
      <c r="BV15" s="372"/>
      <c r="BW15" s="372"/>
      <c r="BX15" s="372"/>
      <c r="BY15" s="372"/>
      <c r="BZ15" s="372"/>
      <c r="CA15" s="372"/>
      <c r="CB15" s="372"/>
      <c r="CC15" s="372"/>
      <c r="CD15" s="372"/>
      <c r="CE15" s="372"/>
      <c r="CF15" s="372"/>
      <c r="CG15" s="372"/>
      <c r="CH15" s="372"/>
      <c r="CI15" s="372"/>
      <c r="CJ15" s="372"/>
      <c r="CK15" s="372"/>
      <c r="CL15" s="372"/>
      <c r="CM15" s="372"/>
      <c r="CN15" s="372"/>
      <c r="CO15" s="372"/>
      <c r="CP15" s="372"/>
      <c r="CQ15" s="372"/>
      <c r="CR15" s="372"/>
      <c r="CS15" s="372"/>
      <c r="CT15" s="372"/>
      <c r="CU15" s="372"/>
      <c r="CV15" s="372"/>
      <c r="CW15" s="372"/>
      <c r="CX15" s="372"/>
      <c r="CY15" s="372"/>
      <c r="CZ15" s="372"/>
      <c r="DA15" s="372"/>
      <c r="DB15" s="372"/>
      <c r="DC15" s="372"/>
      <c r="DD15" s="372"/>
      <c r="DE15" s="372"/>
    </row>
    <row r="16" spans="1:109" s="239" customFormat="1" ht="13.5" x14ac:dyDescent="0.15">
      <c r="A16" s="241"/>
      <c r="B16" s="372"/>
      <c r="C16" s="372"/>
      <c r="D16" s="372"/>
      <c r="E16" s="372"/>
      <c r="F16" s="372"/>
      <c r="G16" s="372"/>
      <c r="H16" s="372"/>
      <c r="I16" s="372"/>
      <c r="J16" s="372"/>
      <c r="K16" s="372"/>
      <c r="L16" s="372"/>
      <c r="M16" s="372"/>
      <c r="N16" s="372"/>
      <c r="O16" s="372"/>
      <c r="P16" s="372"/>
      <c r="Q16" s="372"/>
      <c r="R16" s="372"/>
      <c r="S16" s="372"/>
      <c r="T16" s="372"/>
      <c r="U16" s="372"/>
      <c r="V16" s="372"/>
      <c r="W16" s="372"/>
      <c r="X16" s="372"/>
      <c r="Y16" s="372"/>
      <c r="Z16" s="372"/>
      <c r="AA16" s="372"/>
      <c r="AB16" s="372"/>
      <c r="AC16" s="372"/>
      <c r="AD16" s="372"/>
      <c r="AE16" s="372"/>
      <c r="AF16" s="372"/>
      <c r="AG16" s="372"/>
      <c r="AH16" s="372"/>
      <c r="AI16" s="372"/>
      <c r="AJ16" s="372"/>
      <c r="AK16" s="372"/>
      <c r="AL16" s="372"/>
      <c r="AM16" s="372"/>
      <c r="AN16" s="372"/>
      <c r="AO16" s="372"/>
      <c r="AP16" s="372"/>
      <c r="AQ16" s="372"/>
      <c r="AR16" s="372"/>
      <c r="AS16" s="372"/>
      <c r="AT16" s="372"/>
      <c r="AU16" s="372"/>
      <c r="AV16" s="372"/>
      <c r="AW16" s="372"/>
      <c r="AX16" s="372"/>
      <c r="AY16" s="372"/>
      <c r="AZ16" s="372"/>
      <c r="BA16" s="372"/>
      <c r="BB16" s="372"/>
      <c r="BC16" s="372"/>
      <c r="BD16" s="372"/>
      <c r="BE16" s="372"/>
      <c r="BF16" s="372"/>
      <c r="BG16" s="372"/>
      <c r="BH16" s="372"/>
      <c r="BI16" s="372"/>
      <c r="BJ16" s="372"/>
      <c r="BK16" s="372"/>
      <c r="BL16" s="372"/>
      <c r="BM16" s="372"/>
      <c r="BN16" s="372"/>
      <c r="BO16" s="372"/>
      <c r="BP16" s="372"/>
      <c r="BQ16" s="372"/>
      <c r="BR16" s="372"/>
      <c r="BS16" s="372"/>
      <c r="BT16" s="372"/>
      <c r="BU16" s="372"/>
      <c r="BV16" s="372"/>
      <c r="BW16" s="372"/>
      <c r="BX16" s="372"/>
      <c r="BY16" s="372"/>
      <c r="BZ16" s="372"/>
      <c r="CA16" s="372"/>
      <c r="CB16" s="372"/>
      <c r="CC16" s="372"/>
      <c r="CD16" s="372"/>
      <c r="CE16" s="372"/>
      <c r="CF16" s="372"/>
      <c r="CG16" s="372"/>
      <c r="CH16" s="372"/>
      <c r="CI16" s="372"/>
      <c r="CJ16" s="372"/>
      <c r="CK16" s="372"/>
      <c r="CL16" s="372"/>
      <c r="CM16" s="372"/>
      <c r="CN16" s="372"/>
      <c r="CO16" s="372"/>
      <c r="CP16" s="372"/>
      <c r="CQ16" s="372"/>
      <c r="CR16" s="372"/>
      <c r="CS16" s="372"/>
      <c r="CT16" s="372"/>
      <c r="CU16" s="372"/>
      <c r="CV16" s="372"/>
      <c r="CW16" s="372"/>
      <c r="CX16" s="372"/>
      <c r="CY16" s="372"/>
      <c r="CZ16" s="372"/>
      <c r="DA16" s="372"/>
      <c r="DB16" s="372"/>
      <c r="DC16" s="372"/>
      <c r="DD16" s="372"/>
      <c r="DE16" s="372"/>
    </row>
    <row r="17" spans="1:109" s="239" customFormat="1" ht="13.5" x14ac:dyDescent="0.15">
      <c r="A17" s="241"/>
      <c r="B17" s="372"/>
      <c r="C17" s="372"/>
      <c r="D17" s="372"/>
      <c r="E17" s="372"/>
      <c r="F17" s="372"/>
      <c r="G17" s="372"/>
      <c r="H17" s="372"/>
      <c r="I17" s="372"/>
      <c r="J17" s="372"/>
      <c r="K17" s="372"/>
      <c r="L17" s="372"/>
      <c r="M17" s="372"/>
      <c r="N17" s="372"/>
      <c r="O17" s="372"/>
      <c r="P17" s="372"/>
      <c r="Q17" s="372"/>
      <c r="R17" s="372"/>
      <c r="S17" s="372"/>
      <c r="T17" s="372"/>
      <c r="U17" s="372"/>
      <c r="V17" s="372"/>
      <c r="W17" s="372"/>
      <c r="X17" s="372"/>
      <c r="Y17" s="372"/>
      <c r="Z17" s="372"/>
      <c r="AA17" s="372"/>
      <c r="AB17" s="372"/>
      <c r="AC17" s="372"/>
      <c r="AD17" s="372"/>
      <c r="AE17" s="372"/>
      <c r="AF17" s="372"/>
      <c r="AG17" s="372"/>
      <c r="AH17" s="372"/>
      <c r="AI17" s="372"/>
      <c r="AJ17" s="372"/>
      <c r="AK17" s="372"/>
      <c r="AL17" s="372"/>
      <c r="AM17" s="372"/>
      <c r="AN17" s="372"/>
      <c r="AO17" s="372"/>
      <c r="AP17" s="372"/>
      <c r="AQ17" s="372"/>
      <c r="AR17" s="372"/>
      <c r="AS17" s="372"/>
      <c r="AT17" s="372"/>
      <c r="AU17" s="372"/>
      <c r="AV17" s="372"/>
      <c r="AW17" s="372"/>
      <c r="AX17" s="372"/>
      <c r="AY17" s="372"/>
      <c r="AZ17" s="372"/>
      <c r="BA17" s="372"/>
      <c r="BB17" s="372"/>
      <c r="BC17" s="372"/>
      <c r="BD17" s="372"/>
      <c r="BE17" s="372"/>
      <c r="BF17" s="372"/>
      <c r="BG17" s="372"/>
      <c r="BH17" s="372"/>
      <c r="BI17" s="372"/>
      <c r="BJ17" s="372"/>
      <c r="BK17" s="372"/>
      <c r="BL17" s="372"/>
      <c r="BM17" s="372"/>
      <c r="BN17" s="372"/>
      <c r="BO17" s="372"/>
      <c r="BP17" s="372"/>
      <c r="BQ17" s="372"/>
      <c r="BR17" s="372"/>
      <c r="BS17" s="372"/>
      <c r="BT17" s="372"/>
      <c r="BU17" s="372"/>
      <c r="BV17" s="372"/>
      <c r="BW17" s="372"/>
      <c r="BX17" s="372"/>
      <c r="BY17" s="372"/>
      <c r="BZ17" s="372"/>
      <c r="CA17" s="372"/>
      <c r="CB17" s="372"/>
      <c r="CC17" s="372"/>
      <c r="CD17" s="372"/>
      <c r="CE17" s="372"/>
      <c r="CF17" s="372"/>
      <c r="CG17" s="372"/>
      <c r="CH17" s="372"/>
      <c r="CI17" s="372"/>
      <c r="CJ17" s="372"/>
      <c r="CK17" s="372"/>
      <c r="CL17" s="372"/>
      <c r="CM17" s="372"/>
      <c r="CN17" s="372"/>
      <c r="CO17" s="372"/>
      <c r="CP17" s="372"/>
      <c r="CQ17" s="372"/>
      <c r="CR17" s="372"/>
      <c r="CS17" s="372"/>
      <c r="CT17" s="372"/>
      <c r="CU17" s="372"/>
      <c r="CV17" s="372"/>
      <c r="CW17" s="372"/>
      <c r="CX17" s="372"/>
      <c r="CY17" s="372"/>
      <c r="CZ17" s="372"/>
      <c r="DA17" s="372"/>
      <c r="DB17" s="372"/>
      <c r="DC17" s="372"/>
      <c r="DD17" s="372"/>
      <c r="DE17" s="372"/>
    </row>
    <row r="18" spans="1:109" s="239" customFormat="1" ht="13.5" x14ac:dyDescent="0.15">
      <c r="A18" s="241"/>
      <c r="B18" s="372"/>
      <c r="C18" s="372"/>
      <c r="D18" s="372"/>
      <c r="E18" s="372"/>
      <c r="F18" s="372"/>
      <c r="G18" s="372"/>
      <c r="H18" s="372"/>
      <c r="I18" s="372"/>
      <c r="J18" s="372"/>
      <c r="K18" s="372"/>
      <c r="L18" s="372"/>
      <c r="M18" s="372"/>
      <c r="N18" s="372"/>
      <c r="O18" s="372"/>
      <c r="P18" s="372"/>
      <c r="Q18" s="372"/>
      <c r="R18" s="372"/>
      <c r="S18" s="372"/>
      <c r="T18" s="372"/>
      <c r="U18" s="372"/>
      <c r="V18" s="372"/>
      <c r="W18" s="372"/>
      <c r="X18" s="372"/>
      <c r="Y18" s="372"/>
      <c r="Z18" s="372"/>
      <c r="AA18" s="372"/>
      <c r="AB18" s="372"/>
      <c r="AC18" s="372"/>
      <c r="AD18" s="372"/>
      <c r="AE18" s="372"/>
      <c r="AF18" s="372"/>
      <c r="AG18" s="372"/>
      <c r="AH18" s="372"/>
      <c r="AI18" s="372"/>
      <c r="AJ18" s="372"/>
      <c r="AK18" s="372"/>
      <c r="AL18" s="372"/>
      <c r="AM18" s="372"/>
      <c r="AN18" s="372"/>
      <c r="AO18" s="372"/>
      <c r="AP18" s="372"/>
      <c r="AQ18" s="372"/>
      <c r="AR18" s="372"/>
      <c r="AS18" s="372"/>
      <c r="AT18" s="372"/>
      <c r="AU18" s="372"/>
      <c r="AV18" s="372"/>
      <c r="AW18" s="372"/>
      <c r="AX18" s="372"/>
      <c r="AY18" s="372"/>
      <c r="AZ18" s="372"/>
      <c r="BA18" s="372"/>
      <c r="BB18" s="372"/>
      <c r="BC18" s="372"/>
      <c r="BD18" s="372"/>
      <c r="BE18" s="372"/>
      <c r="BF18" s="372"/>
      <c r="BG18" s="372"/>
      <c r="BH18" s="372"/>
      <c r="BI18" s="372"/>
      <c r="BJ18" s="372"/>
      <c r="BK18" s="372"/>
      <c r="BL18" s="372"/>
      <c r="BM18" s="372"/>
      <c r="BN18" s="372"/>
      <c r="BO18" s="372"/>
      <c r="BP18" s="372"/>
      <c r="BQ18" s="372"/>
      <c r="BR18" s="372"/>
      <c r="BS18" s="372"/>
      <c r="BT18" s="372"/>
      <c r="BU18" s="372"/>
      <c r="BV18" s="372"/>
      <c r="BW18" s="372"/>
      <c r="BX18" s="372"/>
      <c r="BY18" s="372"/>
      <c r="BZ18" s="372"/>
      <c r="CA18" s="372"/>
      <c r="CB18" s="372"/>
      <c r="CC18" s="372"/>
      <c r="CD18" s="372"/>
      <c r="CE18" s="372"/>
      <c r="CF18" s="372"/>
      <c r="CG18" s="372"/>
      <c r="CH18" s="372"/>
      <c r="CI18" s="372"/>
      <c r="CJ18" s="372"/>
      <c r="CK18" s="372"/>
      <c r="CL18" s="372"/>
      <c r="CM18" s="372"/>
      <c r="CN18" s="372"/>
      <c r="CO18" s="372"/>
      <c r="CP18" s="372"/>
      <c r="CQ18" s="372"/>
      <c r="CR18" s="372"/>
      <c r="CS18" s="372"/>
      <c r="CT18" s="372"/>
      <c r="CU18" s="372"/>
      <c r="CV18" s="372"/>
      <c r="CW18" s="372"/>
      <c r="CX18" s="372"/>
      <c r="CY18" s="372"/>
      <c r="CZ18" s="372"/>
      <c r="DA18" s="372"/>
      <c r="DB18" s="372"/>
      <c r="DC18" s="372"/>
      <c r="DD18" s="372"/>
      <c r="DE18" s="372"/>
    </row>
    <row r="19" spans="1:109" ht="13.5" x14ac:dyDescent="0.15">
      <c r="DD19" s="241"/>
      <c r="DE19" s="241"/>
    </row>
    <row r="20" spans="1:109" ht="13.5" x14ac:dyDescent="0.15">
      <c r="DD20" s="241"/>
      <c r="DE20" s="241"/>
    </row>
    <row r="21" spans="1:109" ht="17.25" customHeight="1" x14ac:dyDescent="0.15">
      <c r="B21" s="371"/>
      <c r="C21" s="243"/>
      <c r="D21" s="243"/>
      <c r="E21" s="243"/>
      <c r="F21" s="243"/>
      <c r="G21" s="243"/>
      <c r="H21" s="243"/>
      <c r="I21" s="243"/>
      <c r="J21" s="243"/>
      <c r="K21" s="243"/>
      <c r="L21" s="243"/>
      <c r="M21" s="243"/>
      <c r="N21" s="370"/>
      <c r="O21" s="243"/>
      <c r="P21" s="243"/>
      <c r="Q21" s="243"/>
      <c r="R21" s="243"/>
      <c r="S21" s="243"/>
      <c r="T21" s="243"/>
      <c r="U21" s="243"/>
      <c r="V21" s="243"/>
      <c r="W21" s="243"/>
      <c r="X21" s="243"/>
      <c r="Y21" s="243"/>
      <c r="Z21" s="243"/>
      <c r="AA21" s="243"/>
      <c r="AB21" s="243"/>
      <c r="AC21" s="243"/>
      <c r="AD21" s="243"/>
      <c r="AE21" s="243"/>
      <c r="AF21" s="243"/>
      <c r="AG21" s="243"/>
      <c r="AH21" s="243"/>
      <c r="AI21" s="243"/>
      <c r="AJ21" s="243"/>
      <c r="AK21" s="243"/>
      <c r="AL21" s="243"/>
      <c r="AM21" s="243"/>
      <c r="AN21" s="243"/>
      <c r="AO21" s="243"/>
      <c r="AP21" s="243"/>
      <c r="AQ21" s="243"/>
      <c r="AR21" s="243"/>
      <c r="AS21" s="243"/>
      <c r="AT21" s="370"/>
      <c r="AU21" s="243"/>
      <c r="AV21" s="243"/>
      <c r="AW21" s="243"/>
      <c r="AX21" s="243"/>
      <c r="AY21" s="243"/>
      <c r="AZ21" s="243"/>
      <c r="BA21" s="243"/>
      <c r="BB21" s="243"/>
      <c r="BC21" s="243"/>
      <c r="BD21" s="243"/>
      <c r="BE21" s="243"/>
      <c r="BF21" s="370"/>
      <c r="BG21" s="243"/>
      <c r="BH21" s="243"/>
      <c r="BI21" s="243"/>
      <c r="BJ21" s="243"/>
      <c r="BK21" s="243"/>
      <c r="BL21" s="243"/>
      <c r="BM21" s="243"/>
      <c r="BN21" s="243"/>
      <c r="BO21" s="243"/>
      <c r="BP21" s="243"/>
      <c r="BQ21" s="243"/>
      <c r="BR21" s="370"/>
      <c r="BS21" s="243"/>
      <c r="BT21" s="243"/>
      <c r="BU21" s="243"/>
      <c r="BV21" s="243"/>
      <c r="BW21" s="243"/>
      <c r="BX21" s="243"/>
      <c r="BY21" s="243"/>
      <c r="BZ21" s="243"/>
      <c r="CA21" s="243"/>
      <c r="CB21" s="243"/>
      <c r="CC21" s="243"/>
      <c r="CD21" s="370"/>
      <c r="CE21" s="243"/>
      <c r="CF21" s="243"/>
      <c r="CG21" s="243"/>
      <c r="CH21" s="243"/>
      <c r="CI21" s="243"/>
      <c r="CJ21" s="243"/>
      <c r="CK21" s="243"/>
      <c r="CL21" s="243"/>
      <c r="CM21" s="243"/>
      <c r="CN21" s="243"/>
      <c r="CO21" s="243"/>
      <c r="CP21" s="370"/>
      <c r="CQ21" s="243"/>
      <c r="CR21" s="243"/>
      <c r="CS21" s="243"/>
      <c r="CT21" s="243"/>
      <c r="CU21" s="243"/>
      <c r="CV21" s="243"/>
      <c r="CW21" s="243"/>
      <c r="CX21" s="243"/>
      <c r="CY21" s="243"/>
      <c r="CZ21" s="243"/>
      <c r="DA21" s="243"/>
      <c r="DB21" s="370"/>
      <c r="DC21" s="243"/>
      <c r="DD21" s="244"/>
      <c r="DE21" s="241"/>
    </row>
    <row r="22" spans="1:109" ht="17.25" customHeight="1" x14ac:dyDescent="0.15">
      <c r="B22" s="245"/>
    </row>
    <row r="23" spans="1:109" ht="13.5" x14ac:dyDescent="0.15">
      <c r="B23" s="245"/>
    </row>
    <row r="24" spans="1:109" ht="13.5" x14ac:dyDescent="0.15">
      <c r="B24" s="245"/>
    </row>
    <row r="25" spans="1:109" ht="13.5" x14ac:dyDescent="0.15">
      <c r="B25" s="245"/>
    </row>
    <row r="26" spans="1:109" ht="13.5" x14ac:dyDescent="0.15">
      <c r="B26" s="245"/>
    </row>
    <row r="27" spans="1:109" ht="13.5" x14ac:dyDescent="0.15">
      <c r="B27" s="245"/>
    </row>
    <row r="28" spans="1:109" ht="13.5" x14ac:dyDescent="0.15">
      <c r="B28" s="245"/>
    </row>
    <row r="29" spans="1:109" ht="13.5" x14ac:dyDescent="0.15">
      <c r="B29" s="245"/>
    </row>
    <row r="30" spans="1:109" ht="13.5" x14ac:dyDescent="0.15">
      <c r="B30" s="245"/>
    </row>
    <row r="31" spans="1:109" ht="13.5" x14ac:dyDescent="0.15">
      <c r="B31" s="245"/>
    </row>
    <row r="32" spans="1:109" ht="13.5" x14ac:dyDescent="0.15">
      <c r="B32" s="245"/>
    </row>
    <row r="33" spans="2:109" ht="13.5" x14ac:dyDescent="0.15">
      <c r="B33" s="245"/>
    </row>
    <row r="34" spans="2:109" ht="13.5" x14ac:dyDescent="0.15">
      <c r="B34" s="245"/>
    </row>
    <row r="35" spans="2:109" ht="13.5" x14ac:dyDescent="0.15">
      <c r="B35" s="245"/>
    </row>
    <row r="36" spans="2:109" ht="13.5" x14ac:dyDescent="0.15">
      <c r="B36" s="245"/>
    </row>
    <row r="37" spans="2:109" ht="13.5" x14ac:dyDescent="0.15">
      <c r="B37" s="245"/>
    </row>
    <row r="38" spans="2:109" ht="13.5" x14ac:dyDescent="0.15">
      <c r="B38" s="245"/>
    </row>
    <row r="39" spans="2:109" ht="13.5" x14ac:dyDescent="0.15">
      <c r="B39" s="326"/>
      <c r="C39" s="297"/>
      <c r="D39" s="297"/>
      <c r="E39" s="297"/>
      <c r="F39" s="297"/>
      <c r="G39" s="297"/>
      <c r="H39" s="297"/>
      <c r="I39" s="297"/>
      <c r="J39" s="297"/>
      <c r="K39" s="297"/>
      <c r="L39" s="297"/>
      <c r="M39" s="297"/>
      <c r="N39" s="297"/>
      <c r="O39" s="297"/>
      <c r="P39" s="297"/>
      <c r="Q39" s="297"/>
      <c r="R39" s="297"/>
      <c r="S39" s="297"/>
      <c r="T39" s="297"/>
      <c r="U39" s="297"/>
      <c r="V39" s="297"/>
      <c r="W39" s="297"/>
      <c r="X39" s="297"/>
      <c r="Y39" s="297"/>
      <c r="Z39" s="297"/>
      <c r="AA39" s="297"/>
      <c r="AB39" s="297"/>
      <c r="AC39" s="297"/>
      <c r="AD39" s="297"/>
      <c r="AE39" s="297"/>
      <c r="AF39" s="297"/>
      <c r="AG39" s="297"/>
      <c r="AH39" s="297"/>
      <c r="AI39" s="297"/>
      <c r="AJ39" s="297"/>
      <c r="AK39" s="297"/>
      <c r="AL39" s="297"/>
      <c r="AM39" s="297"/>
      <c r="AN39" s="297"/>
      <c r="AO39" s="297"/>
      <c r="AP39" s="297"/>
      <c r="AQ39" s="297"/>
      <c r="AR39" s="297"/>
      <c r="AS39" s="297"/>
      <c r="AT39" s="297"/>
      <c r="AU39" s="297"/>
      <c r="AV39" s="297"/>
      <c r="AW39" s="297"/>
      <c r="AX39" s="297"/>
      <c r="AY39" s="297"/>
      <c r="AZ39" s="297"/>
      <c r="BA39" s="297"/>
      <c r="BB39" s="297"/>
      <c r="BC39" s="297"/>
      <c r="BD39" s="297"/>
      <c r="BE39" s="297"/>
      <c r="BF39" s="297"/>
      <c r="BG39" s="297"/>
      <c r="BH39" s="297"/>
      <c r="BI39" s="297"/>
      <c r="BJ39" s="297"/>
      <c r="BK39" s="297"/>
      <c r="BL39" s="297"/>
      <c r="BM39" s="297"/>
      <c r="BN39" s="297"/>
      <c r="BO39" s="297"/>
      <c r="BP39" s="297"/>
      <c r="BQ39" s="297"/>
      <c r="BR39" s="297"/>
      <c r="BS39" s="297"/>
      <c r="BT39" s="297"/>
      <c r="BU39" s="297"/>
      <c r="BV39" s="297"/>
      <c r="BW39" s="297"/>
      <c r="BX39" s="297"/>
      <c r="BY39" s="297"/>
      <c r="BZ39" s="297"/>
      <c r="CA39" s="297"/>
      <c r="CB39" s="297"/>
      <c r="CC39" s="297"/>
      <c r="CD39" s="297"/>
      <c r="CE39" s="297"/>
      <c r="CF39" s="297"/>
      <c r="CG39" s="297"/>
      <c r="CH39" s="297"/>
      <c r="CI39" s="297"/>
      <c r="CJ39" s="297"/>
      <c r="CK39" s="297"/>
      <c r="CL39" s="297"/>
      <c r="CM39" s="297"/>
      <c r="CN39" s="297"/>
      <c r="CO39" s="297"/>
      <c r="CP39" s="297"/>
      <c r="CQ39" s="297"/>
      <c r="CR39" s="297"/>
      <c r="CS39" s="297"/>
      <c r="CT39" s="297"/>
      <c r="CU39" s="297"/>
      <c r="CV39" s="297"/>
      <c r="CW39" s="297"/>
      <c r="CX39" s="297"/>
      <c r="CY39" s="297"/>
      <c r="CZ39" s="297"/>
      <c r="DA39" s="297"/>
      <c r="DB39" s="297"/>
      <c r="DC39" s="297"/>
      <c r="DD39" s="327"/>
    </row>
    <row r="40" spans="2:109" ht="13.5" x14ac:dyDescent="0.15">
      <c r="B40" s="362"/>
      <c r="DD40" s="362"/>
      <c r="DE40" s="241"/>
    </row>
    <row r="41" spans="2:109" ht="17.25" x14ac:dyDescent="0.15">
      <c r="B41" s="242" t="s">
        <v>577</v>
      </c>
      <c r="C41" s="243"/>
      <c r="D41" s="243"/>
      <c r="E41" s="243"/>
      <c r="F41" s="243"/>
      <c r="G41" s="243"/>
      <c r="H41" s="243"/>
      <c r="I41" s="243"/>
      <c r="J41" s="243"/>
      <c r="K41" s="243"/>
      <c r="L41" s="243"/>
      <c r="M41" s="243"/>
      <c r="N41" s="243"/>
      <c r="O41" s="243"/>
      <c r="P41" s="243"/>
      <c r="Q41" s="243"/>
      <c r="R41" s="243"/>
      <c r="S41" s="243"/>
      <c r="T41" s="243"/>
      <c r="U41" s="243"/>
      <c r="V41" s="243"/>
      <c r="W41" s="243"/>
      <c r="X41" s="243"/>
      <c r="Y41" s="243"/>
      <c r="Z41" s="243"/>
      <c r="AA41" s="243"/>
      <c r="AB41" s="243"/>
      <c r="AC41" s="243"/>
      <c r="AD41" s="243"/>
      <c r="AE41" s="243"/>
      <c r="AF41" s="243"/>
      <c r="AG41" s="243"/>
      <c r="AH41" s="243"/>
      <c r="AI41" s="243"/>
      <c r="AJ41" s="243"/>
      <c r="AK41" s="243"/>
      <c r="AL41" s="243"/>
      <c r="AM41" s="243"/>
      <c r="AN41" s="243"/>
      <c r="AO41" s="243"/>
      <c r="AP41" s="243"/>
      <c r="AQ41" s="243"/>
      <c r="AR41" s="243"/>
      <c r="AS41" s="243"/>
      <c r="AT41" s="243"/>
      <c r="AU41" s="243"/>
      <c r="AV41" s="243"/>
      <c r="AW41" s="243"/>
      <c r="AX41" s="243"/>
      <c r="AY41" s="243"/>
      <c r="AZ41" s="243"/>
      <c r="BA41" s="243"/>
      <c r="BB41" s="243"/>
      <c r="BC41" s="243"/>
      <c r="BD41" s="243"/>
      <c r="BE41" s="243"/>
      <c r="BF41" s="243"/>
      <c r="BG41" s="243"/>
      <c r="BH41" s="243"/>
      <c r="BI41" s="243"/>
      <c r="BJ41" s="243"/>
      <c r="BK41" s="243"/>
      <c r="BL41" s="243"/>
      <c r="BM41" s="243"/>
      <c r="BN41" s="243"/>
      <c r="BO41" s="243"/>
      <c r="BP41" s="243"/>
      <c r="BQ41" s="243"/>
      <c r="BR41" s="243"/>
      <c r="BS41" s="243"/>
      <c r="BT41" s="243"/>
      <c r="BU41" s="243"/>
      <c r="BV41" s="243"/>
      <c r="BW41" s="243"/>
      <c r="BX41" s="243"/>
      <c r="BY41" s="243"/>
      <c r="BZ41" s="243"/>
      <c r="CA41" s="243"/>
      <c r="CB41" s="243"/>
      <c r="CC41" s="243"/>
      <c r="CD41" s="243"/>
      <c r="CE41" s="243"/>
      <c r="CF41" s="243"/>
      <c r="CG41" s="243"/>
      <c r="CH41" s="243"/>
      <c r="CI41" s="243"/>
      <c r="CJ41" s="243"/>
      <c r="CK41" s="243"/>
      <c r="CL41" s="243"/>
      <c r="CM41" s="243"/>
      <c r="CN41" s="243"/>
      <c r="CO41" s="243"/>
      <c r="CP41" s="243"/>
      <c r="CQ41" s="243"/>
      <c r="CR41" s="243"/>
      <c r="CS41" s="243"/>
      <c r="CT41" s="243"/>
      <c r="CU41" s="243"/>
      <c r="CV41" s="243"/>
      <c r="CW41" s="243"/>
      <c r="CX41" s="243"/>
      <c r="CY41" s="243"/>
      <c r="CZ41" s="243"/>
      <c r="DA41" s="243"/>
      <c r="DB41" s="243"/>
      <c r="DC41" s="243"/>
      <c r="DD41" s="244"/>
    </row>
    <row r="42" spans="2:109" ht="13.5" x14ac:dyDescent="0.15">
      <c r="B42" s="245"/>
      <c r="G42" s="359"/>
      <c r="I42" s="358"/>
      <c r="J42" s="358"/>
      <c r="K42" s="358"/>
      <c r="AM42" s="359"/>
      <c r="AN42" s="359" t="s">
        <v>574</v>
      </c>
      <c r="AP42" s="358"/>
      <c r="AQ42" s="358"/>
      <c r="AR42" s="358"/>
      <c r="AY42" s="359"/>
      <c r="BA42" s="358"/>
      <c r="BB42" s="358"/>
      <c r="BC42" s="358"/>
      <c r="BK42" s="359"/>
      <c r="BM42" s="358"/>
      <c r="BN42" s="358"/>
      <c r="BO42" s="358"/>
      <c r="BW42" s="359"/>
      <c r="BY42" s="358"/>
      <c r="BZ42" s="358"/>
      <c r="CA42" s="358"/>
      <c r="CI42" s="359"/>
      <c r="CK42" s="358"/>
      <c r="CL42" s="358"/>
      <c r="CM42" s="358"/>
      <c r="CU42" s="359"/>
      <c r="CW42" s="358"/>
      <c r="CX42" s="358"/>
      <c r="CY42" s="358"/>
    </row>
    <row r="43" spans="2:109" ht="13.5" customHeight="1" x14ac:dyDescent="0.15">
      <c r="B43" s="245"/>
      <c r="AN43" s="1234" t="s">
        <v>579</v>
      </c>
      <c r="AO43" s="1235"/>
      <c r="AP43" s="1235"/>
      <c r="AQ43" s="1235"/>
      <c r="AR43" s="1235"/>
      <c r="AS43" s="1235"/>
      <c r="AT43" s="1235"/>
      <c r="AU43" s="1235"/>
      <c r="AV43" s="1235"/>
      <c r="AW43" s="1235"/>
      <c r="AX43" s="1235"/>
      <c r="AY43" s="1235"/>
      <c r="AZ43" s="1235"/>
      <c r="BA43" s="1235"/>
      <c r="BB43" s="1235"/>
      <c r="BC43" s="1235"/>
      <c r="BD43" s="1235"/>
      <c r="BE43" s="1235"/>
      <c r="BF43" s="1235"/>
      <c r="BG43" s="1235"/>
      <c r="BH43" s="1235"/>
      <c r="BI43" s="1235"/>
      <c r="BJ43" s="1235"/>
      <c r="BK43" s="1235"/>
      <c r="BL43" s="1235"/>
      <c r="BM43" s="1235"/>
      <c r="BN43" s="1235"/>
      <c r="BO43" s="1235"/>
      <c r="BP43" s="1235"/>
      <c r="BQ43" s="1235"/>
      <c r="BR43" s="1235"/>
      <c r="BS43" s="1235"/>
      <c r="BT43" s="1235"/>
      <c r="BU43" s="1235"/>
      <c r="BV43" s="1235"/>
      <c r="BW43" s="1235"/>
      <c r="BX43" s="1235"/>
      <c r="BY43" s="1235"/>
      <c r="BZ43" s="1235"/>
      <c r="CA43" s="1235"/>
      <c r="CB43" s="1235"/>
      <c r="CC43" s="1235"/>
      <c r="CD43" s="1235"/>
      <c r="CE43" s="1235"/>
      <c r="CF43" s="1235"/>
      <c r="CG43" s="1235"/>
      <c r="CH43" s="1235"/>
      <c r="CI43" s="1235"/>
      <c r="CJ43" s="1235"/>
      <c r="CK43" s="1235"/>
      <c r="CL43" s="1235"/>
      <c r="CM43" s="1235"/>
      <c r="CN43" s="1235"/>
      <c r="CO43" s="1235"/>
      <c r="CP43" s="1235"/>
      <c r="CQ43" s="1235"/>
      <c r="CR43" s="1235"/>
      <c r="CS43" s="1235"/>
      <c r="CT43" s="1235"/>
      <c r="CU43" s="1235"/>
      <c r="CV43" s="1235"/>
      <c r="CW43" s="1235"/>
      <c r="CX43" s="1235"/>
      <c r="CY43" s="1235"/>
      <c r="CZ43" s="1235"/>
      <c r="DA43" s="1235"/>
      <c r="DB43" s="1235"/>
      <c r="DC43" s="1236"/>
    </row>
    <row r="44" spans="2:109" ht="13.5" x14ac:dyDescent="0.15">
      <c r="B44" s="245"/>
      <c r="AN44" s="1237"/>
      <c r="AO44" s="1238"/>
      <c r="AP44" s="1238"/>
      <c r="AQ44" s="1238"/>
      <c r="AR44" s="1238"/>
      <c r="AS44" s="1238"/>
      <c r="AT44" s="1238"/>
      <c r="AU44" s="1238"/>
      <c r="AV44" s="1238"/>
      <c r="AW44" s="1238"/>
      <c r="AX44" s="1238"/>
      <c r="AY44" s="1238"/>
      <c r="AZ44" s="1238"/>
      <c r="BA44" s="1238"/>
      <c r="BB44" s="1238"/>
      <c r="BC44" s="1238"/>
      <c r="BD44" s="1238"/>
      <c r="BE44" s="1238"/>
      <c r="BF44" s="1238"/>
      <c r="BG44" s="1238"/>
      <c r="BH44" s="1238"/>
      <c r="BI44" s="1238"/>
      <c r="BJ44" s="1238"/>
      <c r="BK44" s="1238"/>
      <c r="BL44" s="1238"/>
      <c r="BM44" s="1238"/>
      <c r="BN44" s="1238"/>
      <c r="BO44" s="1238"/>
      <c r="BP44" s="1238"/>
      <c r="BQ44" s="1238"/>
      <c r="BR44" s="1238"/>
      <c r="BS44" s="1238"/>
      <c r="BT44" s="1238"/>
      <c r="BU44" s="1238"/>
      <c r="BV44" s="1238"/>
      <c r="BW44" s="1238"/>
      <c r="BX44" s="1238"/>
      <c r="BY44" s="1238"/>
      <c r="BZ44" s="1238"/>
      <c r="CA44" s="1238"/>
      <c r="CB44" s="1238"/>
      <c r="CC44" s="1238"/>
      <c r="CD44" s="1238"/>
      <c r="CE44" s="1238"/>
      <c r="CF44" s="1238"/>
      <c r="CG44" s="1238"/>
      <c r="CH44" s="1238"/>
      <c r="CI44" s="1238"/>
      <c r="CJ44" s="1238"/>
      <c r="CK44" s="1238"/>
      <c r="CL44" s="1238"/>
      <c r="CM44" s="1238"/>
      <c r="CN44" s="1238"/>
      <c r="CO44" s="1238"/>
      <c r="CP44" s="1238"/>
      <c r="CQ44" s="1238"/>
      <c r="CR44" s="1238"/>
      <c r="CS44" s="1238"/>
      <c r="CT44" s="1238"/>
      <c r="CU44" s="1238"/>
      <c r="CV44" s="1238"/>
      <c r="CW44" s="1238"/>
      <c r="CX44" s="1238"/>
      <c r="CY44" s="1238"/>
      <c r="CZ44" s="1238"/>
      <c r="DA44" s="1238"/>
      <c r="DB44" s="1238"/>
      <c r="DC44" s="1239"/>
    </row>
    <row r="45" spans="2:109" ht="13.5" x14ac:dyDescent="0.15">
      <c r="B45" s="245"/>
      <c r="AN45" s="1237"/>
      <c r="AO45" s="1238"/>
      <c r="AP45" s="1238"/>
      <c r="AQ45" s="1238"/>
      <c r="AR45" s="1238"/>
      <c r="AS45" s="1238"/>
      <c r="AT45" s="1238"/>
      <c r="AU45" s="1238"/>
      <c r="AV45" s="1238"/>
      <c r="AW45" s="1238"/>
      <c r="AX45" s="1238"/>
      <c r="AY45" s="1238"/>
      <c r="AZ45" s="1238"/>
      <c r="BA45" s="1238"/>
      <c r="BB45" s="1238"/>
      <c r="BC45" s="1238"/>
      <c r="BD45" s="1238"/>
      <c r="BE45" s="1238"/>
      <c r="BF45" s="1238"/>
      <c r="BG45" s="1238"/>
      <c r="BH45" s="1238"/>
      <c r="BI45" s="1238"/>
      <c r="BJ45" s="1238"/>
      <c r="BK45" s="1238"/>
      <c r="BL45" s="1238"/>
      <c r="BM45" s="1238"/>
      <c r="BN45" s="1238"/>
      <c r="BO45" s="1238"/>
      <c r="BP45" s="1238"/>
      <c r="BQ45" s="1238"/>
      <c r="BR45" s="1238"/>
      <c r="BS45" s="1238"/>
      <c r="BT45" s="1238"/>
      <c r="BU45" s="1238"/>
      <c r="BV45" s="1238"/>
      <c r="BW45" s="1238"/>
      <c r="BX45" s="1238"/>
      <c r="BY45" s="1238"/>
      <c r="BZ45" s="1238"/>
      <c r="CA45" s="1238"/>
      <c r="CB45" s="1238"/>
      <c r="CC45" s="1238"/>
      <c r="CD45" s="1238"/>
      <c r="CE45" s="1238"/>
      <c r="CF45" s="1238"/>
      <c r="CG45" s="1238"/>
      <c r="CH45" s="1238"/>
      <c r="CI45" s="1238"/>
      <c r="CJ45" s="1238"/>
      <c r="CK45" s="1238"/>
      <c r="CL45" s="1238"/>
      <c r="CM45" s="1238"/>
      <c r="CN45" s="1238"/>
      <c r="CO45" s="1238"/>
      <c r="CP45" s="1238"/>
      <c r="CQ45" s="1238"/>
      <c r="CR45" s="1238"/>
      <c r="CS45" s="1238"/>
      <c r="CT45" s="1238"/>
      <c r="CU45" s="1238"/>
      <c r="CV45" s="1238"/>
      <c r="CW45" s="1238"/>
      <c r="CX45" s="1238"/>
      <c r="CY45" s="1238"/>
      <c r="CZ45" s="1238"/>
      <c r="DA45" s="1238"/>
      <c r="DB45" s="1238"/>
      <c r="DC45" s="1239"/>
    </row>
    <row r="46" spans="2:109" ht="13.5" x14ac:dyDescent="0.15">
      <c r="B46" s="245"/>
      <c r="AN46" s="1237"/>
      <c r="AO46" s="1238"/>
      <c r="AP46" s="1238"/>
      <c r="AQ46" s="1238"/>
      <c r="AR46" s="1238"/>
      <c r="AS46" s="1238"/>
      <c r="AT46" s="1238"/>
      <c r="AU46" s="1238"/>
      <c r="AV46" s="1238"/>
      <c r="AW46" s="1238"/>
      <c r="AX46" s="1238"/>
      <c r="AY46" s="1238"/>
      <c r="AZ46" s="1238"/>
      <c r="BA46" s="1238"/>
      <c r="BB46" s="1238"/>
      <c r="BC46" s="1238"/>
      <c r="BD46" s="1238"/>
      <c r="BE46" s="1238"/>
      <c r="BF46" s="1238"/>
      <c r="BG46" s="1238"/>
      <c r="BH46" s="1238"/>
      <c r="BI46" s="1238"/>
      <c r="BJ46" s="1238"/>
      <c r="BK46" s="1238"/>
      <c r="BL46" s="1238"/>
      <c r="BM46" s="1238"/>
      <c r="BN46" s="1238"/>
      <c r="BO46" s="1238"/>
      <c r="BP46" s="1238"/>
      <c r="BQ46" s="1238"/>
      <c r="BR46" s="1238"/>
      <c r="BS46" s="1238"/>
      <c r="BT46" s="1238"/>
      <c r="BU46" s="1238"/>
      <c r="BV46" s="1238"/>
      <c r="BW46" s="1238"/>
      <c r="BX46" s="1238"/>
      <c r="BY46" s="1238"/>
      <c r="BZ46" s="1238"/>
      <c r="CA46" s="1238"/>
      <c r="CB46" s="1238"/>
      <c r="CC46" s="1238"/>
      <c r="CD46" s="1238"/>
      <c r="CE46" s="1238"/>
      <c r="CF46" s="1238"/>
      <c r="CG46" s="1238"/>
      <c r="CH46" s="1238"/>
      <c r="CI46" s="1238"/>
      <c r="CJ46" s="1238"/>
      <c r="CK46" s="1238"/>
      <c r="CL46" s="1238"/>
      <c r="CM46" s="1238"/>
      <c r="CN46" s="1238"/>
      <c r="CO46" s="1238"/>
      <c r="CP46" s="1238"/>
      <c r="CQ46" s="1238"/>
      <c r="CR46" s="1238"/>
      <c r="CS46" s="1238"/>
      <c r="CT46" s="1238"/>
      <c r="CU46" s="1238"/>
      <c r="CV46" s="1238"/>
      <c r="CW46" s="1238"/>
      <c r="CX46" s="1238"/>
      <c r="CY46" s="1238"/>
      <c r="CZ46" s="1238"/>
      <c r="DA46" s="1238"/>
      <c r="DB46" s="1238"/>
      <c r="DC46" s="1239"/>
    </row>
    <row r="47" spans="2:109" ht="13.5" x14ac:dyDescent="0.15">
      <c r="B47" s="245"/>
      <c r="AN47" s="1240"/>
      <c r="AO47" s="1241"/>
      <c r="AP47" s="1241"/>
      <c r="AQ47" s="1241"/>
      <c r="AR47" s="1241"/>
      <c r="AS47" s="1241"/>
      <c r="AT47" s="1241"/>
      <c r="AU47" s="1241"/>
      <c r="AV47" s="1241"/>
      <c r="AW47" s="1241"/>
      <c r="AX47" s="1241"/>
      <c r="AY47" s="1241"/>
      <c r="AZ47" s="1241"/>
      <c r="BA47" s="1241"/>
      <c r="BB47" s="1241"/>
      <c r="BC47" s="1241"/>
      <c r="BD47" s="1241"/>
      <c r="BE47" s="1241"/>
      <c r="BF47" s="1241"/>
      <c r="BG47" s="1241"/>
      <c r="BH47" s="1241"/>
      <c r="BI47" s="1241"/>
      <c r="BJ47" s="1241"/>
      <c r="BK47" s="1241"/>
      <c r="BL47" s="1241"/>
      <c r="BM47" s="1241"/>
      <c r="BN47" s="1241"/>
      <c r="BO47" s="1241"/>
      <c r="BP47" s="1241"/>
      <c r="BQ47" s="1241"/>
      <c r="BR47" s="1241"/>
      <c r="BS47" s="1241"/>
      <c r="BT47" s="1241"/>
      <c r="BU47" s="1241"/>
      <c r="BV47" s="1241"/>
      <c r="BW47" s="1241"/>
      <c r="BX47" s="1241"/>
      <c r="BY47" s="1241"/>
      <c r="BZ47" s="1241"/>
      <c r="CA47" s="1241"/>
      <c r="CB47" s="1241"/>
      <c r="CC47" s="1241"/>
      <c r="CD47" s="1241"/>
      <c r="CE47" s="1241"/>
      <c r="CF47" s="1241"/>
      <c r="CG47" s="1241"/>
      <c r="CH47" s="1241"/>
      <c r="CI47" s="1241"/>
      <c r="CJ47" s="1241"/>
      <c r="CK47" s="1241"/>
      <c r="CL47" s="1241"/>
      <c r="CM47" s="1241"/>
      <c r="CN47" s="1241"/>
      <c r="CO47" s="1241"/>
      <c r="CP47" s="1241"/>
      <c r="CQ47" s="1241"/>
      <c r="CR47" s="1241"/>
      <c r="CS47" s="1241"/>
      <c r="CT47" s="1241"/>
      <c r="CU47" s="1241"/>
      <c r="CV47" s="1241"/>
      <c r="CW47" s="1241"/>
      <c r="CX47" s="1241"/>
      <c r="CY47" s="1241"/>
      <c r="CZ47" s="1241"/>
      <c r="DA47" s="1241"/>
      <c r="DB47" s="1241"/>
      <c r="DC47" s="1242"/>
    </row>
    <row r="48" spans="2:109" ht="13.5" x14ac:dyDescent="0.15">
      <c r="B48" s="245"/>
      <c r="H48" s="350"/>
      <c r="I48" s="350"/>
      <c r="J48" s="350"/>
      <c r="AN48" s="350"/>
      <c r="AO48" s="350"/>
      <c r="AP48" s="350"/>
      <c r="AZ48" s="350"/>
      <c r="BA48" s="350"/>
      <c r="BB48" s="350"/>
      <c r="BL48" s="350"/>
      <c r="BM48" s="350"/>
      <c r="BN48" s="350"/>
      <c r="BX48" s="350"/>
      <c r="BY48" s="350"/>
      <c r="BZ48" s="350"/>
      <c r="CJ48" s="350"/>
      <c r="CK48" s="350"/>
      <c r="CL48" s="350"/>
      <c r="CV48" s="350"/>
      <c r="CW48" s="350"/>
      <c r="CX48" s="350"/>
    </row>
    <row r="49" spans="1:109" ht="13.5" x14ac:dyDescent="0.15">
      <c r="B49" s="245"/>
      <c r="AN49" s="241" t="s">
        <v>573</v>
      </c>
    </row>
    <row r="50" spans="1:109" ht="13.5" x14ac:dyDescent="0.15">
      <c r="B50" s="245"/>
      <c r="G50" s="1243"/>
      <c r="H50" s="1243"/>
      <c r="I50" s="1243"/>
      <c r="J50" s="1243"/>
      <c r="K50" s="352"/>
      <c r="L50" s="352"/>
      <c r="M50" s="351"/>
      <c r="N50" s="351"/>
      <c r="AN50" s="1244"/>
      <c r="AO50" s="1245"/>
      <c r="AP50" s="1245"/>
      <c r="AQ50" s="1245"/>
      <c r="AR50" s="1245"/>
      <c r="AS50" s="1245"/>
      <c r="AT50" s="1245"/>
      <c r="AU50" s="1245"/>
      <c r="AV50" s="1245"/>
      <c r="AW50" s="1245"/>
      <c r="AX50" s="1245"/>
      <c r="AY50" s="1245"/>
      <c r="AZ50" s="1245"/>
      <c r="BA50" s="1245"/>
      <c r="BB50" s="1245"/>
      <c r="BC50" s="1245"/>
      <c r="BD50" s="1245"/>
      <c r="BE50" s="1245"/>
      <c r="BF50" s="1245"/>
      <c r="BG50" s="1245"/>
      <c r="BH50" s="1245"/>
      <c r="BI50" s="1245"/>
      <c r="BJ50" s="1245"/>
      <c r="BK50" s="1245"/>
      <c r="BL50" s="1245"/>
      <c r="BM50" s="1245"/>
      <c r="BN50" s="1245"/>
      <c r="BO50" s="1246"/>
      <c r="BP50" s="1247" t="s">
        <v>525</v>
      </c>
      <c r="BQ50" s="1247"/>
      <c r="BR50" s="1247"/>
      <c r="BS50" s="1247"/>
      <c r="BT50" s="1247"/>
      <c r="BU50" s="1247"/>
      <c r="BV50" s="1247"/>
      <c r="BW50" s="1247"/>
      <c r="BX50" s="1247" t="s">
        <v>526</v>
      </c>
      <c r="BY50" s="1247"/>
      <c r="BZ50" s="1247"/>
      <c r="CA50" s="1247"/>
      <c r="CB50" s="1247"/>
      <c r="CC50" s="1247"/>
      <c r="CD50" s="1247"/>
      <c r="CE50" s="1247"/>
      <c r="CF50" s="1247" t="s">
        <v>527</v>
      </c>
      <c r="CG50" s="1247"/>
      <c r="CH50" s="1247"/>
      <c r="CI50" s="1247"/>
      <c r="CJ50" s="1247"/>
      <c r="CK50" s="1247"/>
      <c r="CL50" s="1247"/>
      <c r="CM50" s="1247"/>
      <c r="CN50" s="1247" t="s">
        <v>528</v>
      </c>
      <c r="CO50" s="1247"/>
      <c r="CP50" s="1247"/>
      <c r="CQ50" s="1247"/>
      <c r="CR50" s="1247"/>
      <c r="CS50" s="1247"/>
      <c r="CT50" s="1247"/>
      <c r="CU50" s="1247"/>
      <c r="CV50" s="1247" t="s">
        <v>529</v>
      </c>
      <c r="CW50" s="1247"/>
      <c r="CX50" s="1247"/>
      <c r="CY50" s="1247"/>
      <c r="CZ50" s="1247"/>
      <c r="DA50" s="1247"/>
      <c r="DB50" s="1247"/>
      <c r="DC50" s="1247"/>
    </row>
    <row r="51" spans="1:109" ht="13.5" customHeight="1" x14ac:dyDescent="0.15">
      <c r="B51" s="245"/>
      <c r="G51" s="1250"/>
      <c r="H51" s="1250"/>
      <c r="I51" s="1252"/>
      <c r="J51" s="1252"/>
      <c r="K51" s="1251"/>
      <c r="L51" s="1251"/>
      <c r="M51" s="1251"/>
      <c r="N51" s="1251"/>
      <c r="AM51" s="350"/>
      <c r="AN51" s="1248" t="s">
        <v>572</v>
      </c>
      <c r="AO51" s="1248"/>
      <c r="AP51" s="1248"/>
      <c r="AQ51" s="1248"/>
      <c r="AR51" s="1248"/>
      <c r="AS51" s="1248"/>
      <c r="AT51" s="1248"/>
      <c r="AU51" s="1248"/>
      <c r="AV51" s="1248"/>
      <c r="AW51" s="1248"/>
      <c r="AX51" s="1248"/>
      <c r="AY51" s="1248"/>
      <c r="AZ51" s="1248"/>
      <c r="BA51" s="1248"/>
      <c r="BB51" s="1248" t="s">
        <v>570</v>
      </c>
      <c r="BC51" s="1248"/>
      <c r="BD51" s="1248"/>
      <c r="BE51" s="1248"/>
      <c r="BF51" s="1248"/>
      <c r="BG51" s="1248"/>
      <c r="BH51" s="1248"/>
      <c r="BI51" s="1248"/>
      <c r="BJ51" s="1248"/>
      <c r="BK51" s="1248"/>
      <c r="BL51" s="1248"/>
      <c r="BM51" s="1248"/>
      <c r="BN51" s="1248"/>
      <c r="BO51" s="1248"/>
      <c r="BP51" s="1249">
        <v>71.599999999999994</v>
      </c>
      <c r="BQ51" s="1249"/>
      <c r="BR51" s="1249"/>
      <c r="BS51" s="1249"/>
      <c r="BT51" s="1249"/>
      <c r="BU51" s="1249"/>
      <c r="BV51" s="1249"/>
      <c r="BW51" s="1249"/>
      <c r="BX51" s="1249">
        <v>68.400000000000006</v>
      </c>
      <c r="BY51" s="1249"/>
      <c r="BZ51" s="1249"/>
      <c r="CA51" s="1249"/>
      <c r="CB51" s="1249"/>
      <c r="CC51" s="1249"/>
      <c r="CD51" s="1249"/>
      <c r="CE51" s="1249"/>
      <c r="CF51" s="1249">
        <v>54.1</v>
      </c>
      <c r="CG51" s="1249"/>
      <c r="CH51" s="1249"/>
      <c r="CI51" s="1249"/>
      <c r="CJ51" s="1249"/>
      <c r="CK51" s="1249"/>
      <c r="CL51" s="1249"/>
      <c r="CM51" s="1249"/>
      <c r="CN51" s="1249">
        <v>39.299999999999997</v>
      </c>
      <c r="CO51" s="1249"/>
      <c r="CP51" s="1249"/>
      <c r="CQ51" s="1249"/>
      <c r="CR51" s="1249"/>
      <c r="CS51" s="1249"/>
      <c r="CT51" s="1249"/>
      <c r="CU51" s="1249"/>
      <c r="CV51" s="1249">
        <v>30.7</v>
      </c>
      <c r="CW51" s="1249"/>
      <c r="CX51" s="1249"/>
      <c r="CY51" s="1249"/>
      <c r="CZ51" s="1249"/>
      <c r="DA51" s="1249"/>
      <c r="DB51" s="1249"/>
      <c r="DC51" s="1249"/>
    </row>
    <row r="52" spans="1:109" ht="13.5" x14ac:dyDescent="0.15">
      <c r="B52" s="245"/>
      <c r="G52" s="1250"/>
      <c r="H52" s="1250"/>
      <c r="I52" s="1252"/>
      <c r="J52" s="1252"/>
      <c r="K52" s="1251"/>
      <c r="L52" s="1251"/>
      <c r="M52" s="1251"/>
      <c r="N52" s="1251"/>
      <c r="AM52" s="350"/>
      <c r="AN52" s="1248"/>
      <c r="AO52" s="1248"/>
      <c r="AP52" s="1248"/>
      <c r="AQ52" s="1248"/>
      <c r="AR52" s="1248"/>
      <c r="AS52" s="1248"/>
      <c r="AT52" s="1248"/>
      <c r="AU52" s="1248"/>
      <c r="AV52" s="1248"/>
      <c r="AW52" s="1248"/>
      <c r="AX52" s="1248"/>
      <c r="AY52" s="1248"/>
      <c r="AZ52" s="1248"/>
      <c r="BA52" s="1248"/>
      <c r="BB52" s="1248"/>
      <c r="BC52" s="1248"/>
      <c r="BD52" s="1248"/>
      <c r="BE52" s="1248"/>
      <c r="BF52" s="1248"/>
      <c r="BG52" s="1248"/>
      <c r="BH52" s="1248"/>
      <c r="BI52" s="1248"/>
      <c r="BJ52" s="1248"/>
      <c r="BK52" s="1248"/>
      <c r="BL52" s="1248"/>
      <c r="BM52" s="1248"/>
      <c r="BN52" s="1248"/>
      <c r="BO52" s="1248"/>
      <c r="BP52" s="1249"/>
      <c r="BQ52" s="1249"/>
      <c r="BR52" s="1249"/>
      <c r="BS52" s="1249"/>
      <c r="BT52" s="1249"/>
      <c r="BU52" s="1249"/>
      <c r="BV52" s="1249"/>
      <c r="BW52" s="1249"/>
      <c r="BX52" s="1249"/>
      <c r="BY52" s="1249"/>
      <c r="BZ52" s="1249"/>
      <c r="CA52" s="1249"/>
      <c r="CB52" s="1249"/>
      <c r="CC52" s="1249"/>
      <c r="CD52" s="1249"/>
      <c r="CE52" s="1249"/>
      <c r="CF52" s="1249"/>
      <c r="CG52" s="1249"/>
      <c r="CH52" s="1249"/>
      <c r="CI52" s="1249"/>
      <c r="CJ52" s="1249"/>
      <c r="CK52" s="1249"/>
      <c r="CL52" s="1249"/>
      <c r="CM52" s="1249"/>
      <c r="CN52" s="1249"/>
      <c r="CO52" s="1249"/>
      <c r="CP52" s="1249"/>
      <c r="CQ52" s="1249"/>
      <c r="CR52" s="1249"/>
      <c r="CS52" s="1249"/>
      <c r="CT52" s="1249"/>
      <c r="CU52" s="1249"/>
      <c r="CV52" s="1249"/>
      <c r="CW52" s="1249"/>
      <c r="CX52" s="1249"/>
      <c r="CY52" s="1249"/>
      <c r="CZ52" s="1249"/>
      <c r="DA52" s="1249"/>
      <c r="DB52" s="1249"/>
      <c r="DC52" s="1249"/>
    </row>
    <row r="53" spans="1:109" ht="13.5" x14ac:dyDescent="0.15">
      <c r="A53" s="358"/>
      <c r="B53" s="245"/>
      <c r="G53" s="1250"/>
      <c r="H53" s="1250"/>
      <c r="I53" s="1243"/>
      <c r="J53" s="1243"/>
      <c r="K53" s="1251"/>
      <c r="L53" s="1251"/>
      <c r="M53" s="1251"/>
      <c r="N53" s="1251"/>
      <c r="AM53" s="350"/>
      <c r="AN53" s="1248"/>
      <c r="AO53" s="1248"/>
      <c r="AP53" s="1248"/>
      <c r="AQ53" s="1248"/>
      <c r="AR53" s="1248"/>
      <c r="AS53" s="1248"/>
      <c r="AT53" s="1248"/>
      <c r="AU53" s="1248"/>
      <c r="AV53" s="1248"/>
      <c r="AW53" s="1248"/>
      <c r="AX53" s="1248"/>
      <c r="AY53" s="1248"/>
      <c r="AZ53" s="1248"/>
      <c r="BA53" s="1248"/>
      <c r="BB53" s="1248" t="s">
        <v>576</v>
      </c>
      <c r="BC53" s="1248"/>
      <c r="BD53" s="1248"/>
      <c r="BE53" s="1248"/>
      <c r="BF53" s="1248"/>
      <c r="BG53" s="1248"/>
      <c r="BH53" s="1248"/>
      <c r="BI53" s="1248"/>
      <c r="BJ53" s="1248"/>
      <c r="BK53" s="1248"/>
      <c r="BL53" s="1248"/>
      <c r="BM53" s="1248"/>
      <c r="BN53" s="1248"/>
      <c r="BO53" s="1248"/>
      <c r="BP53" s="1249">
        <v>65.2</v>
      </c>
      <c r="BQ53" s="1249"/>
      <c r="BR53" s="1249"/>
      <c r="BS53" s="1249"/>
      <c r="BT53" s="1249"/>
      <c r="BU53" s="1249"/>
      <c r="BV53" s="1249"/>
      <c r="BW53" s="1249"/>
      <c r="BX53" s="1249">
        <v>64.8</v>
      </c>
      <c r="BY53" s="1249"/>
      <c r="BZ53" s="1249"/>
      <c r="CA53" s="1249"/>
      <c r="CB53" s="1249"/>
      <c r="CC53" s="1249"/>
      <c r="CD53" s="1249"/>
      <c r="CE53" s="1249"/>
      <c r="CF53" s="1249">
        <v>65.599999999999994</v>
      </c>
      <c r="CG53" s="1249"/>
      <c r="CH53" s="1249"/>
      <c r="CI53" s="1249"/>
      <c r="CJ53" s="1249"/>
      <c r="CK53" s="1249"/>
      <c r="CL53" s="1249"/>
      <c r="CM53" s="1249"/>
      <c r="CN53" s="1249">
        <v>67</v>
      </c>
      <c r="CO53" s="1249"/>
      <c r="CP53" s="1249"/>
      <c r="CQ53" s="1249"/>
      <c r="CR53" s="1249"/>
      <c r="CS53" s="1249"/>
      <c r="CT53" s="1249"/>
      <c r="CU53" s="1249"/>
      <c r="CV53" s="1249">
        <v>68.7</v>
      </c>
      <c r="CW53" s="1249"/>
      <c r="CX53" s="1249"/>
      <c r="CY53" s="1249"/>
      <c r="CZ53" s="1249"/>
      <c r="DA53" s="1249"/>
      <c r="DB53" s="1249"/>
      <c r="DC53" s="1249"/>
    </row>
    <row r="54" spans="1:109" ht="13.5" x14ac:dyDescent="0.15">
      <c r="A54" s="358"/>
      <c r="B54" s="245"/>
      <c r="G54" s="1250"/>
      <c r="H54" s="1250"/>
      <c r="I54" s="1243"/>
      <c r="J54" s="1243"/>
      <c r="K54" s="1251"/>
      <c r="L54" s="1251"/>
      <c r="M54" s="1251"/>
      <c r="N54" s="1251"/>
      <c r="AM54" s="350"/>
      <c r="AN54" s="1248"/>
      <c r="AO54" s="1248"/>
      <c r="AP54" s="1248"/>
      <c r="AQ54" s="1248"/>
      <c r="AR54" s="1248"/>
      <c r="AS54" s="1248"/>
      <c r="AT54" s="1248"/>
      <c r="AU54" s="1248"/>
      <c r="AV54" s="1248"/>
      <c r="AW54" s="1248"/>
      <c r="AX54" s="1248"/>
      <c r="AY54" s="1248"/>
      <c r="AZ54" s="1248"/>
      <c r="BA54" s="1248"/>
      <c r="BB54" s="1248"/>
      <c r="BC54" s="1248"/>
      <c r="BD54" s="1248"/>
      <c r="BE54" s="1248"/>
      <c r="BF54" s="1248"/>
      <c r="BG54" s="1248"/>
      <c r="BH54" s="1248"/>
      <c r="BI54" s="1248"/>
      <c r="BJ54" s="1248"/>
      <c r="BK54" s="1248"/>
      <c r="BL54" s="1248"/>
      <c r="BM54" s="1248"/>
      <c r="BN54" s="1248"/>
      <c r="BO54" s="1248"/>
      <c r="BP54" s="1249"/>
      <c r="BQ54" s="1249"/>
      <c r="BR54" s="1249"/>
      <c r="BS54" s="1249"/>
      <c r="BT54" s="1249"/>
      <c r="BU54" s="1249"/>
      <c r="BV54" s="1249"/>
      <c r="BW54" s="1249"/>
      <c r="BX54" s="1249"/>
      <c r="BY54" s="1249"/>
      <c r="BZ54" s="1249"/>
      <c r="CA54" s="1249"/>
      <c r="CB54" s="1249"/>
      <c r="CC54" s="1249"/>
      <c r="CD54" s="1249"/>
      <c r="CE54" s="1249"/>
      <c r="CF54" s="1249"/>
      <c r="CG54" s="1249"/>
      <c r="CH54" s="1249"/>
      <c r="CI54" s="1249"/>
      <c r="CJ54" s="1249"/>
      <c r="CK54" s="1249"/>
      <c r="CL54" s="1249"/>
      <c r="CM54" s="1249"/>
      <c r="CN54" s="1249"/>
      <c r="CO54" s="1249"/>
      <c r="CP54" s="1249"/>
      <c r="CQ54" s="1249"/>
      <c r="CR54" s="1249"/>
      <c r="CS54" s="1249"/>
      <c r="CT54" s="1249"/>
      <c r="CU54" s="1249"/>
      <c r="CV54" s="1249"/>
      <c r="CW54" s="1249"/>
      <c r="CX54" s="1249"/>
      <c r="CY54" s="1249"/>
      <c r="CZ54" s="1249"/>
      <c r="DA54" s="1249"/>
      <c r="DB54" s="1249"/>
      <c r="DC54" s="1249"/>
    </row>
    <row r="55" spans="1:109" ht="13.5" x14ac:dyDescent="0.15">
      <c r="A55" s="358"/>
      <c r="B55" s="245"/>
      <c r="G55" s="1243"/>
      <c r="H55" s="1243"/>
      <c r="I55" s="1243"/>
      <c r="J55" s="1243"/>
      <c r="K55" s="1251"/>
      <c r="L55" s="1251"/>
      <c r="M55" s="1251"/>
      <c r="N55" s="1251"/>
      <c r="AN55" s="1247" t="s">
        <v>571</v>
      </c>
      <c r="AO55" s="1247"/>
      <c r="AP55" s="1247"/>
      <c r="AQ55" s="1247"/>
      <c r="AR55" s="1247"/>
      <c r="AS55" s="1247"/>
      <c r="AT55" s="1247"/>
      <c r="AU55" s="1247"/>
      <c r="AV55" s="1247"/>
      <c r="AW55" s="1247"/>
      <c r="AX55" s="1247"/>
      <c r="AY55" s="1247"/>
      <c r="AZ55" s="1247"/>
      <c r="BA55" s="1247"/>
      <c r="BB55" s="1248" t="s">
        <v>570</v>
      </c>
      <c r="BC55" s="1248"/>
      <c r="BD55" s="1248"/>
      <c r="BE55" s="1248"/>
      <c r="BF55" s="1248"/>
      <c r="BG55" s="1248"/>
      <c r="BH55" s="1248"/>
      <c r="BI55" s="1248"/>
      <c r="BJ55" s="1248"/>
      <c r="BK55" s="1248"/>
      <c r="BL55" s="1248"/>
      <c r="BM55" s="1248"/>
      <c r="BN55" s="1248"/>
      <c r="BO55" s="1248"/>
      <c r="BP55" s="1249">
        <v>37.299999999999997</v>
      </c>
      <c r="BQ55" s="1249"/>
      <c r="BR55" s="1249"/>
      <c r="BS55" s="1249"/>
      <c r="BT55" s="1249"/>
      <c r="BU55" s="1249"/>
      <c r="BV55" s="1249"/>
      <c r="BW55" s="1249"/>
      <c r="BX55" s="1249">
        <v>25.4</v>
      </c>
      <c r="BY55" s="1249"/>
      <c r="BZ55" s="1249"/>
      <c r="CA55" s="1249"/>
      <c r="CB55" s="1249"/>
      <c r="CC55" s="1249"/>
      <c r="CD55" s="1249"/>
      <c r="CE55" s="1249"/>
      <c r="CF55" s="1249">
        <v>17.600000000000001</v>
      </c>
      <c r="CG55" s="1249"/>
      <c r="CH55" s="1249"/>
      <c r="CI55" s="1249"/>
      <c r="CJ55" s="1249"/>
      <c r="CK55" s="1249"/>
      <c r="CL55" s="1249"/>
      <c r="CM55" s="1249"/>
      <c r="CN55" s="1249">
        <v>17.2</v>
      </c>
      <c r="CO55" s="1249"/>
      <c r="CP55" s="1249"/>
      <c r="CQ55" s="1249"/>
      <c r="CR55" s="1249"/>
      <c r="CS55" s="1249"/>
      <c r="CT55" s="1249"/>
      <c r="CU55" s="1249"/>
      <c r="CV55" s="1249">
        <v>16.100000000000001</v>
      </c>
      <c r="CW55" s="1249"/>
      <c r="CX55" s="1249"/>
      <c r="CY55" s="1249"/>
      <c r="CZ55" s="1249"/>
      <c r="DA55" s="1249"/>
      <c r="DB55" s="1249"/>
      <c r="DC55" s="1249"/>
    </row>
    <row r="56" spans="1:109" ht="13.5" x14ac:dyDescent="0.15">
      <c r="A56" s="358"/>
      <c r="B56" s="245"/>
      <c r="G56" s="1243"/>
      <c r="H56" s="1243"/>
      <c r="I56" s="1243"/>
      <c r="J56" s="1243"/>
      <c r="K56" s="1251"/>
      <c r="L56" s="1251"/>
      <c r="M56" s="1251"/>
      <c r="N56" s="1251"/>
      <c r="AN56" s="1247"/>
      <c r="AO56" s="1247"/>
      <c r="AP56" s="1247"/>
      <c r="AQ56" s="1247"/>
      <c r="AR56" s="1247"/>
      <c r="AS56" s="1247"/>
      <c r="AT56" s="1247"/>
      <c r="AU56" s="1247"/>
      <c r="AV56" s="1247"/>
      <c r="AW56" s="1247"/>
      <c r="AX56" s="1247"/>
      <c r="AY56" s="1247"/>
      <c r="AZ56" s="1247"/>
      <c r="BA56" s="1247"/>
      <c r="BB56" s="1248"/>
      <c r="BC56" s="1248"/>
      <c r="BD56" s="1248"/>
      <c r="BE56" s="1248"/>
      <c r="BF56" s="1248"/>
      <c r="BG56" s="1248"/>
      <c r="BH56" s="1248"/>
      <c r="BI56" s="1248"/>
      <c r="BJ56" s="1248"/>
      <c r="BK56" s="1248"/>
      <c r="BL56" s="1248"/>
      <c r="BM56" s="1248"/>
      <c r="BN56" s="1248"/>
      <c r="BO56" s="1248"/>
      <c r="BP56" s="1249"/>
      <c r="BQ56" s="1249"/>
      <c r="BR56" s="1249"/>
      <c r="BS56" s="1249"/>
      <c r="BT56" s="1249"/>
      <c r="BU56" s="1249"/>
      <c r="BV56" s="1249"/>
      <c r="BW56" s="1249"/>
      <c r="BX56" s="1249"/>
      <c r="BY56" s="1249"/>
      <c r="BZ56" s="1249"/>
      <c r="CA56" s="1249"/>
      <c r="CB56" s="1249"/>
      <c r="CC56" s="1249"/>
      <c r="CD56" s="1249"/>
      <c r="CE56" s="1249"/>
      <c r="CF56" s="1249"/>
      <c r="CG56" s="1249"/>
      <c r="CH56" s="1249"/>
      <c r="CI56" s="1249"/>
      <c r="CJ56" s="1249"/>
      <c r="CK56" s="1249"/>
      <c r="CL56" s="1249"/>
      <c r="CM56" s="1249"/>
      <c r="CN56" s="1249"/>
      <c r="CO56" s="1249"/>
      <c r="CP56" s="1249"/>
      <c r="CQ56" s="1249"/>
      <c r="CR56" s="1249"/>
      <c r="CS56" s="1249"/>
      <c r="CT56" s="1249"/>
      <c r="CU56" s="1249"/>
      <c r="CV56" s="1249"/>
      <c r="CW56" s="1249"/>
      <c r="CX56" s="1249"/>
      <c r="CY56" s="1249"/>
      <c r="CZ56" s="1249"/>
      <c r="DA56" s="1249"/>
      <c r="DB56" s="1249"/>
      <c r="DC56" s="1249"/>
    </row>
    <row r="57" spans="1:109" s="358" customFormat="1" ht="13.5" x14ac:dyDescent="0.15">
      <c r="B57" s="363"/>
      <c r="G57" s="1243"/>
      <c r="H57" s="1243"/>
      <c r="I57" s="1253"/>
      <c r="J57" s="1253"/>
      <c r="K57" s="1251"/>
      <c r="L57" s="1251"/>
      <c r="M57" s="1251"/>
      <c r="N57" s="1251"/>
      <c r="AM57" s="241"/>
      <c r="AN57" s="1247"/>
      <c r="AO57" s="1247"/>
      <c r="AP57" s="1247"/>
      <c r="AQ57" s="1247"/>
      <c r="AR57" s="1247"/>
      <c r="AS57" s="1247"/>
      <c r="AT57" s="1247"/>
      <c r="AU57" s="1247"/>
      <c r="AV57" s="1247"/>
      <c r="AW57" s="1247"/>
      <c r="AX57" s="1247"/>
      <c r="AY57" s="1247"/>
      <c r="AZ57" s="1247"/>
      <c r="BA57" s="1247"/>
      <c r="BB57" s="1248" t="s">
        <v>576</v>
      </c>
      <c r="BC57" s="1248"/>
      <c r="BD57" s="1248"/>
      <c r="BE57" s="1248"/>
      <c r="BF57" s="1248"/>
      <c r="BG57" s="1248"/>
      <c r="BH57" s="1248"/>
      <c r="BI57" s="1248"/>
      <c r="BJ57" s="1248"/>
      <c r="BK57" s="1248"/>
      <c r="BL57" s="1248"/>
      <c r="BM57" s="1248"/>
      <c r="BN57" s="1248"/>
      <c r="BO57" s="1248"/>
      <c r="BP57" s="1249">
        <v>62</v>
      </c>
      <c r="BQ57" s="1249"/>
      <c r="BR57" s="1249"/>
      <c r="BS57" s="1249"/>
      <c r="BT57" s="1249"/>
      <c r="BU57" s="1249"/>
      <c r="BV57" s="1249"/>
      <c r="BW57" s="1249"/>
      <c r="BX57" s="1249">
        <v>63.2</v>
      </c>
      <c r="BY57" s="1249"/>
      <c r="BZ57" s="1249"/>
      <c r="CA57" s="1249"/>
      <c r="CB57" s="1249"/>
      <c r="CC57" s="1249"/>
      <c r="CD57" s="1249"/>
      <c r="CE57" s="1249"/>
      <c r="CF57" s="1249">
        <v>65.3</v>
      </c>
      <c r="CG57" s="1249"/>
      <c r="CH57" s="1249"/>
      <c r="CI57" s="1249"/>
      <c r="CJ57" s="1249"/>
      <c r="CK57" s="1249"/>
      <c r="CL57" s="1249"/>
      <c r="CM57" s="1249"/>
      <c r="CN57" s="1249">
        <v>66.900000000000006</v>
      </c>
      <c r="CO57" s="1249"/>
      <c r="CP57" s="1249"/>
      <c r="CQ57" s="1249"/>
      <c r="CR57" s="1249"/>
      <c r="CS57" s="1249"/>
      <c r="CT57" s="1249"/>
      <c r="CU57" s="1249"/>
      <c r="CV57" s="1249">
        <v>68.099999999999994</v>
      </c>
      <c r="CW57" s="1249"/>
      <c r="CX57" s="1249"/>
      <c r="CY57" s="1249"/>
      <c r="CZ57" s="1249"/>
      <c r="DA57" s="1249"/>
      <c r="DB57" s="1249"/>
      <c r="DC57" s="1249"/>
      <c r="DD57" s="368"/>
      <c r="DE57" s="363"/>
    </row>
    <row r="58" spans="1:109" s="358" customFormat="1" ht="13.5" x14ac:dyDescent="0.15">
      <c r="A58" s="241"/>
      <c r="B58" s="363"/>
      <c r="G58" s="1243"/>
      <c r="H58" s="1243"/>
      <c r="I58" s="1253"/>
      <c r="J58" s="1253"/>
      <c r="K58" s="1251"/>
      <c r="L58" s="1251"/>
      <c r="M58" s="1251"/>
      <c r="N58" s="1251"/>
      <c r="AM58" s="241"/>
      <c r="AN58" s="1247"/>
      <c r="AO58" s="1247"/>
      <c r="AP58" s="1247"/>
      <c r="AQ58" s="1247"/>
      <c r="AR58" s="1247"/>
      <c r="AS58" s="1247"/>
      <c r="AT58" s="1247"/>
      <c r="AU58" s="1247"/>
      <c r="AV58" s="1247"/>
      <c r="AW58" s="1247"/>
      <c r="AX58" s="1247"/>
      <c r="AY58" s="1247"/>
      <c r="AZ58" s="1247"/>
      <c r="BA58" s="1247"/>
      <c r="BB58" s="1248"/>
      <c r="BC58" s="1248"/>
      <c r="BD58" s="1248"/>
      <c r="BE58" s="1248"/>
      <c r="BF58" s="1248"/>
      <c r="BG58" s="1248"/>
      <c r="BH58" s="1248"/>
      <c r="BI58" s="1248"/>
      <c r="BJ58" s="1248"/>
      <c r="BK58" s="1248"/>
      <c r="BL58" s="1248"/>
      <c r="BM58" s="1248"/>
      <c r="BN58" s="1248"/>
      <c r="BO58" s="1248"/>
      <c r="BP58" s="1249"/>
      <c r="BQ58" s="1249"/>
      <c r="BR58" s="1249"/>
      <c r="BS58" s="1249"/>
      <c r="BT58" s="1249"/>
      <c r="BU58" s="1249"/>
      <c r="BV58" s="1249"/>
      <c r="BW58" s="1249"/>
      <c r="BX58" s="1249"/>
      <c r="BY58" s="1249"/>
      <c r="BZ58" s="1249"/>
      <c r="CA58" s="1249"/>
      <c r="CB58" s="1249"/>
      <c r="CC58" s="1249"/>
      <c r="CD58" s="1249"/>
      <c r="CE58" s="1249"/>
      <c r="CF58" s="1249"/>
      <c r="CG58" s="1249"/>
      <c r="CH58" s="1249"/>
      <c r="CI58" s="1249"/>
      <c r="CJ58" s="1249"/>
      <c r="CK58" s="1249"/>
      <c r="CL58" s="1249"/>
      <c r="CM58" s="1249"/>
      <c r="CN58" s="1249"/>
      <c r="CO58" s="1249"/>
      <c r="CP58" s="1249"/>
      <c r="CQ58" s="1249"/>
      <c r="CR58" s="1249"/>
      <c r="CS58" s="1249"/>
      <c r="CT58" s="1249"/>
      <c r="CU58" s="1249"/>
      <c r="CV58" s="1249"/>
      <c r="CW58" s="1249"/>
      <c r="CX58" s="1249"/>
      <c r="CY58" s="1249"/>
      <c r="CZ58" s="1249"/>
      <c r="DA58" s="1249"/>
      <c r="DB58" s="1249"/>
      <c r="DC58" s="1249"/>
      <c r="DD58" s="368"/>
      <c r="DE58" s="363"/>
    </row>
    <row r="59" spans="1:109" s="358" customFormat="1" ht="13.5" x14ac:dyDescent="0.15">
      <c r="A59" s="241"/>
      <c r="B59" s="363"/>
      <c r="K59" s="369"/>
      <c r="L59" s="369"/>
      <c r="M59" s="369"/>
      <c r="N59" s="369"/>
      <c r="AQ59" s="369"/>
      <c r="AR59" s="369"/>
      <c r="AS59" s="369"/>
      <c r="AT59" s="369"/>
      <c r="BC59" s="369"/>
      <c r="BD59" s="369"/>
      <c r="BE59" s="369"/>
      <c r="BF59" s="369"/>
      <c r="BO59" s="369"/>
      <c r="BP59" s="369"/>
      <c r="BQ59" s="369"/>
      <c r="BR59" s="369"/>
      <c r="CA59" s="369"/>
      <c r="CB59" s="369"/>
      <c r="CC59" s="369"/>
      <c r="CD59" s="369"/>
      <c r="CM59" s="369"/>
      <c r="CN59" s="369"/>
      <c r="CO59" s="369"/>
      <c r="CP59" s="369"/>
      <c r="CY59" s="369"/>
      <c r="CZ59" s="369"/>
      <c r="DA59" s="369"/>
      <c r="DB59" s="369"/>
      <c r="DC59" s="369"/>
      <c r="DD59" s="368"/>
      <c r="DE59" s="363"/>
    </row>
    <row r="60" spans="1:109" s="358" customFormat="1" ht="13.5" x14ac:dyDescent="0.15">
      <c r="A60" s="241"/>
      <c r="B60" s="363"/>
      <c r="K60" s="369"/>
      <c r="L60" s="369"/>
      <c r="M60" s="369"/>
      <c r="N60" s="369"/>
      <c r="AQ60" s="369"/>
      <c r="AR60" s="369"/>
      <c r="AS60" s="369"/>
      <c r="AT60" s="369"/>
      <c r="BC60" s="369"/>
      <c r="BD60" s="369"/>
      <c r="BE60" s="369"/>
      <c r="BF60" s="369"/>
      <c r="BO60" s="369"/>
      <c r="BP60" s="369"/>
      <c r="BQ60" s="369"/>
      <c r="BR60" s="369"/>
      <c r="CA60" s="369"/>
      <c r="CB60" s="369"/>
      <c r="CC60" s="369"/>
      <c r="CD60" s="369"/>
      <c r="CM60" s="369"/>
      <c r="CN60" s="369"/>
      <c r="CO60" s="369"/>
      <c r="CP60" s="369"/>
      <c r="CY60" s="369"/>
      <c r="CZ60" s="369"/>
      <c r="DA60" s="369"/>
      <c r="DB60" s="369"/>
      <c r="DC60" s="369"/>
      <c r="DD60" s="368"/>
      <c r="DE60" s="363"/>
    </row>
    <row r="61" spans="1:109" s="358" customFormat="1" ht="13.5" x14ac:dyDescent="0.15">
      <c r="A61" s="241"/>
      <c r="B61" s="367"/>
      <c r="C61" s="366"/>
      <c r="D61" s="366"/>
      <c r="E61" s="366"/>
      <c r="F61" s="366"/>
      <c r="G61" s="366"/>
      <c r="H61" s="366"/>
      <c r="I61" s="366"/>
      <c r="J61" s="366"/>
      <c r="K61" s="366"/>
      <c r="L61" s="366"/>
      <c r="M61" s="365"/>
      <c r="N61" s="365"/>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5"/>
      <c r="AT61" s="365"/>
      <c r="AU61" s="366"/>
      <c r="AV61" s="366"/>
      <c r="AW61" s="366"/>
      <c r="AX61" s="366"/>
      <c r="AY61" s="366"/>
      <c r="AZ61" s="366"/>
      <c r="BA61" s="366"/>
      <c r="BB61" s="366"/>
      <c r="BC61" s="366"/>
      <c r="BD61" s="366"/>
      <c r="BE61" s="365"/>
      <c r="BF61" s="365"/>
      <c r="BG61" s="366"/>
      <c r="BH61" s="366"/>
      <c r="BI61" s="366"/>
      <c r="BJ61" s="366"/>
      <c r="BK61" s="366"/>
      <c r="BL61" s="366"/>
      <c r="BM61" s="366"/>
      <c r="BN61" s="366"/>
      <c r="BO61" s="366"/>
      <c r="BP61" s="366"/>
      <c r="BQ61" s="365"/>
      <c r="BR61" s="365"/>
      <c r="BS61" s="366"/>
      <c r="BT61" s="366"/>
      <c r="BU61" s="366"/>
      <c r="BV61" s="366"/>
      <c r="BW61" s="366"/>
      <c r="BX61" s="366"/>
      <c r="BY61" s="366"/>
      <c r="BZ61" s="366"/>
      <c r="CA61" s="366"/>
      <c r="CB61" s="366"/>
      <c r="CC61" s="365"/>
      <c r="CD61" s="365"/>
      <c r="CE61" s="366"/>
      <c r="CF61" s="366"/>
      <c r="CG61" s="366"/>
      <c r="CH61" s="366"/>
      <c r="CI61" s="366"/>
      <c r="CJ61" s="366"/>
      <c r="CK61" s="366"/>
      <c r="CL61" s="366"/>
      <c r="CM61" s="366"/>
      <c r="CN61" s="366"/>
      <c r="CO61" s="365"/>
      <c r="CP61" s="365"/>
      <c r="CQ61" s="366"/>
      <c r="CR61" s="366"/>
      <c r="CS61" s="366"/>
      <c r="CT61" s="366"/>
      <c r="CU61" s="366"/>
      <c r="CV61" s="366"/>
      <c r="CW61" s="366"/>
      <c r="CX61" s="366"/>
      <c r="CY61" s="366"/>
      <c r="CZ61" s="366"/>
      <c r="DA61" s="365"/>
      <c r="DB61" s="365"/>
      <c r="DC61" s="365"/>
      <c r="DD61" s="364"/>
      <c r="DE61" s="363"/>
    </row>
    <row r="62" spans="1:109" ht="13.5" x14ac:dyDescent="0.15">
      <c r="B62" s="362"/>
      <c r="C62" s="362"/>
      <c r="D62" s="362"/>
      <c r="E62" s="362"/>
      <c r="F62" s="362"/>
      <c r="G62" s="362"/>
      <c r="H62" s="362"/>
      <c r="I62" s="362"/>
      <c r="J62" s="362"/>
      <c r="K62" s="362"/>
      <c r="L62" s="362"/>
      <c r="M62" s="362"/>
      <c r="N62" s="362"/>
      <c r="O62" s="362"/>
      <c r="P62" s="362"/>
      <c r="Q62" s="362"/>
      <c r="R62" s="362"/>
      <c r="S62" s="362"/>
      <c r="T62" s="362"/>
      <c r="U62" s="362"/>
      <c r="V62" s="362"/>
      <c r="W62" s="362"/>
      <c r="X62" s="362"/>
      <c r="Y62" s="362"/>
      <c r="Z62" s="362"/>
      <c r="AA62" s="362"/>
      <c r="AB62" s="362"/>
      <c r="AC62" s="362"/>
      <c r="AD62" s="362"/>
      <c r="AE62" s="362"/>
      <c r="AF62" s="362"/>
      <c r="AG62" s="362"/>
      <c r="AH62" s="362"/>
      <c r="AI62" s="362"/>
      <c r="AJ62" s="362"/>
      <c r="AK62" s="362"/>
      <c r="AL62" s="362"/>
      <c r="AM62" s="362"/>
      <c r="AN62" s="362"/>
      <c r="AO62" s="362"/>
      <c r="AP62" s="362"/>
      <c r="AQ62" s="362"/>
      <c r="AR62" s="362"/>
      <c r="AS62" s="362"/>
      <c r="AT62" s="362"/>
      <c r="AU62" s="362"/>
      <c r="AV62" s="362"/>
      <c r="AW62" s="362"/>
      <c r="AX62" s="362"/>
      <c r="AY62" s="362"/>
      <c r="AZ62" s="362"/>
      <c r="BA62" s="362"/>
      <c r="BB62" s="362"/>
      <c r="BC62" s="362"/>
      <c r="BD62" s="362"/>
      <c r="BE62" s="362"/>
      <c r="BF62" s="362"/>
      <c r="BG62" s="362"/>
      <c r="BH62" s="362"/>
      <c r="BI62" s="362"/>
      <c r="BJ62" s="362"/>
      <c r="BK62" s="362"/>
      <c r="BL62" s="362"/>
      <c r="BM62" s="362"/>
      <c r="BN62" s="362"/>
      <c r="BO62" s="362"/>
      <c r="BP62" s="362"/>
      <c r="BQ62" s="362"/>
      <c r="BR62" s="362"/>
      <c r="BS62" s="362"/>
      <c r="BT62" s="362"/>
      <c r="BU62" s="362"/>
      <c r="BV62" s="362"/>
      <c r="BW62" s="362"/>
      <c r="BX62" s="362"/>
      <c r="BY62" s="362"/>
      <c r="BZ62" s="362"/>
      <c r="CA62" s="362"/>
      <c r="CB62" s="362"/>
      <c r="CC62" s="362"/>
      <c r="CD62" s="362"/>
      <c r="CE62" s="362"/>
      <c r="CF62" s="362"/>
      <c r="CG62" s="362"/>
      <c r="CH62" s="362"/>
      <c r="CI62" s="362"/>
      <c r="CJ62" s="362"/>
      <c r="CK62" s="362"/>
      <c r="CL62" s="362"/>
      <c r="CM62" s="362"/>
      <c r="CN62" s="362"/>
      <c r="CO62" s="362"/>
      <c r="CP62" s="362"/>
      <c r="CQ62" s="362"/>
      <c r="CR62" s="362"/>
      <c r="CS62" s="362"/>
      <c r="CT62" s="362"/>
      <c r="CU62" s="362"/>
      <c r="CV62" s="362"/>
      <c r="CW62" s="362"/>
      <c r="CX62" s="362"/>
      <c r="CY62" s="362"/>
      <c r="CZ62" s="362"/>
      <c r="DA62" s="362"/>
      <c r="DB62" s="362"/>
      <c r="DC62" s="362"/>
      <c r="DD62" s="362"/>
      <c r="DE62" s="241"/>
    </row>
    <row r="63" spans="1:109" ht="17.25" x14ac:dyDescent="0.15">
      <c r="B63" s="298" t="s">
        <v>575</v>
      </c>
    </row>
    <row r="64" spans="1:109" ht="13.5" x14ac:dyDescent="0.15">
      <c r="B64" s="245"/>
      <c r="G64" s="359"/>
      <c r="I64" s="361"/>
      <c r="J64" s="361"/>
      <c r="K64" s="361"/>
      <c r="L64" s="361"/>
      <c r="M64" s="361"/>
      <c r="N64" s="360"/>
      <c r="AM64" s="359"/>
      <c r="AN64" s="359" t="s">
        <v>574</v>
      </c>
      <c r="AP64" s="358"/>
      <c r="AQ64" s="358"/>
      <c r="AR64" s="358"/>
      <c r="AY64" s="359"/>
      <c r="BA64" s="358"/>
      <c r="BB64" s="358"/>
      <c r="BC64" s="358"/>
      <c r="BK64" s="359"/>
      <c r="BM64" s="358"/>
      <c r="BN64" s="358"/>
      <c r="BO64" s="358"/>
      <c r="BW64" s="359"/>
      <c r="BY64" s="358"/>
      <c r="BZ64" s="358"/>
      <c r="CA64" s="358"/>
      <c r="CI64" s="359"/>
      <c r="CK64" s="358"/>
      <c r="CL64" s="358"/>
      <c r="CM64" s="358"/>
      <c r="CU64" s="359"/>
      <c r="CW64" s="358"/>
      <c r="CX64" s="358"/>
      <c r="CY64" s="358"/>
    </row>
    <row r="65" spans="2:107" ht="13.5" x14ac:dyDescent="0.15">
      <c r="B65" s="245"/>
      <c r="AN65" s="1234" t="s">
        <v>578</v>
      </c>
      <c r="AO65" s="1235"/>
      <c r="AP65" s="1235"/>
      <c r="AQ65" s="1235"/>
      <c r="AR65" s="1235"/>
      <c r="AS65" s="1235"/>
      <c r="AT65" s="1235"/>
      <c r="AU65" s="1235"/>
      <c r="AV65" s="1235"/>
      <c r="AW65" s="1235"/>
      <c r="AX65" s="1235"/>
      <c r="AY65" s="1235"/>
      <c r="AZ65" s="1235"/>
      <c r="BA65" s="1235"/>
      <c r="BB65" s="1235"/>
      <c r="BC65" s="1235"/>
      <c r="BD65" s="1235"/>
      <c r="BE65" s="1235"/>
      <c r="BF65" s="1235"/>
      <c r="BG65" s="1235"/>
      <c r="BH65" s="1235"/>
      <c r="BI65" s="1235"/>
      <c r="BJ65" s="1235"/>
      <c r="BK65" s="1235"/>
      <c r="BL65" s="1235"/>
      <c r="BM65" s="1235"/>
      <c r="BN65" s="1235"/>
      <c r="BO65" s="1235"/>
      <c r="BP65" s="1235"/>
      <c r="BQ65" s="1235"/>
      <c r="BR65" s="1235"/>
      <c r="BS65" s="1235"/>
      <c r="BT65" s="1235"/>
      <c r="BU65" s="1235"/>
      <c r="BV65" s="1235"/>
      <c r="BW65" s="1235"/>
      <c r="BX65" s="1235"/>
      <c r="BY65" s="1235"/>
      <c r="BZ65" s="1235"/>
      <c r="CA65" s="1235"/>
      <c r="CB65" s="1235"/>
      <c r="CC65" s="1235"/>
      <c r="CD65" s="1235"/>
      <c r="CE65" s="1235"/>
      <c r="CF65" s="1235"/>
      <c r="CG65" s="1235"/>
      <c r="CH65" s="1235"/>
      <c r="CI65" s="1235"/>
      <c r="CJ65" s="1235"/>
      <c r="CK65" s="1235"/>
      <c r="CL65" s="1235"/>
      <c r="CM65" s="1235"/>
      <c r="CN65" s="1235"/>
      <c r="CO65" s="1235"/>
      <c r="CP65" s="1235"/>
      <c r="CQ65" s="1235"/>
      <c r="CR65" s="1235"/>
      <c r="CS65" s="1235"/>
      <c r="CT65" s="1235"/>
      <c r="CU65" s="1235"/>
      <c r="CV65" s="1235"/>
      <c r="CW65" s="1235"/>
      <c r="CX65" s="1235"/>
      <c r="CY65" s="1235"/>
      <c r="CZ65" s="1235"/>
      <c r="DA65" s="1235"/>
      <c r="DB65" s="1235"/>
      <c r="DC65" s="1236"/>
    </row>
    <row r="66" spans="2:107" ht="13.5" x14ac:dyDescent="0.15">
      <c r="B66" s="245"/>
      <c r="AN66" s="1237"/>
      <c r="AO66" s="1238"/>
      <c r="AP66" s="1238"/>
      <c r="AQ66" s="1238"/>
      <c r="AR66" s="1238"/>
      <c r="AS66" s="1238"/>
      <c r="AT66" s="1238"/>
      <c r="AU66" s="1238"/>
      <c r="AV66" s="1238"/>
      <c r="AW66" s="1238"/>
      <c r="AX66" s="1238"/>
      <c r="AY66" s="1238"/>
      <c r="AZ66" s="1238"/>
      <c r="BA66" s="1238"/>
      <c r="BB66" s="1238"/>
      <c r="BC66" s="1238"/>
      <c r="BD66" s="1238"/>
      <c r="BE66" s="1238"/>
      <c r="BF66" s="1238"/>
      <c r="BG66" s="1238"/>
      <c r="BH66" s="1238"/>
      <c r="BI66" s="1238"/>
      <c r="BJ66" s="1238"/>
      <c r="BK66" s="1238"/>
      <c r="BL66" s="1238"/>
      <c r="BM66" s="1238"/>
      <c r="BN66" s="1238"/>
      <c r="BO66" s="1238"/>
      <c r="BP66" s="1238"/>
      <c r="BQ66" s="1238"/>
      <c r="BR66" s="1238"/>
      <c r="BS66" s="1238"/>
      <c r="BT66" s="1238"/>
      <c r="BU66" s="1238"/>
      <c r="BV66" s="1238"/>
      <c r="BW66" s="1238"/>
      <c r="BX66" s="1238"/>
      <c r="BY66" s="1238"/>
      <c r="BZ66" s="1238"/>
      <c r="CA66" s="1238"/>
      <c r="CB66" s="1238"/>
      <c r="CC66" s="1238"/>
      <c r="CD66" s="1238"/>
      <c r="CE66" s="1238"/>
      <c r="CF66" s="1238"/>
      <c r="CG66" s="1238"/>
      <c r="CH66" s="1238"/>
      <c r="CI66" s="1238"/>
      <c r="CJ66" s="1238"/>
      <c r="CK66" s="1238"/>
      <c r="CL66" s="1238"/>
      <c r="CM66" s="1238"/>
      <c r="CN66" s="1238"/>
      <c r="CO66" s="1238"/>
      <c r="CP66" s="1238"/>
      <c r="CQ66" s="1238"/>
      <c r="CR66" s="1238"/>
      <c r="CS66" s="1238"/>
      <c r="CT66" s="1238"/>
      <c r="CU66" s="1238"/>
      <c r="CV66" s="1238"/>
      <c r="CW66" s="1238"/>
      <c r="CX66" s="1238"/>
      <c r="CY66" s="1238"/>
      <c r="CZ66" s="1238"/>
      <c r="DA66" s="1238"/>
      <c r="DB66" s="1238"/>
      <c r="DC66" s="1239"/>
    </row>
    <row r="67" spans="2:107" ht="13.5" x14ac:dyDescent="0.15">
      <c r="B67" s="245"/>
      <c r="AN67" s="1237"/>
      <c r="AO67" s="1238"/>
      <c r="AP67" s="1238"/>
      <c r="AQ67" s="1238"/>
      <c r="AR67" s="1238"/>
      <c r="AS67" s="1238"/>
      <c r="AT67" s="1238"/>
      <c r="AU67" s="1238"/>
      <c r="AV67" s="1238"/>
      <c r="AW67" s="1238"/>
      <c r="AX67" s="1238"/>
      <c r="AY67" s="1238"/>
      <c r="AZ67" s="1238"/>
      <c r="BA67" s="1238"/>
      <c r="BB67" s="1238"/>
      <c r="BC67" s="1238"/>
      <c r="BD67" s="1238"/>
      <c r="BE67" s="1238"/>
      <c r="BF67" s="1238"/>
      <c r="BG67" s="1238"/>
      <c r="BH67" s="1238"/>
      <c r="BI67" s="1238"/>
      <c r="BJ67" s="1238"/>
      <c r="BK67" s="1238"/>
      <c r="BL67" s="1238"/>
      <c r="BM67" s="1238"/>
      <c r="BN67" s="1238"/>
      <c r="BO67" s="1238"/>
      <c r="BP67" s="1238"/>
      <c r="BQ67" s="1238"/>
      <c r="BR67" s="1238"/>
      <c r="BS67" s="1238"/>
      <c r="BT67" s="1238"/>
      <c r="BU67" s="1238"/>
      <c r="BV67" s="1238"/>
      <c r="BW67" s="1238"/>
      <c r="BX67" s="1238"/>
      <c r="BY67" s="1238"/>
      <c r="BZ67" s="1238"/>
      <c r="CA67" s="1238"/>
      <c r="CB67" s="1238"/>
      <c r="CC67" s="1238"/>
      <c r="CD67" s="1238"/>
      <c r="CE67" s="1238"/>
      <c r="CF67" s="1238"/>
      <c r="CG67" s="1238"/>
      <c r="CH67" s="1238"/>
      <c r="CI67" s="1238"/>
      <c r="CJ67" s="1238"/>
      <c r="CK67" s="1238"/>
      <c r="CL67" s="1238"/>
      <c r="CM67" s="1238"/>
      <c r="CN67" s="1238"/>
      <c r="CO67" s="1238"/>
      <c r="CP67" s="1238"/>
      <c r="CQ67" s="1238"/>
      <c r="CR67" s="1238"/>
      <c r="CS67" s="1238"/>
      <c r="CT67" s="1238"/>
      <c r="CU67" s="1238"/>
      <c r="CV67" s="1238"/>
      <c r="CW67" s="1238"/>
      <c r="CX67" s="1238"/>
      <c r="CY67" s="1238"/>
      <c r="CZ67" s="1238"/>
      <c r="DA67" s="1238"/>
      <c r="DB67" s="1238"/>
      <c r="DC67" s="1239"/>
    </row>
    <row r="68" spans="2:107" ht="13.5" x14ac:dyDescent="0.15">
      <c r="B68" s="245"/>
      <c r="AN68" s="1237"/>
      <c r="AO68" s="1238"/>
      <c r="AP68" s="1238"/>
      <c r="AQ68" s="1238"/>
      <c r="AR68" s="1238"/>
      <c r="AS68" s="1238"/>
      <c r="AT68" s="1238"/>
      <c r="AU68" s="1238"/>
      <c r="AV68" s="1238"/>
      <c r="AW68" s="1238"/>
      <c r="AX68" s="1238"/>
      <c r="AY68" s="1238"/>
      <c r="AZ68" s="1238"/>
      <c r="BA68" s="1238"/>
      <c r="BB68" s="1238"/>
      <c r="BC68" s="1238"/>
      <c r="BD68" s="1238"/>
      <c r="BE68" s="1238"/>
      <c r="BF68" s="1238"/>
      <c r="BG68" s="1238"/>
      <c r="BH68" s="1238"/>
      <c r="BI68" s="1238"/>
      <c r="BJ68" s="1238"/>
      <c r="BK68" s="1238"/>
      <c r="BL68" s="1238"/>
      <c r="BM68" s="1238"/>
      <c r="BN68" s="1238"/>
      <c r="BO68" s="1238"/>
      <c r="BP68" s="1238"/>
      <c r="BQ68" s="1238"/>
      <c r="BR68" s="1238"/>
      <c r="BS68" s="1238"/>
      <c r="BT68" s="1238"/>
      <c r="BU68" s="1238"/>
      <c r="BV68" s="1238"/>
      <c r="BW68" s="1238"/>
      <c r="BX68" s="1238"/>
      <c r="BY68" s="1238"/>
      <c r="BZ68" s="1238"/>
      <c r="CA68" s="1238"/>
      <c r="CB68" s="1238"/>
      <c r="CC68" s="1238"/>
      <c r="CD68" s="1238"/>
      <c r="CE68" s="1238"/>
      <c r="CF68" s="1238"/>
      <c r="CG68" s="1238"/>
      <c r="CH68" s="1238"/>
      <c r="CI68" s="1238"/>
      <c r="CJ68" s="1238"/>
      <c r="CK68" s="1238"/>
      <c r="CL68" s="1238"/>
      <c r="CM68" s="1238"/>
      <c r="CN68" s="1238"/>
      <c r="CO68" s="1238"/>
      <c r="CP68" s="1238"/>
      <c r="CQ68" s="1238"/>
      <c r="CR68" s="1238"/>
      <c r="CS68" s="1238"/>
      <c r="CT68" s="1238"/>
      <c r="CU68" s="1238"/>
      <c r="CV68" s="1238"/>
      <c r="CW68" s="1238"/>
      <c r="CX68" s="1238"/>
      <c r="CY68" s="1238"/>
      <c r="CZ68" s="1238"/>
      <c r="DA68" s="1238"/>
      <c r="DB68" s="1238"/>
      <c r="DC68" s="1239"/>
    </row>
    <row r="69" spans="2:107" ht="13.5" x14ac:dyDescent="0.15">
      <c r="B69" s="245"/>
      <c r="AN69" s="1240"/>
      <c r="AO69" s="1241"/>
      <c r="AP69" s="1241"/>
      <c r="AQ69" s="1241"/>
      <c r="AR69" s="1241"/>
      <c r="AS69" s="1241"/>
      <c r="AT69" s="1241"/>
      <c r="AU69" s="1241"/>
      <c r="AV69" s="1241"/>
      <c r="AW69" s="1241"/>
      <c r="AX69" s="1241"/>
      <c r="AY69" s="1241"/>
      <c r="AZ69" s="1241"/>
      <c r="BA69" s="1241"/>
      <c r="BB69" s="1241"/>
      <c r="BC69" s="1241"/>
      <c r="BD69" s="1241"/>
      <c r="BE69" s="1241"/>
      <c r="BF69" s="1241"/>
      <c r="BG69" s="1241"/>
      <c r="BH69" s="1241"/>
      <c r="BI69" s="1241"/>
      <c r="BJ69" s="1241"/>
      <c r="BK69" s="1241"/>
      <c r="BL69" s="1241"/>
      <c r="BM69" s="1241"/>
      <c r="BN69" s="1241"/>
      <c r="BO69" s="1241"/>
      <c r="BP69" s="1241"/>
      <c r="BQ69" s="1241"/>
      <c r="BR69" s="1241"/>
      <c r="BS69" s="1241"/>
      <c r="BT69" s="1241"/>
      <c r="BU69" s="1241"/>
      <c r="BV69" s="1241"/>
      <c r="BW69" s="1241"/>
      <c r="BX69" s="1241"/>
      <c r="BY69" s="1241"/>
      <c r="BZ69" s="1241"/>
      <c r="CA69" s="1241"/>
      <c r="CB69" s="1241"/>
      <c r="CC69" s="1241"/>
      <c r="CD69" s="1241"/>
      <c r="CE69" s="1241"/>
      <c r="CF69" s="1241"/>
      <c r="CG69" s="1241"/>
      <c r="CH69" s="1241"/>
      <c r="CI69" s="1241"/>
      <c r="CJ69" s="1241"/>
      <c r="CK69" s="1241"/>
      <c r="CL69" s="1241"/>
      <c r="CM69" s="1241"/>
      <c r="CN69" s="1241"/>
      <c r="CO69" s="1241"/>
      <c r="CP69" s="1241"/>
      <c r="CQ69" s="1241"/>
      <c r="CR69" s="1241"/>
      <c r="CS69" s="1241"/>
      <c r="CT69" s="1241"/>
      <c r="CU69" s="1241"/>
      <c r="CV69" s="1241"/>
      <c r="CW69" s="1241"/>
      <c r="CX69" s="1241"/>
      <c r="CY69" s="1241"/>
      <c r="CZ69" s="1241"/>
      <c r="DA69" s="1241"/>
      <c r="DB69" s="1241"/>
      <c r="DC69" s="1242"/>
    </row>
    <row r="70" spans="2:107" ht="13.5" x14ac:dyDescent="0.15">
      <c r="B70" s="245"/>
      <c r="H70" s="357"/>
      <c r="I70" s="357"/>
      <c r="J70" s="355"/>
      <c r="K70" s="355"/>
      <c r="L70" s="354"/>
      <c r="M70" s="355"/>
      <c r="N70" s="354"/>
      <c r="AN70" s="350"/>
      <c r="AO70" s="350"/>
      <c r="AP70" s="350"/>
      <c r="AZ70" s="350"/>
      <c r="BA70" s="350"/>
      <c r="BB70" s="350"/>
      <c r="BL70" s="350"/>
      <c r="BM70" s="350"/>
      <c r="BN70" s="350"/>
      <c r="BX70" s="350"/>
      <c r="BY70" s="350"/>
      <c r="BZ70" s="350"/>
      <c r="CJ70" s="350"/>
      <c r="CK70" s="350"/>
      <c r="CL70" s="350"/>
      <c r="CV70" s="350"/>
      <c r="CW70" s="350"/>
      <c r="CX70" s="350"/>
    </row>
    <row r="71" spans="2:107" ht="13.5" x14ac:dyDescent="0.15">
      <c r="B71" s="245"/>
      <c r="G71" s="353"/>
      <c r="I71" s="356"/>
      <c r="J71" s="355"/>
      <c r="K71" s="355"/>
      <c r="L71" s="354"/>
      <c r="M71" s="355"/>
      <c r="N71" s="354"/>
      <c r="AM71" s="353"/>
      <c r="AN71" s="241" t="s">
        <v>573</v>
      </c>
    </row>
    <row r="72" spans="2:107" ht="13.5" x14ac:dyDescent="0.15">
      <c r="B72" s="245"/>
      <c r="G72" s="1243"/>
      <c r="H72" s="1243"/>
      <c r="I72" s="1243"/>
      <c r="J72" s="1243"/>
      <c r="K72" s="352"/>
      <c r="L72" s="352"/>
      <c r="M72" s="351"/>
      <c r="N72" s="351"/>
      <c r="AN72" s="1244"/>
      <c r="AO72" s="1245"/>
      <c r="AP72" s="1245"/>
      <c r="AQ72" s="1245"/>
      <c r="AR72" s="1245"/>
      <c r="AS72" s="1245"/>
      <c r="AT72" s="1245"/>
      <c r="AU72" s="1245"/>
      <c r="AV72" s="1245"/>
      <c r="AW72" s="1245"/>
      <c r="AX72" s="1245"/>
      <c r="AY72" s="1245"/>
      <c r="AZ72" s="1245"/>
      <c r="BA72" s="1245"/>
      <c r="BB72" s="1245"/>
      <c r="BC72" s="1245"/>
      <c r="BD72" s="1245"/>
      <c r="BE72" s="1245"/>
      <c r="BF72" s="1245"/>
      <c r="BG72" s="1245"/>
      <c r="BH72" s="1245"/>
      <c r="BI72" s="1245"/>
      <c r="BJ72" s="1245"/>
      <c r="BK72" s="1245"/>
      <c r="BL72" s="1245"/>
      <c r="BM72" s="1245"/>
      <c r="BN72" s="1245"/>
      <c r="BO72" s="1246"/>
      <c r="BP72" s="1247" t="s">
        <v>525</v>
      </c>
      <c r="BQ72" s="1247"/>
      <c r="BR72" s="1247"/>
      <c r="BS72" s="1247"/>
      <c r="BT72" s="1247"/>
      <c r="BU72" s="1247"/>
      <c r="BV72" s="1247"/>
      <c r="BW72" s="1247"/>
      <c r="BX72" s="1247" t="s">
        <v>526</v>
      </c>
      <c r="BY72" s="1247"/>
      <c r="BZ72" s="1247"/>
      <c r="CA72" s="1247"/>
      <c r="CB72" s="1247"/>
      <c r="CC72" s="1247"/>
      <c r="CD72" s="1247"/>
      <c r="CE72" s="1247"/>
      <c r="CF72" s="1247" t="s">
        <v>527</v>
      </c>
      <c r="CG72" s="1247"/>
      <c r="CH72" s="1247"/>
      <c r="CI72" s="1247"/>
      <c r="CJ72" s="1247"/>
      <c r="CK72" s="1247"/>
      <c r="CL72" s="1247"/>
      <c r="CM72" s="1247"/>
      <c r="CN72" s="1247" t="s">
        <v>528</v>
      </c>
      <c r="CO72" s="1247"/>
      <c r="CP72" s="1247"/>
      <c r="CQ72" s="1247"/>
      <c r="CR72" s="1247"/>
      <c r="CS72" s="1247"/>
      <c r="CT72" s="1247"/>
      <c r="CU72" s="1247"/>
      <c r="CV72" s="1247" t="s">
        <v>529</v>
      </c>
      <c r="CW72" s="1247"/>
      <c r="CX72" s="1247"/>
      <c r="CY72" s="1247"/>
      <c r="CZ72" s="1247"/>
      <c r="DA72" s="1247"/>
      <c r="DB72" s="1247"/>
      <c r="DC72" s="1247"/>
    </row>
    <row r="73" spans="2:107" ht="13.5" x14ac:dyDescent="0.15">
      <c r="B73" s="245"/>
      <c r="G73" s="1250"/>
      <c r="H73" s="1250"/>
      <c r="I73" s="1250"/>
      <c r="J73" s="1250"/>
      <c r="K73" s="1254"/>
      <c r="L73" s="1254"/>
      <c r="M73" s="1254"/>
      <c r="N73" s="1254"/>
      <c r="AM73" s="350"/>
      <c r="AN73" s="1248" t="s">
        <v>572</v>
      </c>
      <c r="AO73" s="1248"/>
      <c r="AP73" s="1248"/>
      <c r="AQ73" s="1248"/>
      <c r="AR73" s="1248"/>
      <c r="AS73" s="1248"/>
      <c r="AT73" s="1248"/>
      <c r="AU73" s="1248"/>
      <c r="AV73" s="1248"/>
      <c r="AW73" s="1248"/>
      <c r="AX73" s="1248"/>
      <c r="AY73" s="1248"/>
      <c r="AZ73" s="1248"/>
      <c r="BA73" s="1248"/>
      <c r="BB73" s="1248" t="s">
        <v>570</v>
      </c>
      <c r="BC73" s="1248"/>
      <c r="BD73" s="1248"/>
      <c r="BE73" s="1248"/>
      <c r="BF73" s="1248"/>
      <c r="BG73" s="1248"/>
      <c r="BH73" s="1248"/>
      <c r="BI73" s="1248"/>
      <c r="BJ73" s="1248"/>
      <c r="BK73" s="1248"/>
      <c r="BL73" s="1248"/>
      <c r="BM73" s="1248"/>
      <c r="BN73" s="1248"/>
      <c r="BO73" s="1248"/>
      <c r="BP73" s="1249">
        <v>71.599999999999994</v>
      </c>
      <c r="BQ73" s="1249"/>
      <c r="BR73" s="1249"/>
      <c r="BS73" s="1249"/>
      <c r="BT73" s="1249"/>
      <c r="BU73" s="1249"/>
      <c r="BV73" s="1249"/>
      <c r="BW73" s="1249"/>
      <c r="BX73" s="1249">
        <v>68.400000000000006</v>
      </c>
      <c r="BY73" s="1249"/>
      <c r="BZ73" s="1249"/>
      <c r="CA73" s="1249"/>
      <c r="CB73" s="1249"/>
      <c r="CC73" s="1249"/>
      <c r="CD73" s="1249"/>
      <c r="CE73" s="1249"/>
      <c r="CF73" s="1249">
        <v>54.1</v>
      </c>
      <c r="CG73" s="1249"/>
      <c r="CH73" s="1249"/>
      <c r="CI73" s="1249"/>
      <c r="CJ73" s="1249"/>
      <c r="CK73" s="1249"/>
      <c r="CL73" s="1249"/>
      <c r="CM73" s="1249"/>
      <c r="CN73" s="1249">
        <v>39.299999999999997</v>
      </c>
      <c r="CO73" s="1249"/>
      <c r="CP73" s="1249"/>
      <c r="CQ73" s="1249"/>
      <c r="CR73" s="1249"/>
      <c r="CS73" s="1249"/>
      <c r="CT73" s="1249"/>
      <c r="CU73" s="1249"/>
      <c r="CV73" s="1249">
        <v>30.7</v>
      </c>
      <c r="CW73" s="1249"/>
      <c r="CX73" s="1249"/>
      <c r="CY73" s="1249"/>
      <c r="CZ73" s="1249"/>
      <c r="DA73" s="1249"/>
      <c r="DB73" s="1249"/>
      <c r="DC73" s="1249"/>
    </row>
    <row r="74" spans="2:107" ht="13.5" x14ac:dyDescent="0.15">
      <c r="B74" s="245"/>
      <c r="G74" s="1250"/>
      <c r="H74" s="1250"/>
      <c r="I74" s="1250"/>
      <c r="J74" s="1250"/>
      <c r="K74" s="1254"/>
      <c r="L74" s="1254"/>
      <c r="M74" s="1254"/>
      <c r="N74" s="1254"/>
      <c r="AM74" s="350"/>
      <c r="AN74" s="1248"/>
      <c r="AO74" s="1248"/>
      <c r="AP74" s="1248"/>
      <c r="AQ74" s="1248"/>
      <c r="AR74" s="1248"/>
      <c r="AS74" s="1248"/>
      <c r="AT74" s="1248"/>
      <c r="AU74" s="1248"/>
      <c r="AV74" s="1248"/>
      <c r="AW74" s="1248"/>
      <c r="AX74" s="1248"/>
      <c r="AY74" s="1248"/>
      <c r="AZ74" s="1248"/>
      <c r="BA74" s="1248"/>
      <c r="BB74" s="1248"/>
      <c r="BC74" s="1248"/>
      <c r="BD74" s="1248"/>
      <c r="BE74" s="1248"/>
      <c r="BF74" s="1248"/>
      <c r="BG74" s="1248"/>
      <c r="BH74" s="1248"/>
      <c r="BI74" s="1248"/>
      <c r="BJ74" s="1248"/>
      <c r="BK74" s="1248"/>
      <c r="BL74" s="1248"/>
      <c r="BM74" s="1248"/>
      <c r="BN74" s="1248"/>
      <c r="BO74" s="1248"/>
      <c r="BP74" s="1249"/>
      <c r="BQ74" s="1249"/>
      <c r="BR74" s="1249"/>
      <c r="BS74" s="1249"/>
      <c r="BT74" s="1249"/>
      <c r="BU74" s="1249"/>
      <c r="BV74" s="1249"/>
      <c r="BW74" s="1249"/>
      <c r="BX74" s="1249"/>
      <c r="BY74" s="1249"/>
      <c r="BZ74" s="1249"/>
      <c r="CA74" s="1249"/>
      <c r="CB74" s="1249"/>
      <c r="CC74" s="1249"/>
      <c r="CD74" s="1249"/>
      <c r="CE74" s="1249"/>
      <c r="CF74" s="1249"/>
      <c r="CG74" s="1249"/>
      <c r="CH74" s="1249"/>
      <c r="CI74" s="1249"/>
      <c r="CJ74" s="1249"/>
      <c r="CK74" s="1249"/>
      <c r="CL74" s="1249"/>
      <c r="CM74" s="1249"/>
      <c r="CN74" s="1249"/>
      <c r="CO74" s="1249"/>
      <c r="CP74" s="1249"/>
      <c r="CQ74" s="1249"/>
      <c r="CR74" s="1249"/>
      <c r="CS74" s="1249"/>
      <c r="CT74" s="1249"/>
      <c r="CU74" s="1249"/>
      <c r="CV74" s="1249"/>
      <c r="CW74" s="1249"/>
      <c r="CX74" s="1249"/>
      <c r="CY74" s="1249"/>
      <c r="CZ74" s="1249"/>
      <c r="DA74" s="1249"/>
      <c r="DB74" s="1249"/>
      <c r="DC74" s="1249"/>
    </row>
    <row r="75" spans="2:107" ht="13.5" x14ac:dyDescent="0.15">
      <c r="B75" s="245"/>
      <c r="G75" s="1250"/>
      <c r="H75" s="1250"/>
      <c r="I75" s="1243"/>
      <c r="J75" s="1243"/>
      <c r="K75" s="1251"/>
      <c r="L75" s="1251"/>
      <c r="M75" s="1251"/>
      <c r="N75" s="1251"/>
      <c r="AM75" s="350"/>
      <c r="AN75" s="1248"/>
      <c r="AO75" s="1248"/>
      <c r="AP75" s="1248"/>
      <c r="AQ75" s="1248"/>
      <c r="AR75" s="1248"/>
      <c r="AS75" s="1248"/>
      <c r="AT75" s="1248"/>
      <c r="AU75" s="1248"/>
      <c r="AV75" s="1248"/>
      <c r="AW75" s="1248"/>
      <c r="AX75" s="1248"/>
      <c r="AY75" s="1248"/>
      <c r="AZ75" s="1248"/>
      <c r="BA75" s="1248"/>
      <c r="BB75" s="1248" t="s">
        <v>569</v>
      </c>
      <c r="BC75" s="1248"/>
      <c r="BD75" s="1248"/>
      <c r="BE75" s="1248"/>
      <c r="BF75" s="1248"/>
      <c r="BG75" s="1248"/>
      <c r="BH75" s="1248"/>
      <c r="BI75" s="1248"/>
      <c r="BJ75" s="1248"/>
      <c r="BK75" s="1248"/>
      <c r="BL75" s="1248"/>
      <c r="BM75" s="1248"/>
      <c r="BN75" s="1248"/>
      <c r="BO75" s="1248"/>
      <c r="BP75" s="1249">
        <v>9</v>
      </c>
      <c r="BQ75" s="1249"/>
      <c r="BR75" s="1249"/>
      <c r="BS75" s="1249"/>
      <c r="BT75" s="1249"/>
      <c r="BU75" s="1249"/>
      <c r="BV75" s="1249"/>
      <c r="BW75" s="1249"/>
      <c r="BX75" s="1249">
        <v>9.1</v>
      </c>
      <c r="BY75" s="1249"/>
      <c r="BZ75" s="1249"/>
      <c r="CA75" s="1249"/>
      <c r="CB75" s="1249"/>
      <c r="CC75" s="1249"/>
      <c r="CD75" s="1249"/>
      <c r="CE75" s="1249"/>
      <c r="CF75" s="1249">
        <v>9.5</v>
      </c>
      <c r="CG75" s="1249"/>
      <c r="CH75" s="1249"/>
      <c r="CI75" s="1249"/>
      <c r="CJ75" s="1249"/>
      <c r="CK75" s="1249"/>
      <c r="CL75" s="1249"/>
      <c r="CM75" s="1249"/>
      <c r="CN75" s="1249">
        <v>10</v>
      </c>
      <c r="CO75" s="1249"/>
      <c r="CP75" s="1249"/>
      <c r="CQ75" s="1249"/>
      <c r="CR75" s="1249"/>
      <c r="CS75" s="1249"/>
      <c r="CT75" s="1249"/>
      <c r="CU75" s="1249"/>
      <c r="CV75" s="1249">
        <v>10.8</v>
      </c>
      <c r="CW75" s="1249"/>
      <c r="CX75" s="1249"/>
      <c r="CY75" s="1249"/>
      <c r="CZ75" s="1249"/>
      <c r="DA75" s="1249"/>
      <c r="DB75" s="1249"/>
      <c r="DC75" s="1249"/>
    </row>
    <row r="76" spans="2:107" ht="13.5" x14ac:dyDescent="0.15">
      <c r="B76" s="245"/>
      <c r="G76" s="1250"/>
      <c r="H76" s="1250"/>
      <c r="I76" s="1243"/>
      <c r="J76" s="1243"/>
      <c r="K76" s="1251"/>
      <c r="L76" s="1251"/>
      <c r="M76" s="1251"/>
      <c r="N76" s="1251"/>
      <c r="AM76" s="350"/>
      <c r="AN76" s="1248"/>
      <c r="AO76" s="1248"/>
      <c r="AP76" s="1248"/>
      <c r="AQ76" s="1248"/>
      <c r="AR76" s="1248"/>
      <c r="AS76" s="1248"/>
      <c r="AT76" s="1248"/>
      <c r="AU76" s="1248"/>
      <c r="AV76" s="1248"/>
      <c r="AW76" s="1248"/>
      <c r="AX76" s="1248"/>
      <c r="AY76" s="1248"/>
      <c r="AZ76" s="1248"/>
      <c r="BA76" s="1248"/>
      <c r="BB76" s="1248"/>
      <c r="BC76" s="1248"/>
      <c r="BD76" s="1248"/>
      <c r="BE76" s="1248"/>
      <c r="BF76" s="1248"/>
      <c r="BG76" s="1248"/>
      <c r="BH76" s="1248"/>
      <c r="BI76" s="1248"/>
      <c r="BJ76" s="1248"/>
      <c r="BK76" s="1248"/>
      <c r="BL76" s="1248"/>
      <c r="BM76" s="1248"/>
      <c r="BN76" s="1248"/>
      <c r="BO76" s="1248"/>
      <c r="BP76" s="1249"/>
      <c r="BQ76" s="1249"/>
      <c r="BR76" s="1249"/>
      <c r="BS76" s="1249"/>
      <c r="BT76" s="1249"/>
      <c r="BU76" s="1249"/>
      <c r="BV76" s="1249"/>
      <c r="BW76" s="1249"/>
      <c r="BX76" s="1249"/>
      <c r="BY76" s="1249"/>
      <c r="BZ76" s="1249"/>
      <c r="CA76" s="1249"/>
      <c r="CB76" s="1249"/>
      <c r="CC76" s="1249"/>
      <c r="CD76" s="1249"/>
      <c r="CE76" s="1249"/>
      <c r="CF76" s="1249"/>
      <c r="CG76" s="1249"/>
      <c r="CH76" s="1249"/>
      <c r="CI76" s="1249"/>
      <c r="CJ76" s="1249"/>
      <c r="CK76" s="1249"/>
      <c r="CL76" s="1249"/>
      <c r="CM76" s="1249"/>
      <c r="CN76" s="1249"/>
      <c r="CO76" s="1249"/>
      <c r="CP76" s="1249"/>
      <c r="CQ76" s="1249"/>
      <c r="CR76" s="1249"/>
      <c r="CS76" s="1249"/>
      <c r="CT76" s="1249"/>
      <c r="CU76" s="1249"/>
      <c r="CV76" s="1249"/>
      <c r="CW76" s="1249"/>
      <c r="CX76" s="1249"/>
      <c r="CY76" s="1249"/>
      <c r="CZ76" s="1249"/>
      <c r="DA76" s="1249"/>
      <c r="DB76" s="1249"/>
      <c r="DC76" s="1249"/>
    </row>
    <row r="77" spans="2:107" ht="13.5" x14ac:dyDescent="0.15">
      <c r="B77" s="245"/>
      <c r="G77" s="1243"/>
      <c r="H77" s="1243"/>
      <c r="I77" s="1243"/>
      <c r="J77" s="1243"/>
      <c r="K77" s="1254"/>
      <c r="L77" s="1254"/>
      <c r="M77" s="1254"/>
      <c r="N77" s="1254"/>
      <c r="AN77" s="1247" t="s">
        <v>571</v>
      </c>
      <c r="AO77" s="1247"/>
      <c r="AP77" s="1247"/>
      <c r="AQ77" s="1247"/>
      <c r="AR77" s="1247"/>
      <c r="AS77" s="1247"/>
      <c r="AT77" s="1247"/>
      <c r="AU77" s="1247"/>
      <c r="AV77" s="1247"/>
      <c r="AW77" s="1247"/>
      <c r="AX77" s="1247"/>
      <c r="AY77" s="1247"/>
      <c r="AZ77" s="1247"/>
      <c r="BA77" s="1247"/>
      <c r="BB77" s="1248" t="s">
        <v>570</v>
      </c>
      <c r="BC77" s="1248"/>
      <c r="BD77" s="1248"/>
      <c r="BE77" s="1248"/>
      <c r="BF77" s="1248"/>
      <c r="BG77" s="1248"/>
      <c r="BH77" s="1248"/>
      <c r="BI77" s="1248"/>
      <c r="BJ77" s="1248"/>
      <c r="BK77" s="1248"/>
      <c r="BL77" s="1248"/>
      <c r="BM77" s="1248"/>
      <c r="BN77" s="1248"/>
      <c r="BO77" s="1248"/>
      <c r="BP77" s="1249">
        <v>37.299999999999997</v>
      </c>
      <c r="BQ77" s="1249"/>
      <c r="BR77" s="1249"/>
      <c r="BS77" s="1249"/>
      <c r="BT77" s="1249"/>
      <c r="BU77" s="1249"/>
      <c r="BV77" s="1249"/>
      <c r="BW77" s="1249"/>
      <c r="BX77" s="1249">
        <v>25.4</v>
      </c>
      <c r="BY77" s="1249"/>
      <c r="BZ77" s="1249"/>
      <c r="CA77" s="1249"/>
      <c r="CB77" s="1249"/>
      <c r="CC77" s="1249"/>
      <c r="CD77" s="1249"/>
      <c r="CE77" s="1249"/>
      <c r="CF77" s="1249">
        <v>17.600000000000001</v>
      </c>
      <c r="CG77" s="1249"/>
      <c r="CH77" s="1249"/>
      <c r="CI77" s="1249"/>
      <c r="CJ77" s="1249"/>
      <c r="CK77" s="1249"/>
      <c r="CL77" s="1249"/>
      <c r="CM77" s="1249"/>
      <c r="CN77" s="1249">
        <v>17.2</v>
      </c>
      <c r="CO77" s="1249"/>
      <c r="CP77" s="1249"/>
      <c r="CQ77" s="1249"/>
      <c r="CR77" s="1249"/>
      <c r="CS77" s="1249"/>
      <c r="CT77" s="1249"/>
      <c r="CU77" s="1249"/>
      <c r="CV77" s="1249">
        <v>16.100000000000001</v>
      </c>
      <c r="CW77" s="1249"/>
      <c r="CX77" s="1249"/>
      <c r="CY77" s="1249"/>
      <c r="CZ77" s="1249"/>
      <c r="DA77" s="1249"/>
      <c r="DB77" s="1249"/>
      <c r="DC77" s="1249"/>
    </row>
    <row r="78" spans="2:107" ht="13.5" x14ac:dyDescent="0.15">
      <c r="B78" s="245"/>
      <c r="G78" s="1243"/>
      <c r="H78" s="1243"/>
      <c r="I78" s="1243"/>
      <c r="J78" s="1243"/>
      <c r="K78" s="1254"/>
      <c r="L78" s="1254"/>
      <c r="M78" s="1254"/>
      <c r="N78" s="1254"/>
      <c r="AN78" s="1247"/>
      <c r="AO78" s="1247"/>
      <c r="AP78" s="1247"/>
      <c r="AQ78" s="1247"/>
      <c r="AR78" s="1247"/>
      <c r="AS78" s="1247"/>
      <c r="AT78" s="1247"/>
      <c r="AU78" s="1247"/>
      <c r="AV78" s="1247"/>
      <c r="AW78" s="1247"/>
      <c r="AX78" s="1247"/>
      <c r="AY78" s="1247"/>
      <c r="AZ78" s="1247"/>
      <c r="BA78" s="1247"/>
      <c r="BB78" s="1248"/>
      <c r="BC78" s="1248"/>
      <c r="BD78" s="1248"/>
      <c r="BE78" s="1248"/>
      <c r="BF78" s="1248"/>
      <c r="BG78" s="1248"/>
      <c r="BH78" s="1248"/>
      <c r="BI78" s="1248"/>
      <c r="BJ78" s="1248"/>
      <c r="BK78" s="1248"/>
      <c r="BL78" s="1248"/>
      <c r="BM78" s="1248"/>
      <c r="BN78" s="1248"/>
      <c r="BO78" s="1248"/>
      <c r="BP78" s="1249"/>
      <c r="BQ78" s="1249"/>
      <c r="BR78" s="1249"/>
      <c r="BS78" s="1249"/>
      <c r="BT78" s="1249"/>
      <c r="BU78" s="1249"/>
      <c r="BV78" s="1249"/>
      <c r="BW78" s="1249"/>
      <c r="BX78" s="1249"/>
      <c r="BY78" s="1249"/>
      <c r="BZ78" s="1249"/>
      <c r="CA78" s="1249"/>
      <c r="CB78" s="1249"/>
      <c r="CC78" s="1249"/>
      <c r="CD78" s="1249"/>
      <c r="CE78" s="1249"/>
      <c r="CF78" s="1249"/>
      <c r="CG78" s="1249"/>
      <c r="CH78" s="1249"/>
      <c r="CI78" s="1249"/>
      <c r="CJ78" s="1249"/>
      <c r="CK78" s="1249"/>
      <c r="CL78" s="1249"/>
      <c r="CM78" s="1249"/>
      <c r="CN78" s="1249"/>
      <c r="CO78" s="1249"/>
      <c r="CP78" s="1249"/>
      <c r="CQ78" s="1249"/>
      <c r="CR78" s="1249"/>
      <c r="CS78" s="1249"/>
      <c r="CT78" s="1249"/>
      <c r="CU78" s="1249"/>
      <c r="CV78" s="1249"/>
      <c r="CW78" s="1249"/>
      <c r="CX78" s="1249"/>
      <c r="CY78" s="1249"/>
      <c r="CZ78" s="1249"/>
      <c r="DA78" s="1249"/>
      <c r="DB78" s="1249"/>
      <c r="DC78" s="1249"/>
    </row>
    <row r="79" spans="2:107" ht="13.5" x14ac:dyDescent="0.15">
      <c r="B79" s="245"/>
      <c r="G79" s="1243"/>
      <c r="H79" s="1243"/>
      <c r="I79" s="1253"/>
      <c r="J79" s="1253"/>
      <c r="K79" s="1255"/>
      <c r="L79" s="1255"/>
      <c r="M79" s="1255"/>
      <c r="N79" s="1255"/>
      <c r="AN79" s="1247"/>
      <c r="AO79" s="1247"/>
      <c r="AP79" s="1247"/>
      <c r="AQ79" s="1247"/>
      <c r="AR79" s="1247"/>
      <c r="AS79" s="1247"/>
      <c r="AT79" s="1247"/>
      <c r="AU79" s="1247"/>
      <c r="AV79" s="1247"/>
      <c r="AW79" s="1247"/>
      <c r="AX79" s="1247"/>
      <c r="AY79" s="1247"/>
      <c r="AZ79" s="1247"/>
      <c r="BA79" s="1247"/>
      <c r="BB79" s="1248" t="s">
        <v>569</v>
      </c>
      <c r="BC79" s="1248"/>
      <c r="BD79" s="1248"/>
      <c r="BE79" s="1248"/>
      <c r="BF79" s="1248"/>
      <c r="BG79" s="1248"/>
      <c r="BH79" s="1248"/>
      <c r="BI79" s="1248"/>
      <c r="BJ79" s="1248"/>
      <c r="BK79" s="1248"/>
      <c r="BL79" s="1248"/>
      <c r="BM79" s="1248"/>
      <c r="BN79" s="1248"/>
      <c r="BO79" s="1248"/>
      <c r="BP79" s="1249">
        <v>8.6</v>
      </c>
      <c r="BQ79" s="1249"/>
      <c r="BR79" s="1249"/>
      <c r="BS79" s="1249"/>
      <c r="BT79" s="1249"/>
      <c r="BU79" s="1249"/>
      <c r="BV79" s="1249"/>
      <c r="BW79" s="1249"/>
      <c r="BX79" s="1249">
        <v>8.3000000000000007</v>
      </c>
      <c r="BY79" s="1249"/>
      <c r="BZ79" s="1249"/>
      <c r="CA79" s="1249"/>
      <c r="CB79" s="1249"/>
      <c r="CC79" s="1249"/>
      <c r="CD79" s="1249"/>
      <c r="CE79" s="1249"/>
      <c r="CF79" s="1249">
        <v>8.4</v>
      </c>
      <c r="CG79" s="1249"/>
      <c r="CH79" s="1249"/>
      <c r="CI79" s="1249"/>
      <c r="CJ79" s="1249"/>
      <c r="CK79" s="1249"/>
      <c r="CL79" s="1249"/>
      <c r="CM79" s="1249"/>
      <c r="CN79" s="1249">
        <v>8.6</v>
      </c>
      <c r="CO79" s="1249"/>
      <c r="CP79" s="1249"/>
      <c r="CQ79" s="1249"/>
      <c r="CR79" s="1249"/>
      <c r="CS79" s="1249"/>
      <c r="CT79" s="1249"/>
      <c r="CU79" s="1249"/>
      <c r="CV79" s="1249">
        <v>8.6999999999999993</v>
      </c>
      <c r="CW79" s="1249"/>
      <c r="CX79" s="1249"/>
      <c r="CY79" s="1249"/>
      <c r="CZ79" s="1249"/>
      <c r="DA79" s="1249"/>
      <c r="DB79" s="1249"/>
      <c r="DC79" s="1249"/>
    </row>
    <row r="80" spans="2:107" ht="13.5" x14ac:dyDescent="0.15">
      <c r="B80" s="245"/>
      <c r="G80" s="1243"/>
      <c r="H80" s="1243"/>
      <c r="I80" s="1253"/>
      <c r="J80" s="1253"/>
      <c r="K80" s="1255"/>
      <c r="L80" s="1255"/>
      <c r="M80" s="1255"/>
      <c r="N80" s="1255"/>
      <c r="AN80" s="1247"/>
      <c r="AO80" s="1247"/>
      <c r="AP80" s="1247"/>
      <c r="AQ80" s="1247"/>
      <c r="AR80" s="1247"/>
      <c r="AS80" s="1247"/>
      <c r="AT80" s="1247"/>
      <c r="AU80" s="1247"/>
      <c r="AV80" s="1247"/>
      <c r="AW80" s="1247"/>
      <c r="AX80" s="1247"/>
      <c r="AY80" s="1247"/>
      <c r="AZ80" s="1247"/>
      <c r="BA80" s="1247"/>
      <c r="BB80" s="1248"/>
      <c r="BC80" s="1248"/>
      <c r="BD80" s="1248"/>
      <c r="BE80" s="1248"/>
      <c r="BF80" s="1248"/>
      <c r="BG80" s="1248"/>
      <c r="BH80" s="1248"/>
      <c r="BI80" s="1248"/>
      <c r="BJ80" s="1248"/>
      <c r="BK80" s="1248"/>
      <c r="BL80" s="1248"/>
      <c r="BM80" s="1248"/>
      <c r="BN80" s="1248"/>
      <c r="BO80" s="1248"/>
      <c r="BP80" s="1249"/>
      <c r="BQ80" s="1249"/>
      <c r="BR80" s="1249"/>
      <c r="BS80" s="1249"/>
      <c r="BT80" s="1249"/>
      <c r="BU80" s="1249"/>
      <c r="BV80" s="1249"/>
      <c r="BW80" s="1249"/>
      <c r="BX80" s="1249"/>
      <c r="BY80" s="1249"/>
      <c r="BZ80" s="1249"/>
      <c r="CA80" s="1249"/>
      <c r="CB80" s="1249"/>
      <c r="CC80" s="1249"/>
      <c r="CD80" s="1249"/>
      <c r="CE80" s="1249"/>
      <c r="CF80" s="1249"/>
      <c r="CG80" s="1249"/>
      <c r="CH80" s="1249"/>
      <c r="CI80" s="1249"/>
      <c r="CJ80" s="1249"/>
      <c r="CK80" s="1249"/>
      <c r="CL80" s="1249"/>
      <c r="CM80" s="1249"/>
      <c r="CN80" s="1249"/>
      <c r="CO80" s="1249"/>
      <c r="CP80" s="1249"/>
      <c r="CQ80" s="1249"/>
      <c r="CR80" s="1249"/>
      <c r="CS80" s="1249"/>
      <c r="CT80" s="1249"/>
      <c r="CU80" s="1249"/>
      <c r="CV80" s="1249"/>
      <c r="CW80" s="1249"/>
      <c r="CX80" s="1249"/>
      <c r="CY80" s="1249"/>
      <c r="CZ80" s="1249"/>
      <c r="DA80" s="1249"/>
      <c r="DB80" s="1249"/>
      <c r="DC80" s="1249"/>
    </row>
    <row r="81" spans="2:109" ht="13.5" x14ac:dyDescent="0.15">
      <c r="B81" s="245"/>
    </row>
    <row r="82" spans="2:109" ht="17.25" x14ac:dyDescent="0.15">
      <c r="B82" s="245"/>
      <c r="K82" s="349"/>
      <c r="L82" s="349"/>
      <c r="M82" s="349"/>
      <c r="N82" s="349"/>
      <c r="AQ82" s="349"/>
      <c r="AR82" s="349"/>
      <c r="AS82" s="349"/>
      <c r="AT82" s="349"/>
      <c r="BC82" s="349"/>
      <c r="BD82" s="349"/>
      <c r="BE82" s="349"/>
      <c r="BF82" s="349"/>
      <c r="BO82" s="349"/>
      <c r="BP82" s="349"/>
      <c r="BQ82" s="349"/>
      <c r="BR82" s="349"/>
      <c r="CA82" s="349"/>
      <c r="CB82" s="349"/>
      <c r="CC82" s="349"/>
      <c r="CD82" s="349"/>
      <c r="CM82" s="349"/>
      <c r="CN82" s="349"/>
      <c r="CO82" s="349"/>
      <c r="CP82" s="349"/>
      <c r="CY82" s="349"/>
      <c r="CZ82" s="349"/>
      <c r="DA82" s="349"/>
      <c r="DB82" s="349"/>
      <c r="DC82" s="349"/>
    </row>
    <row r="83" spans="2:109" ht="13.5" x14ac:dyDescent="0.15">
      <c r="B83" s="326"/>
      <c r="C83" s="297"/>
      <c r="D83" s="297"/>
      <c r="E83" s="297"/>
      <c r="F83" s="297"/>
      <c r="G83" s="297"/>
      <c r="H83" s="297"/>
      <c r="I83" s="297"/>
      <c r="J83" s="297"/>
      <c r="K83" s="297"/>
      <c r="L83" s="297"/>
      <c r="M83" s="297"/>
      <c r="N83" s="297"/>
      <c r="O83" s="297"/>
      <c r="P83" s="297"/>
      <c r="Q83" s="297"/>
      <c r="R83" s="297"/>
      <c r="S83" s="297"/>
      <c r="T83" s="297"/>
      <c r="U83" s="297"/>
      <c r="V83" s="297"/>
      <c r="W83" s="297"/>
      <c r="X83" s="297"/>
      <c r="Y83" s="297"/>
      <c r="Z83" s="297"/>
      <c r="AA83" s="297"/>
      <c r="AB83" s="297"/>
      <c r="AC83" s="297"/>
      <c r="AD83" s="297"/>
      <c r="AE83" s="297"/>
      <c r="AF83" s="297"/>
      <c r="AG83" s="297"/>
      <c r="AH83" s="297"/>
      <c r="AI83" s="297"/>
      <c r="AJ83" s="297"/>
      <c r="AK83" s="297"/>
      <c r="AL83" s="297"/>
      <c r="AM83" s="297"/>
      <c r="AN83" s="297"/>
      <c r="AO83" s="297"/>
      <c r="AP83" s="297"/>
      <c r="AQ83" s="297"/>
      <c r="AR83" s="297"/>
      <c r="AS83" s="297"/>
      <c r="AT83" s="297"/>
      <c r="AU83" s="297"/>
      <c r="AV83" s="297"/>
      <c r="AW83" s="297"/>
      <c r="AX83" s="297"/>
      <c r="AY83" s="297"/>
      <c r="AZ83" s="297"/>
      <c r="BA83" s="297"/>
      <c r="BB83" s="297"/>
      <c r="BC83" s="297"/>
      <c r="BD83" s="297"/>
      <c r="BE83" s="297"/>
      <c r="BF83" s="297"/>
      <c r="BG83" s="297"/>
      <c r="BH83" s="297"/>
      <c r="BI83" s="297"/>
      <c r="BJ83" s="297"/>
      <c r="BK83" s="297"/>
      <c r="BL83" s="297"/>
      <c r="BM83" s="297"/>
      <c r="BN83" s="297"/>
      <c r="BO83" s="297"/>
      <c r="BP83" s="297"/>
      <c r="BQ83" s="297"/>
      <c r="BR83" s="297"/>
      <c r="BS83" s="297"/>
      <c r="BT83" s="297"/>
      <c r="BU83" s="297"/>
      <c r="BV83" s="297"/>
      <c r="BW83" s="297"/>
      <c r="BX83" s="297"/>
      <c r="BY83" s="297"/>
      <c r="BZ83" s="297"/>
      <c r="CA83" s="297"/>
      <c r="CB83" s="297"/>
      <c r="CC83" s="297"/>
      <c r="CD83" s="297"/>
      <c r="CE83" s="297"/>
      <c r="CF83" s="297"/>
      <c r="CG83" s="297"/>
      <c r="CH83" s="297"/>
      <c r="CI83" s="297"/>
      <c r="CJ83" s="297"/>
      <c r="CK83" s="297"/>
      <c r="CL83" s="297"/>
      <c r="CM83" s="297"/>
      <c r="CN83" s="297"/>
      <c r="CO83" s="297"/>
      <c r="CP83" s="297"/>
      <c r="CQ83" s="297"/>
      <c r="CR83" s="297"/>
      <c r="CS83" s="297"/>
      <c r="CT83" s="297"/>
      <c r="CU83" s="297"/>
      <c r="CV83" s="297"/>
      <c r="CW83" s="297"/>
      <c r="CX83" s="297"/>
      <c r="CY83" s="297"/>
      <c r="CZ83" s="297"/>
      <c r="DA83" s="297"/>
      <c r="DB83" s="297"/>
      <c r="DC83" s="297"/>
      <c r="DD83" s="327"/>
    </row>
    <row r="84" spans="2:109" ht="13.5" x14ac:dyDescent="0.15">
      <c r="DD84" s="241"/>
      <c r="DE84" s="241"/>
    </row>
    <row r="85" spans="2:109" ht="13.5" x14ac:dyDescent="0.15">
      <c r="DD85" s="241"/>
      <c r="DE85" s="241"/>
    </row>
  </sheetData>
  <sheetProtection algorithmName="SHA-512" hashValue="73gXCIrZW2AesphASiq7/gmxrBepIMxTKufhaD0DotsRBdBryG7WpjOLgAYVZRSq6QRAU4FnnUHsS8jpZMqslQ==" saltValue="pkbt0bv/pkWnNOx+QNCUTQ==" spinCount="100000" sheet="1" objects="1" scenarios="1" formatCells="0"/>
  <dataConsolidate/>
  <mergeCells count="112">
    <mergeCell ref="BB77:BO78"/>
    <mergeCell ref="BP77:BW78"/>
    <mergeCell ref="BX77:CE78"/>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CF77:CM78"/>
    <mergeCell ref="CF79:CM80"/>
    <mergeCell ref="BP79:BW80"/>
    <mergeCell ref="BX79:CE80"/>
    <mergeCell ref="N77:N78"/>
    <mergeCell ref="AN77:BA80"/>
    <mergeCell ref="G72:J72"/>
    <mergeCell ref="AN72:BO72"/>
    <mergeCell ref="BP72:BW72"/>
    <mergeCell ref="BX72:CE72"/>
    <mergeCell ref="CF72:CM72"/>
    <mergeCell ref="CN72:CU72"/>
    <mergeCell ref="CV72:DC72"/>
    <mergeCell ref="G73:H76"/>
    <mergeCell ref="I73:J74"/>
    <mergeCell ref="K73:K74"/>
    <mergeCell ref="L73:L74"/>
    <mergeCell ref="M73:M74"/>
    <mergeCell ref="N73:N74"/>
    <mergeCell ref="AN73:BA76"/>
    <mergeCell ref="BB73:BO74"/>
    <mergeCell ref="BP73:BW74"/>
    <mergeCell ref="BX73:CE74"/>
    <mergeCell ref="CF73:CM74"/>
    <mergeCell ref="CN73:CU74"/>
    <mergeCell ref="CV73:DC74"/>
    <mergeCell ref="I75:J76"/>
    <mergeCell ref="K75:K76"/>
    <mergeCell ref="L75:L76"/>
    <mergeCell ref="M75:M76"/>
    <mergeCell ref="G55:H58"/>
    <mergeCell ref="I55:J56"/>
    <mergeCell ref="K55:K56"/>
    <mergeCell ref="L55:L56"/>
    <mergeCell ref="M55:M56"/>
    <mergeCell ref="N55:N56"/>
    <mergeCell ref="AN55:BA58"/>
    <mergeCell ref="BB55:BO56"/>
    <mergeCell ref="I51:J52"/>
    <mergeCell ref="K51:K52"/>
    <mergeCell ref="I57:J58"/>
    <mergeCell ref="K57:K58"/>
    <mergeCell ref="L57:L58"/>
    <mergeCell ref="M57:M58"/>
    <mergeCell ref="N57:N58"/>
    <mergeCell ref="AN51:BA54"/>
    <mergeCell ref="BX53:CE54"/>
    <mergeCell ref="CF53:CM54"/>
    <mergeCell ref="L51:L52"/>
    <mergeCell ref="M51:M52"/>
    <mergeCell ref="N51:N52"/>
    <mergeCell ref="CV57:DC58"/>
    <mergeCell ref="AN65:DC69"/>
    <mergeCell ref="BX55:CE56"/>
    <mergeCell ref="CF55:CM56"/>
    <mergeCell ref="CN55:CU56"/>
    <mergeCell ref="CV55:DC56"/>
    <mergeCell ref="BP55:BW56"/>
    <mergeCell ref="BP57:BW58"/>
    <mergeCell ref="BX57:CE58"/>
    <mergeCell ref="CF57:CM58"/>
    <mergeCell ref="CN57:CU58"/>
    <mergeCell ref="BB57:BO58"/>
    <mergeCell ref="AN43:DC47"/>
    <mergeCell ref="G50:J50"/>
    <mergeCell ref="AN50:BO50"/>
    <mergeCell ref="BP50:BW50"/>
    <mergeCell ref="BX50:CE50"/>
    <mergeCell ref="CF50:CM50"/>
    <mergeCell ref="CN50:CU50"/>
    <mergeCell ref="CV50:DC50"/>
    <mergeCell ref="BB51:BO52"/>
    <mergeCell ref="BP51:BW52"/>
    <mergeCell ref="BX51:CE52"/>
    <mergeCell ref="CF51:CM52"/>
    <mergeCell ref="CN51:CU52"/>
    <mergeCell ref="G51:H54"/>
    <mergeCell ref="CV53:DC54"/>
    <mergeCell ref="CN53:CU54"/>
    <mergeCell ref="CV51:DC52"/>
    <mergeCell ref="I53:J54"/>
    <mergeCell ref="K53:K54"/>
    <mergeCell ref="L53:L54"/>
    <mergeCell ref="M53:M54"/>
    <mergeCell ref="N53:N54"/>
    <mergeCell ref="BB53:BO54"/>
    <mergeCell ref="BP53:BW54"/>
  </mergeCells>
  <phoneticPr fontId="2"/>
  <printOptions horizontalCentered="1" verticalCentered="1"/>
  <pageMargins left="0" right="0" top="0.19685039370078741" bottom="0.31496062992125984" header="0.39370078740157483" footer="0"/>
  <pageSetup paperSize="9" scale="5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7B32CC-5815-430B-8550-6D53A9202E96}">
  <sheetPr>
    <pageSetUpPr fitToPage="1"/>
  </sheetPr>
  <dimension ref="A1:DR125"/>
  <sheetViews>
    <sheetView showGridLines="0" zoomScaleNormal="100" zoomScaleSheetLayoutView="70" workbookViewId="0"/>
  </sheetViews>
  <sheetFormatPr defaultColWidth="0" defaultRowHeight="13.5" customHeight="1" zeroHeight="1" x14ac:dyDescent="0.15"/>
  <cols>
    <col min="1" max="34" width="2.5" style="240" customWidth="1"/>
    <col min="35" max="122" width="2.5" style="239" customWidth="1"/>
    <col min="123" max="16384" width="2.5" style="239" hidden="1"/>
  </cols>
  <sheetData>
    <row r="1" spans="1:34" ht="13.5" customHeight="1" x14ac:dyDescent="0.15">
      <c r="A1" s="239"/>
      <c r="B1" s="239"/>
      <c r="C1" s="239"/>
      <c r="D1" s="239"/>
      <c r="E1" s="239"/>
      <c r="F1" s="239"/>
      <c r="G1" s="239"/>
      <c r="H1" s="239"/>
      <c r="I1" s="239"/>
      <c r="J1" s="239"/>
      <c r="K1" s="239"/>
      <c r="L1" s="239"/>
      <c r="M1" s="239"/>
      <c r="N1" s="239"/>
      <c r="O1" s="239"/>
      <c r="P1" s="239"/>
      <c r="Q1" s="239"/>
      <c r="R1" s="239"/>
      <c r="S1" s="239"/>
      <c r="T1" s="239"/>
      <c r="U1" s="239"/>
      <c r="V1" s="239"/>
      <c r="W1" s="239"/>
      <c r="X1" s="239"/>
      <c r="Y1" s="239"/>
      <c r="Z1" s="239"/>
      <c r="AA1" s="239"/>
      <c r="AB1" s="239"/>
      <c r="AC1" s="239"/>
      <c r="AD1" s="239"/>
      <c r="AE1" s="239"/>
      <c r="AF1" s="239"/>
      <c r="AG1" s="239"/>
      <c r="AH1" s="239"/>
    </row>
    <row r="2" spans="1:34" x14ac:dyDescent="0.15">
      <c r="S2" s="239"/>
      <c r="AH2" s="239"/>
    </row>
    <row r="3" spans="1:34" x14ac:dyDescent="0.15">
      <c r="C3" s="239"/>
      <c r="D3" s="239"/>
      <c r="E3" s="239"/>
      <c r="F3" s="239"/>
      <c r="G3" s="239"/>
      <c r="H3" s="239"/>
      <c r="I3" s="239"/>
      <c r="J3" s="239"/>
      <c r="K3" s="239"/>
      <c r="L3" s="239"/>
      <c r="M3" s="239"/>
      <c r="N3" s="239"/>
      <c r="O3" s="239"/>
      <c r="P3" s="239"/>
      <c r="Q3" s="239"/>
      <c r="R3" s="239"/>
      <c r="S3" s="239"/>
      <c r="U3" s="239"/>
      <c r="V3" s="239"/>
      <c r="W3" s="239"/>
      <c r="X3" s="239"/>
      <c r="Y3" s="239"/>
      <c r="Z3" s="239"/>
      <c r="AA3" s="239"/>
      <c r="AB3" s="239"/>
      <c r="AC3" s="239"/>
      <c r="AD3" s="239"/>
      <c r="AE3" s="239"/>
      <c r="AF3" s="239"/>
      <c r="AG3" s="239"/>
      <c r="AH3" s="239"/>
    </row>
    <row r="4" spans="1:34" x14ac:dyDescent="0.15"/>
    <row r="5" spans="1:34" x14ac:dyDescent="0.15"/>
    <row r="6" spans="1:34" x14ac:dyDescent="0.15"/>
    <row r="7" spans="1:34" x14ac:dyDescent="0.15"/>
    <row r="8" spans="1:34" x14ac:dyDescent="0.15"/>
    <row r="9" spans="1:34" x14ac:dyDescent="0.15">
      <c r="AH9" s="239"/>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39"/>
    </row>
    <row r="18" spans="12:34" x14ac:dyDescent="0.15"/>
    <row r="19" spans="12:34" x14ac:dyDescent="0.15"/>
    <row r="20" spans="12:34" x14ac:dyDescent="0.15">
      <c r="AH20" s="239"/>
    </row>
    <row r="21" spans="12:34" x14ac:dyDescent="0.15">
      <c r="AH21" s="239"/>
    </row>
    <row r="22" spans="12:34" x14ac:dyDescent="0.15"/>
    <row r="23" spans="12:34" x14ac:dyDescent="0.15"/>
    <row r="24" spans="12:34" x14ac:dyDescent="0.15">
      <c r="Q24" s="239"/>
    </row>
    <row r="25" spans="12:34" x14ac:dyDescent="0.15"/>
    <row r="26" spans="12:34" x14ac:dyDescent="0.15"/>
    <row r="27" spans="12:34" x14ac:dyDescent="0.15"/>
    <row r="28" spans="12:34" x14ac:dyDescent="0.15">
      <c r="O28" s="239"/>
      <c r="T28" s="239"/>
      <c r="AH28" s="239"/>
    </row>
    <row r="29" spans="12:34" x14ac:dyDescent="0.15"/>
    <row r="30" spans="12:34" x14ac:dyDescent="0.15"/>
    <row r="31" spans="12:34" x14ac:dyDescent="0.15">
      <c r="Q31" s="239"/>
    </row>
    <row r="32" spans="12:34" x14ac:dyDescent="0.15">
      <c r="L32" s="239"/>
    </row>
    <row r="33" spans="2:34" x14ac:dyDescent="0.15">
      <c r="C33" s="239"/>
      <c r="E33" s="239"/>
      <c r="G33" s="239"/>
      <c r="I33" s="239"/>
      <c r="X33" s="239"/>
    </row>
    <row r="34" spans="2:34" x14ac:dyDescent="0.15">
      <c r="B34" s="239"/>
      <c r="P34" s="239"/>
      <c r="R34" s="239"/>
      <c r="T34" s="239"/>
    </row>
    <row r="35" spans="2:34" x14ac:dyDescent="0.15">
      <c r="D35" s="239"/>
      <c r="W35" s="239"/>
      <c r="AC35" s="239"/>
      <c r="AD35" s="239"/>
      <c r="AE35" s="239"/>
      <c r="AF35" s="239"/>
      <c r="AG35" s="239"/>
      <c r="AH35" s="239"/>
    </row>
    <row r="36" spans="2:34" x14ac:dyDescent="0.15">
      <c r="H36" s="239"/>
      <c r="J36" s="239"/>
      <c r="K36" s="239"/>
      <c r="M36" s="239"/>
      <c r="Y36" s="239"/>
      <c r="Z36" s="239"/>
      <c r="AA36" s="239"/>
      <c r="AB36" s="239"/>
      <c r="AC36" s="239"/>
      <c r="AD36" s="239"/>
      <c r="AE36" s="239"/>
      <c r="AF36" s="239"/>
      <c r="AG36" s="239"/>
      <c r="AH36" s="239"/>
    </row>
    <row r="37" spans="2:34" x14ac:dyDescent="0.15">
      <c r="AH37" s="239"/>
    </row>
    <row r="38" spans="2:34" x14ac:dyDescent="0.15">
      <c r="AG38" s="239"/>
      <c r="AH38" s="239"/>
    </row>
    <row r="39" spans="2:34" x14ac:dyDescent="0.15"/>
    <row r="40" spans="2:34" x14ac:dyDescent="0.15">
      <c r="X40" s="239"/>
    </row>
    <row r="41" spans="2:34" x14ac:dyDescent="0.15">
      <c r="R41" s="239"/>
    </row>
    <row r="42" spans="2:34" x14ac:dyDescent="0.15">
      <c r="W42" s="239"/>
    </row>
    <row r="43" spans="2:34" x14ac:dyDescent="0.15">
      <c r="Y43" s="239"/>
      <c r="Z43" s="239"/>
      <c r="AA43" s="239"/>
      <c r="AB43" s="239"/>
      <c r="AC43" s="239"/>
      <c r="AD43" s="239"/>
      <c r="AE43" s="239"/>
      <c r="AF43" s="239"/>
      <c r="AG43" s="239"/>
      <c r="AH43" s="239"/>
    </row>
    <row r="44" spans="2:34" x14ac:dyDescent="0.15">
      <c r="AH44" s="239"/>
    </row>
    <row r="45" spans="2:34" x14ac:dyDescent="0.15">
      <c r="X45" s="239"/>
    </row>
    <row r="46" spans="2:34" x14ac:dyDescent="0.15"/>
    <row r="47" spans="2:34" x14ac:dyDescent="0.15"/>
    <row r="48" spans="2:34" x14ac:dyDescent="0.15">
      <c r="W48" s="239"/>
      <c r="Y48" s="239"/>
      <c r="Z48" s="239"/>
      <c r="AA48" s="239"/>
      <c r="AB48" s="239"/>
      <c r="AC48" s="239"/>
      <c r="AD48" s="239"/>
      <c r="AE48" s="239"/>
      <c r="AF48" s="239"/>
      <c r="AG48" s="239"/>
      <c r="AH48" s="239"/>
    </row>
    <row r="49" spans="28:34" x14ac:dyDescent="0.15"/>
    <row r="50" spans="28:34" x14ac:dyDescent="0.15">
      <c r="AE50" s="239"/>
      <c r="AF50" s="239"/>
      <c r="AG50" s="239"/>
      <c r="AH50" s="239"/>
    </row>
    <row r="51" spans="28:34" x14ac:dyDescent="0.15">
      <c r="AC51" s="239"/>
      <c r="AD51" s="239"/>
      <c r="AE51" s="239"/>
      <c r="AF51" s="239"/>
      <c r="AG51" s="239"/>
      <c r="AH51" s="239"/>
    </row>
    <row r="52" spans="28:34" x14ac:dyDescent="0.15"/>
    <row r="53" spans="28:34" x14ac:dyDescent="0.15">
      <c r="AF53" s="239"/>
      <c r="AG53" s="239"/>
      <c r="AH53" s="239"/>
    </row>
    <row r="54" spans="28:34" x14ac:dyDescent="0.15">
      <c r="AH54" s="239"/>
    </row>
    <row r="55" spans="28:34" x14ac:dyDescent="0.15"/>
    <row r="56" spans="28:34" x14ac:dyDescent="0.15">
      <c r="AB56" s="239"/>
      <c r="AC56" s="239"/>
      <c r="AD56" s="239"/>
      <c r="AE56" s="239"/>
      <c r="AF56" s="239"/>
      <c r="AG56" s="239"/>
      <c r="AH56" s="239"/>
    </row>
    <row r="57" spans="28:34" x14ac:dyDescent="0.15">
      <c r="AH57" s="239"/>
    </row>
    <row r="58" spans="28:34" x14ac:dyDescent="0.15">
      <c r="AH58" s="239"/>
    </row>
    <row r="59" spans="28:34" x14ac:dyDescent="0.15"/>
    <row r="60" spans="28:34" x14ac:dyDescent="0.15"/>
    <row r="61" spans="28:34" x14ac:dyDescent="0.15"/>
    <row r="62" spans="28:34" x14ac:dyDescent="0.15"/>
    <row r="63" spans="28:34" x14ac:dyDescent="0.15">
      <c r="AH63" s="239"/>
    </row>
    <row r="64" spans="28:34" x14ac:dyDescent="0.15">
      <c r="AG64" s="239"/>
      <c r="AH64" s="239"/>
    </row>
    <row r="65" spans="28:34" x14ac:dyDescent="0.15"/>
    <row r="66" spans="28:34" x14ac:dyDescent="0.15"/>
    <row r="67" spans="28:34" x14ac:dyDescent="0.15"/>
    <row r="68" spans="28:34" x14ac:dyDescent="0.15">
      <c r="AB68" s="239"/>
      <c r="AC68" s="239"/>
      <c r="AD68" s="239"/>
      <c r="AE68" s="239"/>
      <c r="AF68" s="239"/>
      <c r="AG68" s="239"/>
      <c r="AH68" s="239"/>
    </row>
    <row r="69" spans="28:34" x14ac:dyDescent="0.15">
      <c r="AF69" s="239"/>
      <c r="AG69" s="239"/>
      <c r="AH69" s="239"/>
    </row>
    <row r="70" spans="28:34" x14ac:dyDescent="0.15"/>
    <row r="71" spans="28:34" x14ac:dyDescent="0.15"/>
    <row r="72" spans="28:34" x14ac:dyDescent="0.15"/>
    <row r="73" spans="28:34" x14ac:dyDescent="0.15"/>
    <row r="74" spans="28:34" x14ac:dyDescent="0.15"/>
    <row r="75" spans="28:34" x14ac:dyDescent="0.15">
      <c r="AH75" s="239"/>
    </row>
    <row r="76" spans="28:34" x14ac:dyDescent="0.15">
      <c r="AF76" s="239"/>
      <c r="AG76" s="239"/>
      <c r="AH76" s="239"/>
    </row>
    <row r="77" spans="28:34" x14ac:dyDescent="0.15">
      <c r="AG77" s="239"/>
      <c r="AH77" s="239"/>
    </row>
    <row r="78" spans="28:34" x14ac:dyDescent="0.15"/>
    <row r="79" spans="28:34" x14ac:dyDescent="0.15"/>
    <row r="80" spans="28:34" x14ac:dyDescent="0.15"/>
    <row r="81" spans="25:34" x14ac:dyDescent="0.15"/>
    <row r="82" spans="25:34" x14ac:dyDescent="0.15">
      <c r="Y82" s="239"/>
    </row>
    <row r="83" spans="25:34" x14ac:dyDescent="0.15">
      <c r="Y83" s="239"/>
      <c r="Z83" s="239"/>
      <c r="AA83" s="239"/>
      <c r="AB83" s="239"/>
      <c r="AC83" s="239"/>
      <c r="AD83" s="239"/>
      <c r="AE83" s="239"/>
      <c r="AF83" s="239"/>
      <c r="AG83" s="239"/>
      <c r="AH83" s="239"/>
    </row>
    <row r="84" spans="25:34" x14ac:dyDescent="0.15"/>
    <row r="85" spans="25:34" x14ac:dyDescent="0.15"/>
    <row r="86" spans="25:34" x14ac:dyDescent="0.15"/>
    <row r="87" spans="25:34" x14ac:dyDescent="0.15"/>
    <row r="88" spans="25:34" x14ac:dyDescent="0.15">
      <c r="AH88" s="239"/>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39"/>
      <c r="AG94" s="239"/>
      <c r="AH94" s="239"/>
    </row>
    <row r="95" spans="25:34" ht="13.5" customHeight="1" x14ac:dyDescent="0.15">
      <c r="AH95" s="239"/>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39"/>
    </row>
    <row r="102" spans="33:34" ht="13.5" customHeight="1" x14ac:dyDescent="0.15"/>
    <row r="103" spans="33:34" ht="13.5" customHeight="1" x14ac:dyDescent="0.15"/>
    <row r="104" spans="33:34" ht="13.5" customHeight="1" x14ac:dyDescent="0.15">
      <c r="AG104" s="239"/>
      <c r="AH104" s="239"/>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39"/>
    </row>
    <row r="117" spans="34:122" ht="13.5" customHeight="1" x14ac:dyDescent="0.15"/>
    <row r="118" spans="34:122" ht="13.5" customHeight="1" x14ac:dyDescent="0.15"/>
    <row r="119" spans="34:122" ht="13.5" customHeight="1" x14ac:dyDescent="0.15"/>
    <row r="120" spans="34:122" ht="13.5" customHeight="1" x14ac:dyDescent="0.15">
      <c r="AH120" s="239"/>
    </row>
    <row r="121" spans="34:122" ht="13.5" customHeight="1" x14ac:dyDescent="0.15">
      <c r="AH121" s="239"/>
    </row>
    <row r="122" spans="34:122" ht="13.5" customHeight="1" x14ac:dyDescent="0.15"/>
    <row r="123" spans="34:122" ht="13.5" customHeight="1" x14ac:dyDescent="0.15"/>
    <row r="124" spans="34:122" ht="13.5" customHeight="1" x14ac:dyDescent="0.15"/>
    <row r="125" spans="34:122" ht="13.5" customHeight="1" x14ac:dyDescent="0.15">
      <c r="DR125" s="239" t="s">
        <v>475</v>
      </c>
    </row>
  </sheetData>
  <sheetProtection algorithmName="SHA-512" hashValue="TSk5vy4yQdYWj7dO6VpHrx7/79hTCsAmVP2VYJgoqyCAWM5vmNENIiks3NrAbAF2RINV+OFCO84TFUufw2CbvA==" saltValue="E0N6KhOJAnifnkJLdpwMLQ=="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5FF9FA-7C20-4946-B6BB-BC9DC51E2EF7}">
  <sheetPr>
    <pageSetUpPr fitToPage="1"/>
  </sheetPr>
  <dimension ref="A1:DR125"/>
  <sheetViews>
    <sheetView showGridLines="0" zoomScaleNormal="100" zoomScaleSheetLayoutView="55" workbookViewId="0"/>
  </sheetViews>
  <sheetFormatPr defaultColWidth="0" defaultRowHeight="13.5" customHeight="1" zeroHeight="1" x14ac:dyDescent="0.15"/>
  <cols>
    <col min="1" max="34" width="2.5" style="240" customWidth="1"/>
    <col min="35" max="122" width="2.5" style="239" customWidth="1"/>
    <col min="123" max="16384" width="2.5" style="239" hidden="1"/>
  </cols>
  <sheetData>
    <row r="1" spans="2:34" ht="13.5" customHeight="1" x14ac:dyDescent="0.15">
      <c r="B1" s="239"/>
      <c r="C1" s="239"/>
      <c r="D1" s="239"/>
      <c r="E1" s="239"/>
      <c r="F1" s="239"/>
      <c r="G1" s="239"/>
      <c r="H1" s="239"/>
      <c r="I1" s="239"/>
      <c r="J1" s="239"/>
      <c r="K1" s="239"/>
      <c r="L1" s="239"/>
      <c r="M1" s="239"/>
      <c r="N1" s="239"/>
      <c r="O1" s="239"/>
      <c r="P1" s="239"/>
      <c r="Q1" s="239"/>
      <c r="R1" s="239"/>
      <c r="S1" s="239"/>
      <c r="T1" s="239"/>
      <c r="U1" s="239"/>
      <c r="V1" s="239"/>
      <c r="W1" s="239"/>
      <c r="X1" s="239"/>
      <c r="Y1" s="239"/>
      <c r="Z1" s="239"/>
      <c r="AA1" s="239"/>
      <c r="AB1" s="239"/>
      <c r="AC1" s="239"/>
      <c r="AD1" s="239"/>
      <c r="AE1" s="239"/>
      <c r="AF1" s="239"/>
      <c r="AG1" s="239"/>
      <c r="AH1" s="239"/>
    </row>
    <row r="2" spans="2:34" x14ac:dyDescent="0.15">
      <c r="S2" s="239"/>
      <c r="AH2" s="239"/>
    </row>
    <row r="3" spans="2:34" x14ac:dyDescent="0.15">
      <c r="C3" s="239"/>
      <c r="D3" s="239"/>
      <c r="E3" s="239"/>
      <c r="F3" s="239"/>
      <c r="G3" s="239"/>
      <c r="H3" s="239"/>
      <c r="I3" s="239"/>
      <c r="J3" s="239"/>
      <c r="K3" s="239"/>
      <c r="L3" s="239"/>
      <c r="M3" s="239"/>
      <c r="N3" s="239"/>
      <c r="O3" s="239"/>
      <c r="P3" s="239"/>
      <c r="Q3" s="239"/>
      <c r="R3" s="239"/>
      <c r="S3" s="239"/>
      <c r="U3" s="239"/>
      <c r="V3" s="239"/>
      <c r="W3" s="239"/>
      <c r="X3" s="239"/>
      <c r="Y3" s="239"/>
      <c r="Z3" s="239"/>
      <c r="AA3" s="239"/>
      <c r="AB3" s="239"/>
      <c r="AC3" s="239"/>
      <c r="AD3" s="239"/>
      <c r="AE3" s="239"/>
      <c r="AF3" s="239"/>
      <c r="AG3" s="239"/>
      <c r="AH3" s="239"/>
    </row>
    <row r="4" spans="2:34" x14ac:dyDescent="0.15"/>
    <row r="5" spans="2:34" x14ac:dyDescent="0.15"/>
    <row r="6" spans="2:34" x14ac:dyDescent="0.15"/>
    <row r="7" spans="2:34" x14ac:dyDescent="0.15"/>
    <row r="8" spans="2:34" x14ac:dyDescent="0.15"/>
    <row r="9" spans="2:34" x14ac:dyDescent="0.15">
      <c r="AH9" s="239"/>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39"/>
    </row>
    <row r="18" spans="12:34" x14ac:dyDescent="0.15"/>
    <row r="19" spans="12:34" x14ac:dyDescent="0.15"/>
    <row r="20" spans="12:34" x14ac:dyDescent="0.15">
      <c r="AH20" s="239"/>
    </row>
    <row r="21" spans="12:34" x14ac:dyDescent="0.15">
      <c r="AH21" s="239"/>
    </row>
    <row r="22" spans="12:34" x14ac:dyDescent="0.15"/>
    <row r="23" spans="12:34" x14ac:dyDescent="0.15"/>
    <row r="24" spans="12:34" x14ac:dyDescent="0.15">
      <c r="Q24" s="239"/>
    </row>
    <row r="25" spans="12:34" x14ac:dyDescent="0.15"/>
    <row r="26" spans="12:34" x14ac:dyDescent="0.15"/>
    <row r="27" spans="12:34" x14ac:dyDescent="0.15"/>
    <row r="28" spans="12:34" x14ac:dyDescent="0.15">
      <c r="O28" s="239"/>
      <c r="T28" s="239"/>
      <c r="AH28" s="239"/>
    </row>
    <row r="29" spans="12:34" x14ac:dyDescent="0.15"/>
    <row r="30" spans="12:34" x14ac:dyDescent="0.15"/>
    <row r="31" spans="12:34" x14ac:dyDescent="0.15">
      <c r="Q31" s="239"/>
    </row>
    <row r="32" spans="12:34" x14ac:dyDescent="0.15">
      <c r="L32" s="239"/>
    </row>
    <row r="33" spans="2:34" x14ac:dyDescent="0.15">
      <c r="C33" s="239"/>
      <c r="E33" s="239"/>
      <c r="G33" s="239"/>
      <c r="I33" s="239"/>
      <c r="X33" s="239"/>
    </row>
    <row r="34" spans="2:34" x14ac:dyDescent="0.15">
      <c r="B34" s="239"/>
      <c r="P34" s="239"/>
      <c r="R34" s="239"/>
      <c r="T34" s="239"/>
    </row>
    <row r="35" spans="2:34" x14ac:dyDescent="0.15">
      <c r="D35" s="239"/>
      <c r="W35" s="239"/>
      <c r="AC35" s="239"/>
      <c r="AD35" s="239"/>
      <c r="AE35" s="239"/>
      <c r="AF35" s="239"/>
      <c r="AG35" s="239"/>
      <c r="AH35" s="239"/>
    </row>
    <row r="36" spans="2:34" x14ac:dyDescent="0.15">
      <c r="H36" s="239"/>
      <c r="J36" s="239"/>
      <c r="K36" s="239"/>
      <c r="M36" s="239"/>
      <c r="Y36" s="239"/>
      <c r="Z36" s="239"/>
      <c r="AA36" s="239"/>
      <c r="AB36" s="239"/>
      <c r="AC36" s="239"/>
      <c r="AD36" s="239"/>
      <c r="AE36" s="239"/>
      <c r="AF36" s="239"/>
      <c r="AG36" s="239"/>
      <c r="AH36" s="239"/>
    </row>
    <row r="37" spans="2:34" x14ac:dyDescent="0.15">
      <c r="AH37" s="239"/>
    </row>
    <row r="38" spans="2:34" x14ac:dyDescent="0.15">
      <c r="AG38" s="239"/>
      <c r="AH38" s="239"/>
    </row>
    <row r="39" spans="2:34" x14ac:dyDescent="0.15"/>
    <row r="40" spans="2:34" x14ac:dyDescent="0.15">
      <c r="X40" s="239"/>
    </row>
    <row r="41" spans="2:34" x14ac:dyDescent="0.15">
      <c r="R41" s="239"/>
    </row>
    <row r="42" spans="2:34" x14ac:dyDescent="0.15">
      <c r="W42" s="239"/>
    </row>
    <row r="43" spans="2:34" x14ac:dyDescent="0.15">
      <c r="Y43" s="239"/>
      <c r="Z43" s="239"/>
      <c r="AA43" s="239"/>
      <c r="AB43" s="239"/>
      <c r="AC43" s="239"/>
      <c r="AD43" s="239"/>
      <c r="AE43" s="239"/>
      <c r="AF43" s="239"/>
      <c r="AG43" s="239"/>
      <c r="AH43" s="239"/>
    </row>
    <row r="44" spans="2:34" x14ac:dyDescent="0.15">
      <c r="AH44" s="239"/>
    </row>
    <row r="45" spans="2:34" x14ac:dyDescent="0.15">
      <c r="X45" s="239"/>
    </row>
    <row r="46" spans="2:34" x14ac:dyDescent="0.15"/>
    <row r="47" spans="2:34" x14ac:dyDescent="0.15"/>
    <row r="48" spans="2:34" x14ac:dyDescent="0.15">
      <c r="W48" s="239"/>
      <c r="Y48" s="239"/>
      <c r="Z48" s="239"/>
      <c r="AA48" s="239"/>
      <c r="AB48" s="239"/>
      <c r="AC48" s="239"/>
      <c r="AD48" s="239"/>
      <c r="AE48" s="239"/>
      <c r="AF48" s="239"/>
      <c r="AG48" s="239"/>
      <c r="AH48" s="239"/>
    </row>
    <row r="49" spans="28:34" x14ac:dyDescent="0.15"/>
    <row r="50" spans="28:34" x14ac:dyDescent="0.15">
      <c r="AE50" s="239"/>
      <c r="AF50" s="239"/>
      <c r="AG50" s="239"/>
      <c r="AH50" s="239"/>
    </row>
    <row r="51" spans="28:34" x14ac:dyDescent="0.15">
      <c r="AC51" s="239"/>
      <c r="AD51" s="239"/>
      <c r="AE51" s="239"/>
      <c r="AF51" s="239"/>
      <c r="AG51" s="239"/>
      <c r="AH51" s="239"/>
    </row>
    <row r="52" spans="28:34" x14ac:dyDescent="0.15"/>
    <row r="53" spans="28:34" x14ac:dyDescent="0.15">
      <c r="AF53" s="239"/>
      <c r="AG53" s="239"/>
      <c r="AH53" s="239"/>
    </row>
    <row r="54" spans="28:34" x14ac:dyDescent="0.15">
      <c r="AH54" s="239"/>
    </row>
    <row r="55" spans="28:34" x14ac:dyDescent="0.15"/>
    <row r="56" spans="28:34" x14ac:dyDescent="0.15">
      <c r="AB56" s="239"/>
      <c r="AC56" s="239"/>
      <c r="AD56" s="239"/>
      <c r="AE56" s="239"/>
      <c r="AF56" s="239"/>
      <c r="AG56" s="239"/>
      <c r="AH56" s="239"/>
    </row>
    <row r="57" spans="28:34" x14ac:dyDescent="0.15">
      <c r="AH57" s="239"/>
    </row>
    <row r="58" spans="28:34" x14ac:dyDescent="0.15">
      <c r="AH58" s="239"/>
    </row>
    <row r="59" spans="28:34" x14ac:dyDescent="0.15">
      <c r="AG59" s="239"/>
      <c r="AH59" s="239"/>
    </row>
    <row r="60" spans="28:34" x14ac:dyDescent="0.15"/>
    <row r="61" spans="28:34" x14ac:dyDescent="0.15"/>
    <row r="62" spans="28:34" x14ac:dyDescent="0.15"/>
    <row r="63" spans="28:34" x14ac:dyDescent="0.15">
      <c r="AH63" s="239"/>
    </row>
    <row r="64" spans="28:34" x14ac:dyDescent="0.15">
      <c r="AG64" s="239"/>
      <c r="AH64" s="239"/>
    </row>
    <row r="65" spans="28:34" x14ac:dyDescent="0.15"/>
    <row r="66" spans="28:34" x14ac:dyDescent="0.15"/>
    <row r="67" spans="28:34" x14ac:dyDescent="0.15"/>
    <row r="68" spans="28:34" x14ac:dyDescent="0.15">
      <c r="AB68" s="239"/>
      <c r="AC68" s="239"/>
      <c r="AD68" s="239"/>
      <c r="AE68" s="239"/>
      <c r="AF68" s="239"/>
      <c r="AG68" s="239"/>
      <c r="AH68" s="239"/>
    </row>
    <row r="69" spans="28:34" x14ac:dyDescent="0.15">
      <c r="AF69" s="239"/>
      <c r="AG69" s="239"/>
      <c r="AH69" s="239"/>
    </row>
    <row r="70" spans="28:34" x14ac:dyDescent="0.15"/>
    <row r="71" spans="28:34" x14ac:dyDescent="0.15"/>
    <row r="72" spans="28:34" x14ac:dyDescent="0.15"/>
    <row r="73" spans="28:34" x14ac:dyDescent="0.15"/>
    <row r="74" spans="28:34" x14ac:dyDescent="0.15"/>
    <row r="75" spans="28:34" x14ac:dyDescent="0.15">
      <c r="AH75" s="239"/>
    </row>
    <row r="76" spans="28:34" x14ac:dyDescent="0.15">
      <c r="AF76" s="239"/>
      <c r="AG76" s="239"/>
      <c r="AH76" s="239"/>
    </row>
    <row r="77" spans="28:34" x14ac:dyDescent="0.15">
      <c r="AG77" s="239"/>
      <c r="AH77" s="239"/>
    </row>
    <row r="78" spans="28:34" x14ac:dyDescent="0.15"/>
    <row r="79" spans="28:34" x14ac:dyDescent="0.15"/>
    <row r="80" spans="28:34" x14ac:dyDescent="0.15"/>
    <row r="81" spans="25:34" x14ac:dyDescent="0.15"/>
    <row r="82" spans="25:34" x14ac:dyDescent="0.15">
      <c r="Y82" s="239"/>
    </row>
    <row r="83" spans="25:34" x14ac:dyDescent="0.15">
      <c r="Y83" s="239"/>
      <c r="Z83" s="239"/>
      <c r="AA83" s="239"/>
      <c r="AB83" s="239"/>
      <c r="AC83" s="239"/>
      <c r="AD83" s="239"/>
      <c r="AE83" s="239"/>
      <c r="AF83" s="239"/>
      <c r="AG83" s="239"/>
      <c r="AH83" s="239"/>
    </row>
    <row r="84" spans="25:34" x14ac:dyDescent="0.15"/>
    <row r="85" spans="25:34" x14ac:dyDescent="0.15"/>
    <row r="86" spans="25:34" x14ac:dyDescent="0.15"/>
    <row r="87" spans="25:34" x14ac:dyDescent="0.15"/>
    <row r="88" spans="25:34" x14ac:dyDescent="0.15">
      <c r="AH88" s="239"/>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39"/>
      <c r="AG94" s="239"/>
      <c r="AH94" s="239"/>
    </row>
    <row r="95" spans="25:34" ht="13.5" customHeight="1" x14ac:dyDescent="0.15">
      <c r="AH95" s="239"/>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39"/>
    </row>
    <row r="102" spans="33:34" ht="13.5" customHeight="1" x14ac:dyDescent="0.15"/>
    <row r="103" spans="33:34" ht="13.5" customHeight="1" x14ac:dyDescent="0.15"/>
    <row r="104" spans="33:34" ht="13.5" customHeight="1" x14ac:dyDescent="0.15">
      <c r="AG104" s="239"/>
      <c r="AH104" s="239"/>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39"/>
    </row>
    <row r="117" spans="34:122" ht="13.5" customHeight="1" x14ac:dyDescent="0.15"/>
    <row r="118" spans="34:122" ht="13.5" customHeight="1" x14ac:dyDescent="0.15"/>
    <row r="119" spans="34:122" ht="13.5" customHeight="1" x14ac:dyDescent="0.15"/>
    <row r="120" spans="34:122" ht="13.5" customHeight="1" x14ac:dyDescent="0.15">
      <c r="AH120" s="239"/>
    </row>
    <row r="121" spans="34:122" ht="13.5" customHeight="1" x14ac:dyDescent="0.15">
      <c r="AH121" s="239"/>
    </row>
    <row r="122" spans="34:122" ht="13.5" customHeight="1" x14ac:dyDescent="0.15"/>
    <row r="123" spans="34:122" ht="13.5" customHeight="1" x14ac:dyDescent="0.15"/>
    <row r="124" spans="34:122" ht="13.5" customHeight="1" x14ac:dyDescent="0.15"/>
    <row r="125" spans="34:122" ht="13.5" customHeight="1" x14ac:dyDescent="0.15">
      <c r="DR125" s="239" t="s">
        <v>475</v>
      </c>
    </row>
  </sheetData>
  <sheetProtection algorithmName="SHA-512" hashValue="RDbsbpqE37ge/R5NtkCp9Z+wgliwbfICqw7aJkdR9oYDBJuS4es85W2DNLhh21iCCKNivRaDIhSGbOQt+racSw==" saltValue="UHDby+2ffdefUAOmteKdSA=="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28" customWidth="1"/>
    <col min="2" max="8" width="13.375" style="128" customWidth="1"/>
    <col min="9" max="16384" width="11.125" style="128"/>
  </cols>
  <sheetData>
    <row r="1" spans="1:8" x14ac:dyDescent="0.15">
      <c r="A1" s="122"/>
      <c r="B1" s="123"/>
      <c r="C1" s="124"/>
      <c r="D1" s="125"/>
      <c r="E1" s="126"/>
      <c r="F1" s="126"/>
      <c r="G1" s="126"/>
      <c r="H1" s="127"/>
    </row>
    <row r="2" spans="1:8" x14ac:dyDescent="0.15">
      <c r="A2" s="129"/>
      <c r="B2" s="130"/>
      <c r="C2" s="131"/>
      <c r="D2" s="132" t="s">
        <v>50</v>
      </c>
      <c r="E2" s="133"/>
      <c r="F2" s="134" t="s">
        <v>524</v>
      </c>
      <c r="G2" s="135"/>
      <c r="H2" s="136"/>
    </row>
    <row r="3" spans="1:8" x14ac:dyDescent="0.15">
      <c r="A3" s="132" t="s">
        <v>517</v>
      </c>
      <c r="B3" s="137"/>
      <c r="C3" s="138"/>
      <c r="D3" s="139">
        <v>83100</v>
      </c>
      <c r="E3" s="140"/>
      <c r="F3" s="141">
        <v>76347</v>
      </c>
      <c r="G3" s="142"/>
      <c r="H3" s="143"/>
    </row>
    <row r="4" spans="1:8" x14ac:dyDescent="0.15">
      <c r="A4" s="144"/>
      <c r="B4" s="145"/>
      <c r="C4" s="146"/>
      <c r="D4" s="147">
        <v>45731</v>
      </c>
      <c r="E4" s="148"/>
      <c r="F4" s="149">
        <v>41762</v>
      </c>
      <c r="G4" s="150"/>
      <c r="H4" s="151"/>
    </row>
    <row r="5" spans="1:8" x14ac:dyDescent="0.15">
      <c r="A5" s="132" t="s">
        <v>519</v>
      </c>
      <c r="B5" s="137"/>
      <c r="C5" s="138"/>
      <c r="D5" s="139">
        <v>90994</v>
      </c>
      <c r="E5" s="140"/>
      <c r="F5" s="141">
        <v>69604</v>
      </c>
      <c r="G5" s="142"/>
      <c r="H5" s="143"/>
    </row>
    <row r="6" spans="1:8" x14ac:dyDescent="0.15">
      <c r="A6" s="144"/>
      <c r="B6" s="145"/>
      <c r="C6" s="146"/>
      <c r="D6" s="147">
        <v>44677</v>
      </c>
      <c r="E6" s="148"/>
      <c r="F6" s="149">
        <v>36247</v>
      </c>
      <c r="G6" s="150"/>
      <c r="H6" s="151"/>
    </row>
    <row r="7" spans="1:8" x14ac:dyDescent="0.15">
      <c r="A7" s="132" t="s">
        <v>520</v>
      </c>
      <c r="B7" s="137"/>
      <c r="C7" s="138"/>
      <c r="D7" s="139">
        <v>64836</v>
      </c>
      <c r="E7" s="140"/>
      <c r="F7" s="141">
        <v>68410</v>
      </c>
      <c r="G7" s="142"/>
      <c r="H7" s="143"/>
    </row>
    <row r="8" spans="1:8" x14ac:dyDescent="0.15">
      <c r="A8" s="144"/>
      <c r="B8" s="145"/>
      <c r="C8" s="146"/>
      <c r="D8" s="147">
        <v>34691</v>
      </c>
      <c r="E8" s="148"/>
      <c r="F8" s="149">
        <v>35086</v>
      </c>
      <c r="G8" s="150"/>
      <c r="H8" s="151"/>
    </row>
    <row r="9" spans="1:8" x14ac:dyDescent="0.15">
      <c r="A9" s="132" t="s">
        <v>521</v>
      </c>
      <c r="B9" s="137"/>
      <c r="C9" s="138"/>
      <c r="D9" s="139">
        <v>53307</v>
      </c>
      <c r="E9" s="140"/>
      <c r="F9" s="141">
        <v>73019</v>
      </c>
      <c r="G9" s="142"/>
      <c r="H9" s="143"/>
    </row>
    <row r="10" spans="1:8" x14ac:dyDescent="0.15">
      <c r="A10" s="144"/>
      <c r="B10" s="145"/>
      <c r="C10" s="146"/>
      <c r="D10" s="147">
        <v>35173</v>
      </c>
      <c r="E10" s="148"/>
      <c r="F10" s="149">
        <v>39427</v>
      </c>
      <c r="G10" s="150"/>
      <c r="H10" s="151"/>
    </row>
    <row r="11" spans="1:8" x14ac:dyDescent="0.15">
      <c r="A11" s="132" t="s">
        <v>522</v>
      </c>
      <c r="B11" s="137"/>
      <c r="C11" s="138"/>
      <c r="D11" s="139">
        <v>66356</v>
      </c>
      <c r="E11" s="140"/>
      <c r="F11" s="141">
        <v>76590</v>
      </c>
      <c r="G11" s="142"/>
      <c r="H11" s="143"/>
    </row>
    <row r="12" spans="1:8" x14ac:dyDescent="0.15">
      <c r="A12" s="144"/>
      <c r="B12" s="145"/>
      <c r="C12" s="152"/>
      <c r="D12" s="147">
        <v>42107</v>
      </c>
      <c r="E12" s="148"/>
      <c r="F12" s="149">
        <v>42387</v>
      </c>
      <c r="G12" s="150"/>
      <c r="H12" s="151"/>
    </row>
    <row r="13" spans="1:8" x14ac:dyDescent="0.15">
      <c r="A13" s="132"/>
      <c r="B13" s="137"/>
      <c r="C13" s="138"/>
      <c r="D13" s="139">
        <v>71719</v>
      </c>
      <c r="E13" s="140"/>
      <c r="F13" s="141">
        <v>72794</v>
      </c>
      <c r="G13" s="153"/>
      <c r="H13" s="143"/>
    </row>
    <row r="14" spans="1:8" x14ac:dyDescent="0.15">
      <c r="A14" s="144"/>
      <c r="B14" s="145"/>
      <c r="C14" s="146"/>
      <c r="D14" s="147">
        <v>40476</v>
      </c>
      <c r="E14" s="148"/>
      <c r="F14" s="149">
        <v>38982</v>
      </c>
      <c r="G14" s="150"/>
      <c r="H14" s="151"/>
    </row>
    <row r="17" spans="1:11" x14ac:dyDescent="0.15">
      <c r="A17" s="128" t="s">
        <v>51</v>
      </c>
    </row>
    <row r="18" spans="1:11" x14ac:dyDescent="0.15">
      <c r="A18" s="154"/>
      <c r="B18" s="154" t="str">
        <f>実質収支比率等に係る経年分析!F$46</f>
        <v>R02</v>
      </c>
      <c r="C18" s="154" t="str">
        <f>実質収支比率等に係る経年分析!G$46</f>
        <v>R03</v>
      </c>
      <c r="D18" s="154" t="str">
        <f>実質収支比率等に係る経年分析!H$46</f>
        <v>R04</v>
      </c>
      <c r="E18" s="154" t="str">
        <f>実質収支比率等に係る経年分析!I$46</f>
        <v>R05</v>
      </c>
      <c r="F18" s="154" t="str">
        <f>実質収支比率等に係る経年分析!J$46</f>
        <v>R06</v>
      </c>
    </row>
    <row r="19" spans="1:11" x14ac:dyDescent="0.15">
      <c r="A19" s="154" t="s">
        <v>52</v>
      </c>
      <c r="B19" s="154">
        <f>ROUND(VALUE(SUBSTITUTE(実質収支比率等に係る経年分析!F$48,"▲","-")),2)</f>
        <v>1.39</v>
      </c>
      <c r="C19" s="154">
        <f>ROUND(VALUE(SUBSTITUTE(実質収支比率等に係る経年分析!G$48,"▲","-")),2)</f>
        <v>11.45</v>
      </c>
      <c r="D19" s="154">
        <f>ROUND(VALUE(SUBSTITUTE(実質収支比率等に係る経年分析!H$48,"▲","-")),2)</f>
        <v>5.34</v>
      </c>
      <c r="E19" s="154">
        <f>ROUND(VALUE(SUBSTITUTE(実質収支比率等に係る経年分析!I$48,"▲","-")),2)</f>
        <v>2.96</v>
      </c>
      <c r="F19" s="154">
        <f>ROUND(VALUE(SUBSTITUTE(実質収支比率等に係る経年分析!J$48,"▲","-")),2)</f>
        <v>2.46</v>
      </c>
    </row>
    <row r="20" spans="1:11" x14ac:dyDescent="0.15">
      <c r="A20" s="154" t="s">
        <v>53</v>
      </c>
      <c r="B20" s="154">
        <f>ROUND(VALUE(SUBSTITUTE(実質収支比率等に係る経年分析!F$47,"▲","-")),2)</f>
        <v>30.67</v>
      </c>
      <c r="C20" s="154">
        <f>ROUND(VALUE(SUBSTITUTE(実質収支比率等に係る経年分析!G$47,"▲","-")),2)</f>
        <v>29.69</v>
      </c>
      <c r="D20" s="154">
        <f>ROUND(VALUE(SUBSTITUTE(実質収支比率等に係る経年分析!H$47,"▲","-")),2)</f>
        <v>37.19</v>
      </c>
      <c r="E20" s="154">
        <f>ROUND(VALUE(SUBSTITUTE(実質収支比率等に係る経年分析!I$47,"▲","-")),2)</f>
        <v>37.44</v>
      </c>
      <c r="F20" s="154">
        <f>ROUND(VALUE(SUBSTITUTE(実質収支比率等に係る経年分析!J$47,"▲","-")),2)</f>
        <v>35.79</v>
      </c>
    </row>
    <row r="21" spans="1:11" x14ac:dyDescent="0.15">
      <c r="A21" s="154" t="s">
        <v>54</v>
      </c>
      <c r="B21" s="154">
        <f>IF(ISNUMBER(VALUE(SUBSTITUTE(実質収支比率等に係る経年分析!F$49,"▲","-"))),ROUND(VALUE(SUBSTITUTE(実質収支比率等に係る経年分析!F$49,"▲","-")),2),NA())</f>
        <v>3.6</v>
      </c>
      <c r="C21" s="154">
        <f>IF(ISNUMBER(VALUE(SUBSTITUTE(実質収支比率等に係る経年分析!G$49,"▲","-"))),ROUND(VALUE(SUBSTITUTE(実質収支比率等に係る経年分析!G$49,"▲","-")),2),NA())</f>
        <v>10.119999999999999</v>
      </c>
      <c r="D21" s="154">
        <f>IF(ISNUMBER(VALUE(SUBSTITUTE(実質収支比率等に係る経年分析!H$49,"▲","-"))),ROUND(VALUE(SUBSTITUTE(実質収支比率等に係る経年分析!H$49,"▲","-")),2),NA())</f>
        <v>-5.0999999999999996</v>
      </c>
      <c r="E21" s="154">
        <f>IF(ISNUMBER(VALUE(SUBSTITUTE(実質収支比率等に係る経年分析!I$49,"▲","-"))),ROUND(VALUE(SUBSTITUTE(実質収支比率等に係る経年分析!I$49,"▲","-")),2),NA())</f>
        <v>-1.72</v>
      </c>
      <c r="F21" s="154">
        <f>IF(ISNUMBER(VALUE(SUBSTITUTE(実質収支比率等に係る経年分析!J$49,"▲","-"))),ROUND(VALUE(SUBSTITUTE(実質収支比率等に係る経年分析!J$49,"▲","-")),2),NA())</f>
        <v>-1.52</v>
      </c>
    </row>
    <row r="24" spans="1:11" x14ac:dyDescent="0.15">
      <c r="A24" s="128" t="s">
        <v>55</v>
      </c>
    </row>
    <row r="25" spans="1:11" x14ac:dyDescent="0.15">
      <c r="A25" s="155"/>
      <c r="B25" s="155" t="str">
        <f>連結実質赤字比率に係る赤字・黒字の構成分析!F$33</f>
        <v>R02</v>
      </c>
      <c r="C25" s="155"/>
      <c r="D25" s="155" t="str">
        <f>連結実質赤字比率に係る赤字・黒字の構成分析!G$33</f>
        <v>R03</v>
      </c>
      <c r="E25" s="155"/>
      <c r="F25" s="155" t="str">
        <f>連結実質赤字比率に係る赤字・黒字の構成分析!H$33</f>
        <v>R04</v>
      </c>
      <c r="G25" s="155"/>
      <c r="H25" s="155" t="str">
        <f>連結実質赤字比率に係る赤字・黒字の構成分析!I$33</f>
        <v>R05</v>
      </c>
      <c r="I25" s="155"/>
      <c r="J25" s="155" t="str">
        <f>連結実質赤字比率に係る赤字・黒字の構成分析!J$33</f>
        <v>R06</v>
      </c>
      <c r="K25" s="155"/>
    </row>
    <row r="26" spans="1:11" x14ac:dyDescent="0.15">
      <c r="A26" s="155"/>
      <c r="B26" s="155" t="s">
        <v>56</v>
      </c>
      <c r="C26" s="155" t="s">
        <v>57</v>
      </c>
      <c r="D26" s="155" t="s">
        <v>56</v>
      </c>
      <c r="E26" s="155" t="s">
        <v>57</v>
      </c>
      <c r="F26" s="155" t="s">
        <v>56</v>
      </c>
      <c r="G26" s="155" t="s">
        <v>57</v>
      </c>
      <c r="H26" s="155" t="s">
        <v>56</v>
      </c>
      <c r="I26" s="155" t="s">
        <v>57</v>
      </c>
      <c r="J26" s="155" t="s">
        <v>56</v>
      </c>
      <c r="K26" s="155" t="s">
        <v>57</v>
      </c>
    </row>
    <row r="27" spans="1:11" x14ac:dyDescent="0.15">
      <c r="A27" s="155" t="str">
        <f>IF(連結実質赤字比率に係る赤字・黒字の構成分析!C$43="",NA(),連結実質赤字比率に係る赤字・黒字の構成分析!C$43)</f>
        <v>その他会計（黒字）</v>
      </c>
      <c r="B27" s="155" t="e">
        <f>IF(ROUND(VALUE(SUBSTITUTE(連結実質赤字比率に係る赤字・黒字の構成分析!F$43,"▲", "-")), 2) &lt; 0, ABS(ROUND(VALUE(SUBSTITUTE(連結実質赤字比率に係る赤字・黒字の構成分析!F$43,"▲", "-")), 2)), NA())</f>
        <v>#N/A</v>
      </c>
      <c r="C27" s="155">
        <f>IF(ROUND(VALUE(SUBSTITUTE(連結実質赤字比率に係る赤字・黒字の構成分析!F$43,"▲", "-")), 2) &gt;= 0, ABS(ROUND(VALUE(SUBSTITUTE(連結実質赤字比率に係る赤字・黒字の構成分析!F$43,"▲", "-")), 2)), NA())</f>
        <v>0.01</v>
      </c>
      <c r="D27" s="155" t="e">
        <f>IF(ROUND(VALUE(SUBSTITUTE(連結実質赤字比率に係る赤字・黒字の構成分析!G$43,"▲", "-")), 2) &lt; 0, ABS(ROUND(VALUE(SUBSTITUTE(連結実質赤字比率に係る赤字・黒字の構成分析!G$43,"▲", "-")), 2)), NA())</f>
        <v>#VALUE!</v>
      </c>
      <c r="E27" s="155" t="e">
        <f>IF(ROUND(VALUE(SUBSTITUTE(連結実質赤字比率に係る赤字・黒字の構成分析!G$43,"▲", "-")), 2) &gt;= 0, ABS(ROUND(VALUE(SUBSTITUTE(連結実質赤字比率に係る赤字・黒字の構成分析!G$43,"▲", "-")), 2)), NA())</f>
        <v>#VALUE!</v>
      </c>
      <c r="F27" s="155" t="e">
        <f>IF(ROUND(VALUE(SUBSTITUTE(連結実質赤字比率に係る赤字・黒字の構成分析!H$43,"▲", "-")), 2) &lt; 0, ABS(ROUND(VALUE(SUBSTITUTE(連結実質赤字比率に係る赤字・黒字の構成分析!H$43,"▲", "-")), 2)), NA())</f>
        <v>#VALUE!</v>
      </c>
      <c r="G27" s="155" t="e">
        <f>IF(ROUND(VALUE(SUBSTITUTE(連結実質赤字比率に係る赤字・黒字の構成分析!H$43,"▲", "-")), 2) &gt;= 0, ABS(ROUND(VALUE(SUBSTITUTE(連結実質赤字比率に係る赤字・黒字の構成分析!H$43,"▲", "-")), 2)), NA())</f>
        <v>#VALUE!</v>
      </c>
      <c r="H27" s="155" t="e">
        <f>IF(ROUND(VALUE(SUBSTITUTE(連結実質赤字比率に係る赤字・黒字の構成分析!I$43,"▲", "-")), 2) &lt; 0, ABS(ROUND(VALUE(SUBSTITUTE(連結実質赤字比率に係る赤字・黒字の構成分析!I$43,"▲", "-")), 2)), NA())</f>
        <v>#VALUE!</v>
      </c>
      <c r="I27" s="155" t="e">
        <f>IF(ROUND(VALUE(SUBSTITUTE(連結実質赤字比率に係る赤字・黒字の構成分析!I$43,"▲", "-")), 2) &gt;= 0, ABS(ROUND(VALUE(SUBSTITUTE(連結実質赤字比率に係る赤字・黒字の構成分析!I$43,"▲", "-")), 2)), NA())</f>
        <v>#VALUE!</v>
      </c>
      <c r="J27" s="155" t="e">
        <f>IF(ROUND(VALUE(SUBSTITUTE(連結実質赤字比率に係る赤字・黒字の構成分析!J$43,"▲", "-")), 2) &lt; 0, ABS(ROUND(VALUE(SUBSTITUTE(連結実質赤字比率に係る赤字・黒字の構成分析!J$43,"▲", "-")), 2)), NA())</f>
        <v>#VALUE!</v>
      </c>
      <c r="K27" s="155" t="e">
        <f>IF(ROUND(VALUE(SUBSTITUTE(連結実質赤字比率に係る赤字・黒字の構成分析!J$43,"▲", "-")), 2) &gt;= 0, ABS(ROUND(VALUE(SUBSTITUTE(連結実質赤字比率に係る赤字・黒字の構成分析!J$43,"▲", "-")), 2)), NA())</f>
        <v>#VALUE!</v>
      </c>
    </row>
    <row r="28" spans="1:11" x14ac:dyDescent="0.15">
      <c r="A28" s="155" t="str">
        <f>IF(連結実質赤字比率に係る赤字・黒字の構成分析!C$42="",NA(),連結実質赤字比率に係る赤字・黒字の構成分析!C$42)</f>
        <v>その他会計（赤字）</v>
      </c>
      <c r="B28" s="155" t="e">
        <f>IF(ROUND(VALUE(SUBSTITUTE(連結実質赤字比率に係る赤字・黒字の構成分析!F$42,"▲", "-")), 2) &lt; 0, ABS(ROUND(VALUE(SUBSTITUTE(連結実質赤字比率に係る赤字・黒字の構成分析!F$42,"▲", "-")), 2)), NA())</f>
        <v>#VALUE!</v>
      </c>
      <c r="C28" s="155" t="e">
        <f>IF(ROUND(VALUE(SUBSTITUTE(連結実質赤字比率に係る赤字・黒字の構成分析!F$42,"▲", "-")), 2) &gt;= 0, ABS(ROUND(VALUE(SUBSTITUTE(連結実質赤字比率に係る赤字・黒字の構成分析!F$42,"▲", "-")), 2)), NA())</f>
        <v>#VALUE!</v>
      </c>
      <c r="D28" s="155" t="e">
        <f>IF(ROUND(VALUE(SUBSTITUTE(連結実質赤字比率に係る赤字・黒字の構成分析!G$42,"▲", "-")), 2) &lt; 0, ABS(ROUND(VALUE(SUBSTITUTE(連結実質赤字比率に係る赤字・黒字の構成分析!G$42,"▲", "-")), 2)), NA())</f>
        <v>#VALUE!</v>
      </c>
      <c r="E28" s="155" t="e">
        <f>IF(ROUND(VALUE(SUBSTITUTE(連結実質赤字比率に係る赤字・黒字の構成分析!G$42,"▲", "-")), 2) &gt;= 0, ABS(ROUND(VALUE(SUBSTITUTE(連結実質赤字比率に係る赤字・黒字の構成分析!G$42,"▲", "-")), 2)), NA())</f>
        <v>#VALUE!</v>
      </c>
      <c r="F28" s="155" t="e">
        <f>IF(ROUND(VALUE(SUBSTITUTE(連結実質赤字比率に係る赤字・黒字の構成分析!H$42,"▲", "-")), 2) &lt; 0, ABS(ROUND(VALUE(SUBSTITUTE(連結実質赤字比率に係る赤字・黒字の構成分析!H$42,"▲", "-")), 2)), NA())</f>
        <v>#VALUE!</v>
      </c>
      <c r="G28" s="155" t="e">
        <f>IF(ROUND(VALUE(SUBSTITUTE(連結実質赤字比率に係る赤字・黒字の構成分析!H$42,"▲", "-")), 2) &gt;= 0, ABS(ROUND(VALUE(SUBSTITUTE(連結実質赤字比率に係る赤字・黒字の構成分析!H$42,"▲", "-")), 2)), NA())</f>
        <v>#VALUE!</v>
      </c>
      <c r="H28" s="155" t="e">
        <f>IF(ROUND(VALUE(SUBSTITUTE(連結実質赤字比率に係る赤字・黒字の構成分析!I$42,"▲", "-")), 2) &lt; 0, ABS(ROUND(VALUE(SUBSTITUTE(連結実質赤字比率に係る赤字・黒字の構成分析!I$42,"▲", "-")), 2)), NA())</f>
        <v>#VALUE!</v>
      </c>
      <c r="I28" s="155" t="e">
        <f>IF(ROUND(VALUE(SUBSTITUTE(連結実質赤字比率に係る赤字・黒字の構成分析!I$42,"▲", "-")), 2) &gt;= 0, ABS(ROUND(VALUE(SUBSTITUTE(連結実質赤字比率に係る赤字・黒字の構成分析!I$42,"▲", "-")), 2)), NA())</f>
        <v>#VALUE!</v>
      </c>
      <c r="J28" s="155" t="e">
        <f>IF(ROUND(VALUE(SUBSTITUTE(連結実質赤字比率に係る赤字・黒字の構成分析!J$42,"▲", "-")), 2) &lt; 0, ABS(ROUND(VALUE(SUBSTITUTE(連結実質赤字比率に係る赤字・黒字の構成分析!J$42,"▲", "-")), 2)), NA())</f>
        <v>#VALUE!</v>
      </c>
      <c r="K28" s="155" t="e">
        <f>IF(ROUND(VALUE(SUBSTITUTE(連結実質赤字比率に係る赤字・黒字の構成分析!J$42,"▲", "-")), 2) &gt;= 0, ABS(ROUND(VALUE(SUBSTITUTE(連結実質赤字比率に係る赤字・黒字の構成分析!J$42,"▲", "-")), 2)), NA())</f>
        <v>#VALUE!</v>
      </c>
    </row>
    <row r="29" spans="1:11" x14ac:dyDescent="0.15">
      <c r="A29" s="155" t="e">
        <f>IF(連結実質赤字比率に係る赤字・黒字の構成分析!C$41="",NA(),連結実質赤字比率に係る赤字・黒字の構成分析!C$41)</f>
        <v>#N/A</v>
      </c>
      <c r="B29" s="155" t="e">
        <f>IF(ROUND(VALUE(SUBSTITUTE(連結実質赤字比率に係る赤字・黒字の構成分析!F$41,"▲", "-")), 2) &lt; 0, ABS(ROUND(VALUE(SUBSTITUTE(連結実質赤字比率に係る赤字・黒字の構成分析!F$41,"▲", "-")), 2)), NA())</f>
        <v>#VALUE!</v>
      </c>
      <c r="C29" s="155" t="e">
        <f>IF(ROUND(VALUE(SUBSTITUTE(連結実質赤字比率に係る赤字・黒字の構成分析!F$41,"▲", "-")), 2) &gt;= 0, ABS(ROUND(VALUE(SUBSTITUTE(連結実質赤字比率に係る赤字・黒字の構成分析!F$41,"▲", "-")), 2)), NA())</f>
        <v>#VALUE!</v>
      </c>
      <c r="D29" s="155" t="e">
        <f>IF(ROUND(VALUE(SUBSTITUTE(連結実質赤字比率に係る赤字・黒字の構成分析!G$41,"▲", "-")), 2) &lt; 0, ABS(ROUND(VALUE(SUBSTITUTE(連結実質赤字比率に係る赤字・黒字の構成分析!G$41,"▲", "-")), 2)), NA())</f>
        <v>#VALUE!</v>
      </c>
      <c r="E29" s="155" t="e">
        <f>IF(ROUND(VALUE(SUBSTITUTE(連結実質赤字比率に係る赤字・黒字の構成分析!G$41,"▲", "-")), 2) &gt;= 0, ABS(ROUND(VALUE(SUBSTITUTE(連結実質赤字比率に係る赤字・黒字の構成分析!G$41,"▲", "-")), 2)), NA())</f>
        <v>#VALUE!</v>
      </c>
      <c r="F29" s="155" t="e">
        <f>IF(ROUND(VALUE(SUBSTITUTE(連結実質赤字比率に係る赤字・黒字の構成分析!H$41,"▲", "-")), 2) &lt; 0, ABS(ROUND(VALUE(SUBSTITUTE(連結実質赤字比率に係る赤字・黒字の構成分析!H$41,"▲", "-")), 2)), NA())</f>
        <v>#VALUE!</v>
      </c>
      <c r="G29" s="155" t="e">
        <f>IF(ROUND(VALUE(SUBSTITUTE(連結実質赤字比率に係る赤字・黒字の構成分析!H$41,"▲", "-")), 2) &gt;= 0, ABS(ROUND(VALUE(SUBSTITUTE(連結実質赤字比率に係る赤字・黒字の構成分析!H$41,"▲", "-")), 2)), NA())</f>
        <v>#VALUE!</v>
      </c>
      <c r="H29" s="155" t="e">
        <f>IF(ROUND(VALUE(SUBSTITUTE(連結実質赤字比率に係る赤字・黒字の構成分析!I$41,"▲", "-")), 2) &lt; 0, ABS(ROUND(VALUE(SUBSTITUTE(連結実質赤字比率に係る赤字・黒字の構成分析!I$41,"▲", "-")), 2)), NA())</f>
        <v>#VALUE!</v>
      </c>
      <c r="I29" s="155" t="e">
        <f>IF(ROUND(VALUE(SUBSTITUTE(連結実質赤字比率に係る赤字・黒字の構成分析!I$41,"▲", "-")), 2) &gt;= 0, ABS(ROUND(VALUE(SUBSTITUTE(連結実質赤字比率に係る赤字・黒字の構成分析!I$41,"▲", "-")), 2)), NA())</f>
        <v>#VALUE!</v>
      </c>
      <c r="J29" s="155" t="e">
        <f>IF(ROUND(VALUE(SUBSTITUTE(連結実質赤字比率に係る赤字・黒字の構成分析!J$41,"▲", "-")), 2) &lt; 0, ABS(ROUND(VALUE(SUBSTITUTE(連結実質赤字比率に係る赤字・黒字の構成分析!J$41,"▲", "-")), 2)), NA())</f>
        <v>#VALUE!</v>
      </c>
      <c r="K29" s="155" t="e">
        <f>IF(ROUND(VALUE(SUBSTITUTE(連結実質赤字比率に係る赤字・黒字の構成分析!J$41,"▲", "-")), 2) &gt;= 0, ABS(ROUND(VALUE(SUBSTITUTE(連結実質赤字比率に係る赤字・黒字の構成分析!J$41,"▲", "-")), 2)), NA())</f>
        <v>#VALUE!</v>
      </c>
    </row>
    <row r="30" spans="1:11" x14ac:dyDescent="0.15">
      <c r="A30" s="155" t="e">
        <f>IF(連結実質赤字比率に係る赤字・黒字の構成分析!C$40="",NA(),連結実質赤字比率に係る赤字・黒字の構成分析!C$40)</f>
        <v>#N/A</v>
      </c>
      <c r="B30" s="155" t="e">
        <f>IF(ROUND(VALUE(SUBSTITUTE(連結実質赤字比率に係る赤字・黒字の構成分析!F$40,"▲", "-")), 2) &lt; 0, ABS(ROUND(VALUE(SUBSTITUTE(連結実質赤字比率に係る赤字・黒字の構成分析!F$40,"▲", "-")), 2)), NA())</f>
        <v>#VALUE!</v>
      </c>
      <c r="C30" s="155" t="e">
        <f>IF(ROUND(VALUE(SUBSTITUTE(連結実質赤字比率に係る赤字・黒字の構成分析!F$40,"▲", "-")), 2) &gt;= 0, ABS(ROUND(VALUE(SUBSTITUTE(連結実質赤字比率に係る赤字・黒字の構成分析!F$40,"▲", "-")), 2)), NA())</f>
        <v>#VALUE!</v>
      </c>
      <c r="D30" s="155" t="e">
        <f>IF(ROUND(VALUE(SUBSTITUTE(連結実質赤字比率に係る赤字・黒字の構成分析!G$40,"▲", "-")), 2) &lt; 0, ABS(ROUND(VALUE(SUBSTITUTE(連結実質赤字比率に係る赤字・黒字の構成分析!G$40,"▲", "-")), 2)), NA())</f>
        <v>#VALUE!</v>
      </c>
      <c r="E30" s="155" t="e">
        <f>IF(ROUND(VALUE(SUBSTITUTE(連結実質赤字比率に係る赤字・黒字の構成分析!G$40,"▲", "-")), 2) &gt;= 0, ABS(ROUND(VALUE(SUBSTITUTE(連結実質赤字比率に係る赤字・黒字の構成分析!G$40,"▲", "-")), 2)), NA())</f>
        <v>#VALUE!</v>
      </c>
      <c r="F30" s="155" t="e">
        <f>IF(ROUND(VALUE(SUBSTITUTE(連結実質赤字比率に係る赤字・黒字の構成分析!H$40,"▲", "-")), 2) &lt; 0, ABS(ROUND(VALUE(SUBSTITUTE(連結実質赤字比率に係る赤字・黒字の構成分析!H$40,"▲", "-")), 2)), NA())</f>
        <v>#VALUE!</v>
      </c>
      <c r="G30" s="155" t="e">
        <f>IF(ROUND(VALUE(SUBSTITUTE(連結実質赤字比率に係る赤字・黒字の構成分析!H$40,"▲", "-")), 2) &gt;= 0, ABS(ROUND(VALUE(SUBSTITUTE(連結実質赤字比率に係る赤字・黒字の構成分析!H$40,"▲", "-")), 2)), NA())</f>
        <v>#VALUE!</v>
      </c>
      <c r="H30" s="155" t="e">
        <f>IF(ROUND(VALUE(SUBSTITUTE(連結実質赤字比率に係る赤字・黒字の構成分析!I$40,"▲", "-")), 2) &lt; 0, ABS(ROUND(VALUE(SUBSTITUTE(連結実質赤字比率に係る赤字・黒字の構成分析!I$40,"▲", "-")), 2)), NA())</f>
        <v>#VALUE!</v>
      </c>
      <c r="I30" s="155" t="e">
        <f>IF(ROUND(VALUE(SUBSTITUTE(連結実質赤字比率に係る赤字・黒字の構成分析!I$40,"▲", "-")), 2) &gt;= 0, ABS(ROUND(VALUE(SUBSTITUTE(連結実質赤字比率に係る赤字・黒字の構成分析!I$40,"▲", "-")), 2)), NA())</f>
        <v>#VALUE!</v>
      </c>
      <c r="J30" s="155" t="e">
        <f>IF(ROUND(VALUE(SUBSTITUTE(連結実質赤字比率に係る赤字・黒字の構成分析!J$40,"▲", "-")), 2) &lt; 0, ABS(ROUND(VALUE(SUBSTITUTE(連結実質赤字比率に係る赤字・黒字の構成分析!J$40,"▲", "-")), 2)), NA())</f>
        <v>#VALUE!</v>
      </c>
      <c r="K30" s="155" t="e">
        <f>IF(ROUND(VALUE(SUBSTITUTE(連結実質赤字比率に係る赤字・黒字の構成分析!J$40,"▲", "-")), 2) &gt;= 0, ABS(ROUND(VALUE(SUBSTITUTE(連結実質赤字比率に係る赤字・黒字の構成分析!J$40,"▲", "-")), 2)), NA())</f>
        <v>#VALUE!</v>
      </c>
    </row>
    <row r="31" spans="1:11" x14ac:dyDescent="0.15">
      <c r="A31" s="155" t="str">
        <f>IF(連結実質赤字比率に係る赤字・黒字の構成分析!C$39="",NA(),連結実質赤字比率に係る赤字・黒字の構成分析!C$39)</f>
        <v>下水道事業会計</v>
      </c>
      <c r="B31" s="155" t="e">
        <f>IF(ROUND(VALUE(SUBSTITUTE(連結実質赤字比率に係る赤字・黒字の構成分析!F$39,"▲", "-")), 2) &lt; 0, ABS(ROUND(VALUE(SUBSTITUTE(連結実質赤字比率に係る赤字・黒字の構成分析!F$39,"▲", "-")), 2)), NA())</f>
        <v>#N/A</v>
      </c>
      <c r="C31" s="155">
        <f>IF(ROUND(VALUE(SUBSTITUTE(連結実質赤字比率に係る赤字・黒字の構成分析!F$39,"▲", "-")), 2) &gt;= 0, ABS(ROUND(VALUE(SUBSTITUTE(連結実質赤字比率に係る赤字・黒字の構成分析!F$39,"▲", "-")), 2)), NA())</f>
        <v>0.08</v>
      </c>
      <c r="D31" s="155" t="e">
        <f>IF(ROUND(VALUE(SUBSTITUTE(連結実質赤字比率に係る赤字・黒字の構成分析!G$39,"▲", "-")), 2) &lt; 0, ABS(ROUND(VALUE(SUBSTITUTE(連結実質赤字比率に係る赤字・黒字の構成分析!G$39,"▲", "-")), 2)), NA())</f>
        <v>#N/A</v>
      </c>
      <c r="E31" s="155">
        <f>IF(ROUND(VALUE(SUBSTITUTE(連結実質赤字比率に係る赤字・黒字の構成分析!G$39,"▲", "-")), 2) &gt;= 0, ABS(ROUND(VALUE(SUBSTITUTE(連結実質赤字比率に係る赤字・黒字の構成分析!G$39,"▲", "-")), 2)), NA())</f>
        <v>0.02</v>
      </c>
      <c r="F31" s="155" t="e">
        <f>IF(ROUND(VALUE(SUBSTITUTE(連結実質赤字比率に係る赤字・黒字の構成分析!H$39,"▲", "-")), 2) &lt; 0, ABS(ROUND(VALUE(SUBSTITUTE(連結実質赤字比率に係る赤字・黒字の構成分析!H$39,"▲", "-")), 2)), NA())</f>
        <v>#N/A</v>
      </c>
      <c r="G31" s="155">
        <f>IF(ROUND(VALUE(SUBSTITUTE(連結実質赤字比率に係る赤字・黒字の構成分析!H$39,"▲", "-")), 2) &gt;= 0, ABS(ROUND(VALUE(SUBSTITUTE(連結実質赤字比率に係る赤字・黒字の構成分析!H$39,"▲", "-")), 2)), NA())</f>
        <v>0.05</v>
      </c>
      <c r="H31" s="155" t="e">
        <f>IF(ROUND(VALUE(SUBSTITUTE(連結実質赤字比率に係る赤字・黒字の構成分析!I$39,"▲", "-")), 2) &lt; 0, ABS(ROUND(VALUE(SUBSTITUTE(連結実質赤字比率に係る赤字・黒字の構成分析!I$39,"▲", "-")), 2)), NA())</f>
        <v>#N/A</v>
      </c>
      <c r="I31" s="155">
        <f>IF(ROUND(VALUE(SUBSTITUTE(連結実質赤字比率に係る赤字・黒字の構成分析!I$39,"▲", "-")), 2) &gt;= 0, ABS(ROUND(VALUE(SUBSTITUTE(連結実質赤字比率に係る赤字・黒字の構成分析!I$39,"▲", "-")), 2)), NA())</f>
        <v>0.08</v>
      </c>
      <c r="J31" s="155" t="e">
        <f>IF(ROUND(VALUE(SUBSTITUTE(連結実質赤字比率に係る赤字・黒字の構成分析!J$39,"▲", "-")), 2) &lt; 0, ABS(ROUND(VALUE(SUBSTITUTE(連結実質赤字比率に係る赤字・黒字の構成分析!J$39,"▲", "-")), 2)), NA())</f>
        <v>#N/A</v>
      </c>
      <c r="K31" s="155">
        <f>IF(ROUND(VALUE(SUBSTITUTE(連結実質赤字比率に係る赤字・黒字の構成分析!J$39,"▲", "-")), 2) &gt;= 0, ABS(ROUND(VALUE(SUBSTITUTE(連結実質赤字比率に係る赤字・黒字の構成分析!J$39,"▲", "-")), 2)), NA())</f>
        <v>0</v>
      </c>
    </row>
    <row r="32" spans="1:11" x14ac:dyDescent="0.15">
      <c r="A32" s="155" t="str">
        <f>IF(連結実質赤字比率に係る赤字・黒字の構成分析!C$38="",NA(),連結実質赤字比率に係る赤字・黒字の構成分析!C$38)</f>
        <v>後期高齢者医療事業</v>
      </c>
      <c r="B32" s="155" t="e">
        <f>IF(ROUND(VALUE(SUBSTITUTE(連結実質赤字比率に係る赤字・黒字の構成分析!F$38,"▲", "-")), 2) &lt; 0, ABS(ROUND(VALUE(SUBSTITUTE(連結実質赤字比率に係る赤字・黒字の構成分析!F$38,"▲", "-")), 2)), NA())</f>
        <v>#N/A</v>
      </c>
      <c r="C32" s="155">
        <f>IF(ROUND(VALUE(SUBSTITUTE(連結実質赤字比率に係る赤字・黒字の構成分析!F$38,"▲", "-")), 2) &gt;= 0, ABS(ROUND(VALUE(SUBSTITUTE(連結実質赤字比率に係る赤字・黒字の構成分析!F$38,"▲", "-")), 2)), NA())</f>
        <v>0.02</v>
      </c>
      <c r="D32" s="155" t="e">
        <f>IF(ROUND(VALUE(SUBSTITUTE(連結実質赤字比率に係る赤字・黒字の構成分析!G$38,"▲", "-")), 2) &lt; 0, ABS(ROUND(VALUE(SUBSTITUTE(連結実質赤字比率に係る赤字・黒字の構成分析!G$38,"▲", "-")), 2)), NA())</f>
        <v>#N/A</v>
      </c>
      <c r="E32" s="155">
        <f>IF(ROUND(VALUE(SUBSTITUTE(連結実質赤字比率に係る赤字・黒字の構成分析!G$38,"▲", "-")), 2) &gt;= 0, ABS(ROUND(VALUE(SUBSTITUTE(連結実質赤字比率に係る赤字・黒字の構成分析!G$38,"▲", "-")), 2)), NA())</f>
        <v>0.03</v>
      </c>
      <c r="F32" s="155" t="e">
        <f>IF(ROUND(VALUE(SUBSTITUTE(連結実質赤字比率に係る赤字・黒字の構成分析!H$38,"▲", "-")), 2) &lt; 0, ABS(ROUND(VALUE(SUBSTITUTE(連結実質赤字比率に係る赤字・黒字の構成分析!H$38,"▲", "-")), 2)), NA())</f>
        <v>#N/A</v>
      </c>
      <c r="G32" s="155">
        <f>IF(ROUND(VALUE(SUBSTITUTE(連結実質赤字比率に係る赤字・黒字の構成分析!H$38,"▲", "-")), 2) &gt;= 0, ABS(ROUND(VALUE(SUBSTITUTE(連結実質赤字比率に係る赤字・黒字の構成分析!H$38,"▲", "-")), 2)), NA())</f>
        <v>0.05</v>
      </c>
      <c r="H32" s="155" t="e">
        <f>IF(ROUND(VALUE(SUBSTITUTE(連結実質赤字比率に係る赤字・黒字の構成分析!I$38,"▲", "-")), 2) &lt; 0, ABS(ROUND(VALUE(SUBSTITUTE(連結実質赤字比率に係る赤字・黒字の構成分析!I$38,"▲", "-")), 2)), NA())</f>
        <v>#N/A</v>
      </c>
      <c r="I32" s="155">
        <f>IF(ROUND(VALUE(SUBSTITUTE(連結実質赤字比率に係る赤字・黒字の構成分析!I$38,"▲", "-")), 2) &gt;= 0, ABS(ROUND(VALUE(SUBSTITUTE(連結実質赤字比率に係る赤字・黒字の構成分析!I$38,"▲", "-")), 2)), NA())</f>
        <v>0.06</v>
      </c>
      <c r="J32" s="155" t="e">
        <f>IF(ROUND(VALUE(SUBSTITUTE(連結実質赤字比率に係る赤字・黒字の構成分析!J$38,"▲", "-")), 2) &lt; 0, ABS(ROUND(VALUE(SUBSTITUTE(連結実質赤字比率に係る赤字・黒字の構成分析!J$38,"▲", "-")), 2)), NA())</f>
        <v>#N/A</v>
      </c>
      <c r="K32" s="155">
        <f>IF(ROUND(VALUE(SUBSTITUTE(連結実質赤字比率に係る赤字・黒字の構成分析!J$38,"▲", "-")), 2) &gt;= 0, ABS(ROUND(VALUE(SUBSTITUTE(連結実質赤字比率に係る赤字・黒字の構成分析!J$38,"▲", "-")), 2)), NA())</f>
        <v>0.05</v>
      </c>
    </row>
    <row r="33" spans="1:16" x14ac:dyDescent="0.15">
      <c r="A33" s="155" t="str">
        <f>IF(連結実質赤字比率に係る赤字・黒字の構成分析!C$37="",NA(),連結実質赤字比率に係る赤字・黒字の構成分析!C$37)</f>
        <v>介護保険事業</v>
      </c>
      <c r="B33" s="155" t="e">
        <f>IF(ROUND(VALUE(SUBSTITUTE(連結実質赤字比率に係る赤字・黒字の構成分析!F$37,"▲", "-")), 2) &lt; 0, ABS(ROUND(VALUE(SUBSTITUTE(連結実質赤字比率に係る赤字・黒字の構成分析!F$37,"▲", "-")), 2)), NA())</f>
        <v>#N/A</v>
      </c>
      <c r="C33" s="155">
        <f>IF(ROUND(VALUE(SUBSTITUTE(連結実質赤字比率に係る赤字・黒字の構成分析!F$37,"▲", "-")), 2) &gt;= 0, ABS(ROUND(VALUE(SUBSTITUTE(連結実質赤字比率に係る赤字・黒字の構成分析!F$37,"▲", "-")), 2)), NA())</f>
        <v>1.1000000000000001</v>
      </c>
      <c r="D33" s="155" t="e">
        <f>IF(ROUND(VALUE(SUBSTITUTE(連結実質赤字比率に係る赤字・黒字の構成分析!G$37,"▲", "-")), 2) &lt; 0, ABS(ROUND(VALUE(SUBSTITUTE(連結実質赤字比率に係る赤字・黒字の構成分析!G$37,"▲", "-")), 2)), NA())</f>
        <v>#N/A</v>
      </c>
      <c r="E33" s="155">
        <f>IF(ROUND(VALUE(SUBSTITUTE(連結実質赤字比率に係る赤字・黒字の構成分析!G$37,"▲", "-")), 2) &gt;= 0, ABS(ROUND(VALUE(SUBSTITUTE(連結実質赤字比率に係る赤字・黒字の構成分析!G$37,"▲", "-")), 2)), NA())</f>
        <v>2.4900000000000002</v>
      </c>
      <c r="F33" s="155" t="e">
        <f>IF(ROUND(VALUE(SUBSTITUTE(連結実質赤字比率に係る赤字・黒字の構成分析!H$37,"▲", "-")), 2) &lt; 0, ABS(ROUND(VALUE(SUBSTITUTE(連結実質赤字比率に係る赤字・黒字の構成分析!H$37,"▲", "-")), 2)), NA())</f>
        <v>#N/A</v>
      </c>
      <c r="G33" s="155">
        <f>IF(ROUND(VALUE(SUBSTITUTE(連結実質赤字比率に係る赤字・黒字の構成分析!H$37,"▲", "-")), 2) &gt;= 0, ABS(ROUND(VALUE(SUBSTITUTE(連結実質赤字比率に係る赤字・黒字の構成分析!H$37,"▲", "-")), 2)), NA())</f>
        <v>3.16</v>
      </c>
      <c r="H33" s="155" t="e">
        <f>IF(ROUND(VALUE(SUBSTITUTE(連結実質赤字比率に係る赤字・黒字の構成分析!I$37,"▲", "-")), 2) &lt; 0, ABS(ROUND(VALUE(SUBSTITUTE(連結実質赤字比率に係る赤字・黒字の構成分析!I$37,"▲", "-")), 2)), NA())</f>
        <v>#N/A</v>
      </c>
      <c r="I33" s="155">
        <f>IF(ROUND(VALUE(SUBSTITUTE(連結実質赤字比率に係る赤字・黒字の構成分析!I$37,"▲", "-")), 2) &gt;= 0, ABS(ROUND(VALUE(SUBSTITUTE(連結実質赤字比率に係る赤字・黒字の構成分析!I$37,"▲", "-")), 2)), NA())</f>
        <v>2.13</v>
      </c>
      <c r="J33" s="155" t="e">
        <f>IF(ROUND(VALUE(SUBSTITUTE(連結実質赤字比率に係る赤字・黒字の構成分析!J$37,"▲", "-")), 2) &lt; 0, ABS(ROUND(VALUE(SUBSTITUTE(連結実質赤字比率に係る赤字・黒字の構成分析!J$37,"▲", "-")), 2)), NA())</f>
        <v>#N/A</v>
      </c>
      <c r="K33" s="155">
        <f>IF(ROUND(VALUE(SUBSTITUTE(連結実質赤字比率に係る赤字・黒字の構成分析!J$37,"▲", "-")), 2) &gt;= 0, ABS(ROUND(VALUE(SUBSTITUTE(連結実質赤字比率に係る赤字・黒字の構成分析!J$37,"▲", "-")), 2)), NA())</f>
        <v>1.42</v>
      </c>
    </row>
    <row r="34" spans="1:16" x14ac:dyDescent="0.15">
      <c r="A34" s="155" t="str">
        <f>IF(連結実質赤字比率に係る赤字・黒字の構成分析!C$36="",NA(),連結実質赤字比率に係る赤字・黒字の構成分析!C$36)</f>
        <v>一般会計</v>
      </c>
      <c r="B34" s="155" t="e">
        <f>IF(ROUND(VALUE(SUBSTITUTE(連結実質赤字比率に係る赤字・黒字の構成分析!F$36,"▲", "-")), 2) &lt; 0, ABS(ROUND(VALUE(SUBSTITUTE(連結実質赤字比率に係る赤字・黒字の構成分析!F$36,"▲", "-")), 2)), NA())</f>
        <v>#N/A</v>
      </c>
      <c r="C34" s="155">
        <f>IF(ROUND(VALUE(SUBSTITUTE(連結実質赤字比率に係る赤字・黒字の構成分析!F$36,"▲", "-")), 2) &gt;= 0, ABS(ROUND(VALUE(SUBSTITUTE(連結実質赤字比率に係る赤字・黒字の構成分析!F$36,"▲", "-")), 2)), NA())</f>
        <v>1.38</v>
      </c>
      <c r="D34" s="155" t="e">
        <f>IF(ROUND(VALUE(SUBSTITUTE(連結実質赤字比率に係る赤字・黒字の構成分析!G$36,"▲", "-")), 2) &lt; 0, ABS(ROUND(VALUE(SUBSTITUTE(連結実質赤字比率に係る赤字・黒字の構成分析!G$36,"▲", "-")), 2)), NA())</f>
        <v>#N/A</v>
      </c>
      <c r="E34" s="155">
        <f>IF(ROUND(VALUE(SUBSTITUTE(連結実質赤字比率に係る赤字・黒字の構成分析!G$36,"▲", "-")), 2) &gt;= 0, ABS(ROUND(VALUE(SUBSTITUTE(連結実質赤字比率に係る赤字・黒字の構成分析!G$36,"▲", "-")), 2)), NA())</f>
        <v>11.45</v>
      </c>
      <c r="F34" s="155" t="e">
        <f>IF(ROUND(VALUE(SUBSTITUTE(連結実質赤字比率に係る赤字・黒字の構成分析!H$36,"▲", "-")), 2) &lt; 0, ABS(ROUND(VALUE(SUBSTITUTE(連結実質赤字比率に係る赤字・黒字の構成分析!H$36,"▲", "-")), 2)), NA())</f>
        <v>#N/A</v>
      </c>
      <c r="G34" s="155">
        <f>IF(ROUND(VALUE(SUBSTITUTE(連結実質赤字比率に係る赤字・黒字の構成分析!H$36,"▲", "-")), 2) &gt;= 0, ABS(ROUND(VALUE(SUBSTITUTE(連結実質赤字比率に係る赤字・黒字の構成分析!H$36,"▲", "-")), 2)), NA())</f>
        <v>5.34</v>
      </c>
      <c r="H34" s="155" t="e">
        <f>IF(ROUND(VALUE(SUBSTITUTE(連結実質赤字比率に係る赤字・黒字の構成分析!I$36,"▲", "-")), 2) &lt; 0, ABS(ROUND(VALUE(SUBSTITUTE(連結実質赤字比率に係る赤字・黒字の構成分析!I$36,"▲", "-")), 2)), NA())</f>
        <v>#N/A</v>
      </c>
      <c r="I34" s="155">
        <f>IF(ROUND(VALUE(SUBSTITUTE(連結実質赤字比率に係る赤字・黒字の構成分析!I$36,"▲", "-")), 2) &gt;= 0, ABS(ROUND(VALUE(SUBSTITUTE(連結実質赤字比率に係る赤字・黒字の構成分析!I$36,"▲", "-")), 2)), NA())</f>
        <v>2.96</v>
      </c>
      <c r="J34" s="155" t="e">
        <f>IF(ROUND(VALUE(SUBSTITUTE(連結実質赤字比率に係る赤字・黒字の構成分析!J$36,"▲", "-")), 2) &lt; 0, ABS(ROUND(VALUE(SUBSTITUTE(連結実質赤字比率に係る赤字・黒字の構成分析!J$36,"▲", "-")), 2)), NA())</f>
        <v>#N/A</v>
      </c>
      <c r="K34" s="155">
        <f>IF(ROUND(VALUE(SUBSTITUTE(連結実質赤字比率に係る赤字・黒字の構成分析!J$36,"▲", "-")), 2) &gt;= 0, ABS(ROUND(VALUE(SUBSTITUTE(連結実質赤字比率に係る赤字・黒字の構成分析!J$36,"▲", "-")), 2)), NA())</f>
        <v>2.46</v>
      </c>
    </row>
    <row r="35" spans="1:16" x14ac:dyDescent="0.15">
      <c r="A35" s="155" t="str">
        <f>IF(連結実質赤字比率に係る赤字・黒字の構成分析!C$35="",NA(),連結実質赤字比率に係る赤字・黒字の構成分析!C$35)</f>
        <v>国民健康保険事業</v>
      </c>
      <c r="B35" s="155">
        <f>IF(ROUND(VALUE(SUBSTITUTE(連結実質赤字比率に係る赤字・黒字の構成分析!F$35,"▲", "-")), 2) &lt; 0, ABS(ROUND(VALUE(SUBSTITUTE(連結実質赤字比率に係る赤字・黒字の構成分析!F$35,"▲", "-")), 2)), NA())</f>
        <v>1.1299999999999999</v>
      </c>
      <c r="C35" s="155" t="e">
        <f>IF(ROUND(VALUE(SUBSTITUTE(連結実質赤字比率に係る赤字・黒字の構成分析!F$35,"▲", "-")), 2) &gt;= 0, ABS(ROUND(VALUE(SUBSTITUTE(連結実質赤字比率に係る赤字・黒字の構成分析!F$35,"▲", "-")), 2)), NA())</f>
        <v>#N/A</v>
      </c>
      <c r="D35" s="155" t="e">
        <f>IF(ROUND(VALUE(SUBSTITUTE(連結実質赤字比率に係る赤字・黒字の構成分析!G$35,"▲", "-")), 2) &lt; 0, ABS(ROUND(VALUE(SUBSTITUTE(連結実質赤字比率に係る赤字・黒字の構成分析!G$35,"▲", "-")), 2)), NA())</f>
        <v>#N/A</v>
      </c>
      <c r="E35" s="155">
        <f>IF(ROUND(VALUE(SUBSTITUTE(連結実質赤字比率に係る赤字・黒字の構成分析!G$35,"▲", "-")), 2) &gt;= 0, ABS(ROUND(VALUE(SUBSTITUTE(連結実質赤字比率に係る赤字・黒字の構成分析!G$35,"▲", "-")), 2)), NA())</f>
        <v>0.24</v>
      </c>
      <c r="F35" s="155" t="e">
        <f>IF(ROUND(VALUE(SUBSTITUTE(連結実質赤字比率に係る赤字・黒字の構成分析!H$35,"▲", "-")), 2) &lt; 0, ABS(ROUND(VALUE(SUBSTITUTE(連結実質赤字比率に係る赤字・黒字の構成分析!H$35,"▲", "-")), 2)), NA())</f>
        <v>#N/A</v>
      </c>
      <c r="G35" s="155">
        <f>IF(ROUND(VALUE(SUBSTITUTE(連結実質赤字比率に係る赤字・黒字の構成分析!H$35,"▲", "-")), 2) &gt;= 0, ABS(ROUND(VALUE(SUBSTITUTE(連結実質赤字比率に係る赤字・黒字の構成分析!H$35,"▲", "-")), 2)), NA())</f>
        <v>1.47</v>
      </c>
      <c r="H35" s="155" t="e">
        <f>IF(ROUND(VALUE(SUBSTITUTE(連結実質赤字比率に係る赤字・黒字の構成分析!I$35,"▲", "-")), 2) &lt; 0, ABS(ROUND(VALUE(SUBSTITUTE(連結実質赤字比率に係る赤字・黒字の構成分析!I$35,"▲", "-")), 2)), NA())</f>
        <v>#N/A</v>
      </c>
      <c r="I35" s="155">
        <f>IF(ROUND(VALUE(SUBSTITUTE(連結実質赤字比率に係る赤字・黒字の構成分析!I$35,"▲", "-")), 2) &gt;= 0, ABS(ROUND(VALUE(SUBSTITUTE(連結実質赤字比率に係る赤字・黒字の構成分析!I$35,"▲", "-")), 2)), NA())</f>
        <v>2.5499999999999998</v>
      </c>
      <c r="J35" s="155" t="e">
        <f>IF(ROUND(VALUE(SUBSTITUTE(連結実質赤字比率に係る赤字・黒字の構成分析!J$35,"▲", "-")), 2) &lt; 0, ABS(ROUND(VALUE(SUBSTITUTE(連結実質赤字比率に係る赤字・黒字の構成分析!J$35,"▲", "-")), 2)), NA())</f>
        <v>#N/A</v>
      </c>
      <c r="K35" s="155">
        <f>IF(ROUND(VALUE(SUBSTITUTE(連結実質赤字比率に係る赤字・黒字の構成分析!J$35,"▲", "-")), 2) &gt;= 0, ABS(ROUND(VALUE(SUBSTITUTE(連結実質赤字比率に係る赤字・黒字の構成分析!J$35,"▲", "-")), 2)), NA())</f>
        <v>3.54</v>
      </c>
    </row>
    <row r="36" spans="1:16" x14ac:dyDescent="0.15">
      <c r="A36" s="155" t="str">
        <f>IF(連結実質赤字比率に係る赤字・黒字の構成分析!C$34="",NA(),連結実質赤字比率に係る赤字・黒字の構成分析!C$34)</f>
        <v>水道事業会計</v>
      </c>
      <c r="B36" s="155" t="e">
        <f>IF(ROUND(VALUE(SUBSTITUTE(連結実質赤字比率に係る赤字・黒字の構成分析!F$34,"▲", "-")), 2) &lt; 0, ABS(ROUND(VALUE(SUBSTITUTE(連結実質赤字比率に係る赤字・黒字の構成分析!F$34,"▲", "-")), 2)), NA())</f>
        <v>#N/A</v>
      </c>
      <c r="C36" s="155">
        <f>IF(ROUND(VALUE(SUBSTITUTE(連結実質赤字比率に係る赤字・黒字の構成分析!F$34,"▲", "-")), 2) &gt;= 0, ABS(ROUND(VALUE(SUBSTITUTE(連結実質赤字比率に係る赤字・黒字の構成分析!F$34,"▲", "-")), 2)), NA())</f>
        <v>9.25</v>
      </c>
      <c r="D36" s="155" t="e">
        <f>IF(ROUND(VALUE(SUBSTITUTE(連結実質赤字比率に係る赤字・黒字の構成分析!G$34,"▲", "-")), 2) &lt; 0, ABS(ROUND(VALUE(SUBSTITUTE(連結実質赤字比率に係る赤字・黒字の構成分析!G$34,"▲", "-")), 2)), NA())</f>
        <v>#N/A</v>
      </c>
      <c r="E36" s="155">
        <f>IF(ROUND(VALUE(SUBSTITUTE(連結実質赤字比率に係る赤字・黒字の構成分析!G$34,"▲", "-")), 2) &gt;= 0, ABS(ROUND(VALUE(SUBSTITUTE(連結実質赤字比率に係る赤字・黒字の構成分析!G$34,"▲", "-")), 2)), NA())</f>
        <v>8.0299999999999994</v>
      </c>
      <c r="F36" s="155" t="e">
        <f>IF(ROUND(VALUE(SUBSTITUTE(連結実質赤字比率に係る赤字・黒字の構成分析!H$34,"▲", "-")), 2) &lt; 0, ABS(ROUND(VALUE(SUBSTITUTE(連結実質赤字比率に係る赤字・黒字の構成分析!H$34,"▲", "-")), 2)), NA())</f>
        <v>#N/A</v>
      </c>
      <c r="G36" s="155">
        <f>IF(ROUND(VALUE(SUBSTITUTE(連結実質赤字比率に係る赤字・黒字の構成分析!H$34,"▲", "-")), 2) &gt;= 0, ABS(ROUND(VALUE(SUBSTITUTE(連結実質赤字比率に係る赤字・黒字の構成分析!H$34,"▲", "-")), 2)), NA())</f>
        <v>7.27</v>
      </c>
      <c r="H36" s="155" t="e">
        <f>IF(ROUND(VALUE(SUBSTITUTE(連結実質赤字比率に係る赤字・黒字の構成分析!I$34,"▲", "-")), 2) &lt; 0, ABS(ROUND(VALUE(SUBSTITUTE(連結実質赤字比率に係る赤字・黒字の構成分析!I$34,"▲", "-")), 2)), NA())</f>
        <v>#N/A</v>
      </c>
      <c r="I36" s="155">
        <f>IF(ROUND(VALUE(SUBSTITUTE(連結実質赤字比率に係る赤字・黒字の構成分析!I$34,"▲", "-")), 2) &gt;= 0, ABS(ROUND(VALUE(SUBSTITUTE(連結実質赤字比率に係る赤字・黒字の構成分析!I$34,"▲", "-")), 2)), NA())</f>
        <v>6.72</v>
      </c>
      <c r="J36" s="155" t="e">
        <f>IF(ROUND(VALUE(SUBSTITUTE(連結実質赤字比率に係る赤字・黒字の構成分析!J$34,"▲", "-")), 2) &lt; 0, ABS(ROUND(VALUE(SUBSTITUTE(連結実質赤字比率に係る赤字・黒字の構成分析!J$34,"▲", "-")), 2)), NA())</f>
        <v>#N/A</v>
      </c>
      <c r="K36" s="155">
        <f>IF(ROUND(VALUE(SUBSTITUTE(連結実質赤字比率に係る赤字・黒字の構成分析!J$34,"▲", "-")), 2) &gt;= 0, ABS(ROUND(VALUE(SUBSTITUTE(連結実質赤字比率に係る赤字・黒字の構成分析!J$34,"▲", "-")), 2)), NA())</f>
        <v>6.37</v>
      </c>
    </row>
    <row r="39" spans="1:16" x14ac:dyDescent="0.15">
      <c r="A39" s="128" t="s">
        <v>58</v>
      </c>
    </row>
    <row r="40" spans="1:16" x14ac:dyDescent="0.15">
      <c r="A40" s="156"/>
      <c r="B40" s="156" t="str">
        <f>'実質公債費比率（分子）の構造'!K$44</f>
        <v>R02</v>
      </c>
      <c r="C40" s="156"/>
      <c r="D40" s="156"/>
      <c r="E40" s="156" t="str">
        <f>'実質公債費比率（分子）の構造'!L$44</f>
        <v>R03</v>
      </c>
      <c r="F40" s="156"/>
      <c r="G40" s="156"/>
      <c r="H40" s="156" t="str">
        <f>'実質公債費比率（分子）の構造'!M$44</f>
        <v>R04</v>
      </c>
      <c r="I40" s="156"/>
      <c r="J40" s="156"/>
      <c r="K40" s="156" t="str">
        <f>'実質公債費比率（分子）の構造'!N$44</f>
        <v>R05</v>
      </c>
      <c r="L40" s="156"/>
      <c r="M40" s="156"/>
      <c r="N40" s="156" t="str">
        <f>'実質公債費比率（分子）の構造'!O$44</f>
        <v>R06</v>
      </c>
      <c r="O40" s="156"/>
      <c r="P40" s="156"/>
    </row>
    <row r="41" spans="1:16" x14ac:dyDescent="0.15">
      <c r="A41" s="156"/>
      <c r="B41" s="156" t="s">
        <v>59</v>
      </c>
      <c r="C41" s="156"/>
      <c r="D41" s="156" t="s">
        <v>60</v>
      </c>
      <c r="E41" s="156" t="s">
        <v>59</v>
      </c>
      <c r="F41" s="156"/>
      <c r="G41" s="156" t="s">
        <v>60</v>
      </c>
      <c r="H41" s="156" t="s">
        <v>59</v>
      </c>
      <c r="I41" s="156"/>
      <c r="J41" s="156" t="s">
        <v>60</v>
      </c>
      <c r="K41" s="156" t="s">
        <v>59</v>
      </c>
      <c r="L41" s="156"/>
      <c r="M41" s="156" t="s">
        <v>60</v>
      </c>
      <c r="N41" s="156" t="s">
        <v>59</v>
      </c>
      <c r="O41" s="156"/>
      <c r="P41" s="156" t="s">
        <v>60</v>
      </c>
    </row>
    <row r="42" spans="1:16" x14ac:dyDescent="0.15">
      <c r="A42" s="156" t="s">
        <v>61</v>
      </c>
      <c r="B42" s="156"/>
      <c r="C42" s="156"/>
      <c r="D42" s="156">
        <f>'実質公債費比率（分子）の構造'!K$52</f>
        <v>1040</v>
      </c>
      <c r="E42" s="156"/>
      <c r="F42" s="156"/>
      <c r="G42" s="156">
        <f>'実質公債費比率（分子）の構造'!L$52</f>
        <v>995</v>
      </c>
      <c r="H42" s="156"/>
      <c r="I42" s="156"/>
      <c r="J42" s="156">
        <f>'実質公債費比率（分子）の構造'!M$52</f>
        <v>1004</v>
      </c>
      <c r="K42" s="156"/>
      <c r="L42" s="156"/>
      <c r="M42" s="156">
        <f>'実質公債費比率（分子）の構造'!N$52</f>
        <v>1042</v>
      </c>
      <c r="N42" s="156"/>
      <c r="O42" s="156"/>
      <c r="P42" s="156">
        <f>'実質公債費比率（分子）の構造'!O$52</f>
        <v>997</v>
      </c>
    </row>
    <row r="43" spans="1:16" x14ac:dyDescent="0.15">
      <c r="A43" s="156" t="s">
        <v>16</v>
      </c>
      <c r="B43" s="156" t="str">
        <f>'実質公債費比率（分子）の構造'!K$51</f>
        <v>-</v>
      </c>
      <c r="C43" s="156"/>
      <c r="D43" s="156"/>
      <c r="E43" s="156" t="str">
        <f>'実質公債費比率（分子）の構造'!L$51</f>
        <v>-</v>
      </c>
      <c r="F43" s="156"/>
      <c r="G43" s="156"/>
      <c r="H43" s="156" t="str">
        <f>'実質公債費比率（分子）の構造'!M$51</f>
        <v>-</v>
      </c>
      <c r="I43" s="156"/>
      <c r="J43" s="156"/>
      <c r="K43" s="156" t="str">
        <f>'実質公債費比率（分子）の構造'!N$51</f>
        <v>-</v>
      </c>
      <c r="L43" s="156"/>
      <c r="M43" s="156"/>
      <c r="N43" s="156" t="str">
        <f>'実質公債費比率（分子）の構造'!O$51</f>
        <v>-</v>
      </c>
      <c r="O43" s="156"/>
      <c r="P43" s="156"/>
    </row>
    <row r="44" spans="1:16" x14ac:dyDescent="0.15">
      <c r="A44" s="156" t="s">
        <v>62</v>
      </c>
      <c r="B44" s="156">
        <f>'実質公債費比率（分子）の構造'!K$50</f>
        <v>6</v>
      </c>
      <c r="C44" s="156"/>
      <c r="D44" s="156"/>
      <c r="E44" s="156">
        <f>'実質公債費比率（分子）の構造'!L$50</f>
        <v>6</v>
      </c>
      <c r="F44" s="156"/>
      <c r="G44" s="156"/>
      <c r="H44" s="156">
        <f>'実質公債費比率（分子）の構造'!M$50</f>
        <v>5</v>
      </c>
      <c r="I44" s="156"/>
      <c r="J44" s="156"/>
      <c r="K44" s="156">
        <f>'実質公債費比率（分子）の構造'!N$50</f>
        <v>5</v>
      </c>
      <c r="L44" s="156"/>
      <c r="M44" s="156"/>
      <c r="N44" s="156">
        <f>'実質公債費比率（分子）の構造'!O$50</f>
        <v>5</v>
      </c>
      <c r="O44" s="156"/>
      <c r="P44" s="156"/>
    </row>
    <row r="45" spans="1:16" x14ac:dyDescent="0.15">
      <c r="A45" s="156" t="s">
        <v>63</v>
      </c>
      <c r="B45" s="156">
        <f>'実質公債費比率（分子）の構造'!K$49</f>
        <v>38</v>
      </c>
      <c r="C45" s="156"/>
      <c r="D45" s="156"/>
      <c r="E45" s="156">
        <f>'実質公債費比率（分子）の構造'!L$49</f>
        <v>58</v>
      </c>
      <c r="F45" s="156"/>
      <c r="G45" s="156"/>
      <c r="H45" s="156">
        <f>'実質公債費比率（分子）の構造'!M$49</f>
        <v>67</v>
      </c>
      <c r="I45" s="156"/>
      <c r="J45" s="156"/>
      <c r="K45" s="156">
        <f>'実質公債費比率（分子）の構造'!N$49</f>
        <v>64</v>
      </c>
      <c r="L45" s="156"/>
      <c r="M45" s="156"/>
      <c r="N45" s="156">
        <f>'実質公債費比率（分子）の構造'!O$49</f>
        <v>61</v>
      </c>
      <c r="O45" s="156"/>
      <c r="P45" s="156"/>
    </row>
    <row r="46" spans="1:16" x14ac:dyDescent="0.15">
      <c r="A46" s="156" t="s">
        <v>64</v>
      </c>
      <c r="B46" s="156">
        <f>'実質公債費比率（分子）の構造'!K$48</f>
        <v>278</v>
      </c>
      <c r="C46" s="156"/>
      <c r="D46" s="156"/>
      <c r="E46" s="156">
        <f>'実質公債費比率（分子）の構造'!L$48</f>
        <v>279</v>
      </c>
      <c r="F46" s="156"/>
      <c r="G46" s="156"/>
      <c r="H46" s="156">
        <f>'実質公債費比率（分子）の構造'!M$48</f>
        <v>281</v>
      </c>
      <c r="I46" s="156"/>
      <c r="J46" s="156"/>
      <c r="K46" s="156">
        <f>'実質公債費比率（分子）の構造'!N$48</f>
        <v>283</v>
      </c>
      <c r="L46" s="156"/>
      <c r="M46" s="156"/>
      <c r="N46" s="156">
        <f>'実質公債費比率（分子）の構造'!O$48</f>
        <v>290</v>
      </c>
      <c r="O46" s="156"/>
      <c r="P46" s="156"/>
    </row>
    <row r="47" spans="1:16" x14ac:dyDescent="0.15">
      <c r="A47" s="156" t="s">
        <v>12</v>
      </c>
      <c r="B47" s="156" t="str">
        <f>'実質公債費比率（分子）の構造'!K$47</f>
        <v>-</v>
      </c>
      <c r="C47" s="156"/>
      <c r="D47" s="156"/>
      <c r="E47" s="156" t="str">
        <f>'実質公債費比率（分子）の構造'!L$47</f>
        <v>-</v>
      </c>
      <c r="F47" s="156"/>
      <c r="G47" s="156"/>
      <c r="H47" s="156" t="str">
        <f>'実質公債費比率（分子）の構造'!M$47</f>
        <v>-</v>
      </c>
      <c r="I47" s="156"/>
      <c r="J47" s="156"/>
      <c r="K47" s="156" t="str">
        <f>'実質公債費比率（分子）の構造'!N$47</f>
        <v>-</v>
      </c>
      <c r="L47" s="156"/>
      <c r="M47" s="156"/>
      <c r="N47" s="156" t="str">
        <f>'実質公債費比率（分子）の構造'!O$47</f>
        <v>-</v>
      </c>
      <c r="O47" s="156"/>
      <c r="P47" s="156"/>
    </row>
    <row r="48" spans="1:16" x14ac:dyDescent="0.15">
      <c r="A48" s="156" t="s">
        <v>65</v>
      </c>
      <c r="B48" s="156" t="str">
        <f>'実質公債費比率（分子）の構造'!K$46</f>
        <v>-</v>
      </c>
      <c r="C48" s="156"/>
      <c r="D48" s="156"/>
      <c r="E48" s="156" t="str">
        <f>'実質公債費比率（分子）の構造'!L$46</f>
        <v>-</v>
      </c>
      <c r="F48" s="156"/>
      <c r="G48" s="156"/>
      <c r="H48" s="156" t="str">
        <f>'実質公債費比率（分子）の構造'!M$46</f>
        <v>-</v>
      </c>
      <c r="I48" s="156"/>
      <c r="J48" s="156"/>
      <c r="K48" s="156" t="str">
        <f>'実質公債費比率（分子）の構造'!N$46</f>
        <v>-</v>
      </c>
      <c r="L48" s="156"/>
      <c r="M48" s="156"/>
      <c r="N48" s="156" t="str">
        <f>'実質公債費比率（分子）の構造'!O$46</f>
        <v>-</v>
      </c>
      <c r="O48" s="156"/>
      <c r="P48" s="156"/>
    </row>
    <row r="49" spans="1:16" x14ac:dyDescent="0.15">
      <c r="A49" s="156" t="s">
        <v>66</v>
      </c>
      <c r="B49" s="156">
        <f>'実質公債費比率（分子）の構造'!K$45</f>
        <v>1457</v>
      </c>
      <c r="C49" s="156"/>
      <c r="D49" s="156"/>
      <c r="E49" s="156">
        <f>'実質公債費比率（分子）の構造'!L$45</f>
        <v>1348</v>
      </c>
      <c r="F49" s="156"/>
      <c r="G49" s="156"/>
      <c r="H49" s="156">
        <f>'実質公債費比率（分子）の構造'!M$45</f>
        <v>1418</v>
      </c>
      <c r="I49" s="156"/>
      <c r="J49" s="156"/>
      <c r="K49" s="156">
        <f>'実質公債費比率（分子）の構造'!N$45</f>
        <v>1565</v>
      </c>
      <c r="L49" s="156"/>
      <c r="M49" s="156"/>
      <c r="N49" s="156">
        <f>'実質公債費比率（分子）の構造'!O$45</f>
        <v>1513</v>
      </c>
      <c r="O49" s="156"/>
      <c r="P49" s="156"/>
    </row>
    <row r="50" spans="1:16" x14ac:dyDescent="0.15">
      <c r="A50" s="156" t="s">
        <v>67</v>
      </c>
      <c r="B50" s="156" t="e">
        <f>NA()</f>
        <v>#N/A</v>
      </c>
      <c r="C50" s="156">
        <f>IF(ISNUMBER('実質公債費比率（分子）の構造'!K$53),'実質公債費比率（分子）の構造'!K$53,NA())</f>
        <v>739</v>
      </c>
      <c r="D50" s="156" t="e">
        <f>NA()</f>
        <v>#N/A</v>
      </c>
      <c r="E50" s="156" t="e">
        <f>NA()</f>
        <v>#N/A</v>
      </c>
      <c r="F50" s="156">
        <f>IF(ISNUMBER('実質公債費比率（分子）の構造'!L$53),'実質公債費比率（分子）の構造'!L$53,NA())</f>
        <v>696</v>
      </c>
      <c r="G50" s="156" t="e">
        <f>NA()</f>
        <v>#N/A</v>
      </c>
      <c r="H50" s="156" t="e">
        <f>NA()</f>
        <v>#N/A</v>
      </c>
      <c r="I50" s="156">
        <f>IF(ISNUMBER('実質公債費比率（分子）の構造'!M$53),'実質公債費比率（分子）の構造'!M$53,NA())</f>
        <v>767</v>
      </c>
      <c r="J50" s="156" t="e">
        <f>NA()</f>
        <v>#N/A</v>
      </c>
      <c r="K50" s="156" t="e">
        <f>NA()</f>
        <v>#N/A</v>
      </c>
      <c r="L50" s="156">
        <f>IF(ISNUMBER('実質公債費比率（分子）の構造'!N$53),'実質公債費比率（分子）の構造'!N$53,NA())</f>
        <v>875</v>
      </c>
      <c r="M50" s="156" t="e">
        <f>NA()</f>
        <v>#N/A</v>
      </c>
      <c r="N50" s="156" t="e">
        <f>NA()</f>
        <v>#N/A</v>
      </c>
      <c r="O50" s="156">
        <f>IF(ISNUMBER('実質公債費比率（分子）の構造'!O$53),'実質公債費比率（分子）の構造'!O$53,NA())</f>
        <v>872</v>
      </c>
      <c r="P50" s="156" t="e">
        <f>NA()</f>
        <v>#N/A</v>
      </c>
    </row>
    <row r="53" spans="1:16" x14ac:dyDescent="0.15">
      <c r="A53" s="128" t="s">
        <v>68</v>
      </c>
    </row>
    <row r="54" spans="1:16" x14ac:dyDescent="0.15">
      <c r="A54" s="155"/>
      <c r="B54" s="155" t="str">
        <f>'将来負担比率（分子）の構造'!I$40</f>
        <v>R02</v>
      </c>
      <c r="C54" s="155"/>
      <c r="D54" s="155"/>
      <c r="E54" s="155" t="str">
        <f>'将来負担比率（分子）の構造'!J$40</f>
        <v>R03</v>
      </c>
      <c r="F54" s="155"/>
      <c r="G54" s="155"/>
      <c r="H54" s="155" t="str">
        <f>'将来負担比率（分子）の構造'!K$40</f>
        <v>R04</v>
      </c>
      <c r="I54" s="155"/>
      <c r="J54" s="155"/>
      <c r="K54" s="155" t="str">
        <f>'将来負担比率（分子）の構造'!L$40</f>
        <v>R05</v>
      </c>
      <c r="L54" s="155"/>
      <c r="M54" s="155"/>
      <c r="N54" s="155" t="str">
        <f>'将来負担比率（分子）の構造'!M$40</f>
        <v>R06</v>
      </c>
      <c r="O54" s="155"/>
      <c r="P54" s="155"/>
    </row>
    <row r="55" spans="1:16" x14ac:dyDescent="0.15">
      <c r="A55" s="155"/>
      <c r="B55" s="155" t="s">
        <v>69</v>
      </c>
      <c r="C55" s="155"/>
      <c r="D55" s="155" t="s">
        <v>70</v>
      </c>
      <c r="E55" s="155" t="s">
        <v>69</v>
      </c>
      <c r="F55" s="155"/>
      <c r="G55" s="155" t="s">
        <v>70</v>
      </c>
      <c r="H55" s="155" t="s">
        <v>69</v>
      </c>
      <c r="I55" s="155"/>
      <c r="J55" s="155" t="s">
        <v>70</v>
      </c>
      <c r="K55" s="155" t="s">
        <v>69</v>
      </c>
      <c r="L55" s="155"/>
      <c r="M55" s="155" t="s">
        <v>70</v>
      </c>
      <c r="N55" s="155" t="s">
        <v>69</v>
      </c>
      <c r="O55" s="155"/>
      <c r="P55" s="155" t="s">
        <v>70</v>
      </c>
    </row>
    <row r="56" spans="1:16" x14ac:dyDescent="0.15">
      <c r="A56" s="155" t="s">
        <v>43</v>
      </c>
      <c r="B56" s="155"/>
      <c r="C56" s="155"/>
      <c r="D56" s="155">
        <f>'将来負担比率（分子）の構造'!I$52</f>
        <v>12690</v>
      </c>
      <c r="E56" s="155"/>
      <c r="F56" s="155"/>
      <c r="G56" s="155">
        <f>'将来負担比率（分子）の構造'!J$52</f>
        <v>12682</v>
      </c>
      <c r="H56" s="155"/>
      <c r="I56" s="155"/>
      <c r="J56" s="155">
        <f>'将来負担比率（分子）の構造'!K$52</f>
        <v>12294</v>
      </c>
      <c r="K56" s="155"/>
      <c r="L56" s="155"/>
      <c r="M56" s="155">
        <f>'将来負担比率（分子）の構造'!L$52</f>
        <v>11927</v>
      </c>
      <c r="N56" s="155"/>
      <c r="O56" s="155"/>
      <c r="P56" s="155">
        <f>'将来負担比率（分子）の構造'!M$52</f>
        <v>11459</v>
      </c>
    </row>
    <row r="57" spans="1:16" x14ac:dyDescent="0.15">
      <c r="A57" s="155" t="s">
        <v>42</v>
      </c>
      <c r="B57" s="155"/>
      <c r="C57" s="155"/>
      <c r="D57" s="155">
        <f>'将来負担比率（分子）の構造'!I$51</f>
        <v>780</v>
      </c>
      <c r="E57" s="155"/>
      <c r="F57" s="155"/>
      <c r="G57" s="155">
        <f>'将来負担比率（分子）の構造'!J$51</f>
        <v>648</v>
      </c>
      <c r="H57" s="155"/>
      <c r="I57" s="155"/>
      <c r="J57" s="155">
        <f>'将来負担比率（分子）の構造'!K$51</f>
        <v>538</v>
      </c>
      <c r="K57" s="155"/>
      <c r="L57" s="155"/>
      <c r="M57" s="155">
        <f>'将来負担比率（分子）の構造'!L$51</f>
        <v>421</v>
      </c>
      <c r="N57" s="155"/>
      <c r="O57" s="155"/>
      <c r="P57" s="155">
        <f>'将来負担比率（分子）の構造'!M$51</f>
        <v>342</v>
      </c>
    </row>
    <row r="58" spans="1:16" x14ac:dyDescent="0.15">
      <c r="A58" s="155" t="s">
        <v>41</v>
      </c>
      <c r="B58" s="155"/>
      <c r="C58" s="155"/>
      <c r="D58" s="155">
        <f>'将来負担比率（分子）の構造'!I$50</f>
        <v>3834</v>
      </c>
      <c r="E58" s="155"/>
      <c r="F58" s="155"/>
      <c r="G58" s="155">
        <f>'将来負担比率（分子）の構造'!J$50</f>
        <v>4342</v>
      </c>
      <c r="H58" s="155"/>
      <c r="I58" s="155"/>
      <c r="J58" s="155">
        <f>'将来負担比率（分子）の構造'!K$50</f>
        <v>5770</v>
      </c>
      <c r="K58" s="155"/>
      <c r="L58" s="155"/>
      <c r="M58" s="155">
        <f>'将来負担比率（分子）の構造'!L$50</f>
        <v>6483</v>
      </c>
      <c r="N58" s="155"/>
      <c r="O58" s="155"/>
      <c r="P58" s="155">
        <f>'将来負担比率（分子）の構造'!M$50</f>
        <v>7031</v>
      </c>
    </row>
    <row r="59" spans="1:16" x14ac:dyDescent="0.15">
      <c r="A59" s="155" t="s">
        <v>39</v>
      </c>
      <c r="B59" s="155" t="str">
        <f>'将来負担比率（分子）の構造'!I$49</f>
        <v>-</v>
      </c>
      <c r="C59" s="155"/>
      <c r="D59" s="155"/>
      <c r="E59" s="155" t="str">
        <f>'将来負担比率（分子）の構造'!J$49</f>
        <v>-</v>
      </c>
      <c r="F59" s="155"/>
      <c r="G59" s="155"/>
      <c r="H59" s="155" t="str">
        <f>'将来負担比率（分子）の構造'!K$49</f>
        <v>-</v>
      </c>
      <c r="I59" s="155"/>
      <c r="J59" s="155"/>
      <c r="K59" s="155" t="str">
        <f>'将来負担比率（分子）の構造'!L$49</f>
        <v>-</v>
      </c>
      <c r="L59" s="155"/>
      <c r="M59" s="155"/>
      <c r="N59" s="155" t="str">
        <f>'将来負担比率（分子）の構造'!M$49</f>
        <v>-</v>
      </c>
      <c r="O59" s="155"/>
      <c r="P59" s="155"/>
    </row>
    <row r="60" spans="1:16" x14ac:dyDescent="0.15">
      <c r="A60" s="155" t="s">
        <v>38</v>
      </c>
      <c r="B60" s="155" t="str">
        <f>'将来負担比率（分子）の構造'!I$48</f>
        <v>-</v>
      </c>
      <c r="C60" s="155"/>
      <c r="D60" s="155"/>
      <c r="E60" s="155" t="str">
        <f>'将来負担比率（分子）の構造'!J$48</f>
        <v>-</v>
      </c>
      <c r="F60" s="155"/>
      <c r="G60" s="155"/>
      <c r="H60" s="155" t="str">
        <f>'将来負担比率（分子）の構造'!K$48</f>
        <v>-</v>
      </c>
      <c r="I60" s="155"/>
      <c r="J60" s="155"/>
      <c r="K60" s="155" t="str">
        <f>'将来負担比率（分子）の構造'!L$48</f>
        <v>-</v>
      </c>
      <c r="L60" s="155"/>
      <c r="M60" s="155"/>
      <c r="N60" s="155" t="str">
        <f>'将来負担比率（分子）の構造'!M$48</f>
        <v>-</v>
      </c>
      <c r="O60" s="155"/>
      <c r="P60" s="155"/>
    </row>
    <row r="61" spans="1:16" x14ac:dyDescent="0.15">
      <c r="A61" s="155" t="s">
        <v>36</v>
      </c>
      <c r="B61" s="155" t="str">
        <f>'将来負担比率（分子）の構造'!I$46</f>
        <v>-</v>
      </c>
      <c r="C61" s="155"/>
      <c r="D61" s="155"/>
      <c r="E61" s="155" t="str">
        <f>'将来負担比率（分子）の構造'!J$46</f>
        <v>-</v>
      </c>
      <c r="F61" s="155"/>
      <c r="G61" s="155"/>
      <c r="H61" s="155" t="str">
        <f>'将来負担比率（分子）の構造'!K$46</f>
        <v>-</v>
      </c>
      <c r="I61" s="155"/>
      <c r="J61" s="155"/>
      <c r="K61" s="155" t="str">
        <f>'将来負担比率（分子）の構造'!L$46</f>
        <v>-</v>
      </c>
      <c r="L61" s="155"/>
      <c r="M61" s="155"/>
      <c r="N61" s="155" t="str">
        <f>'将来負担比率（分子）の構造'!M$46</f>
        <v>-</v>
      </c>
      <c r="O61" s="155"/>
      <c r="P61" s="155"/>
    </row>
    <row r="62" spans="1:16" x14ac:dyDescent="0.15">
      <c r="A62" s="155" t="s">
        <v>35</v>
      </c>
      <c r="B62" s="155">
        <f>'将来負担比率（分子）の構造'!I$45</f>
        <v>2030</v>
      </c>
      <c r="C62" s="155"/>
      <c r="D62" s="155"/>
      <c r="E62" s="155">
        <f>'将来負担比率（分子）の構造'!J$45</f>
        <v>1990</v>
      </c>
      <c r="F62" s="155"/>
      <c r="G62" s="155"/>
      <c r="H62" s="155">
        <f>'将来負担比率（分子）の構造'!K$45</f>
        <v>2061</v>
      </c>
      <c r="I62" s="155"/>
      <c r="J62" s="155"/>
      <c r="K62" s="155">
        <f>'将来負担比率（分子）の構造'!L$45</f>
        <v>2107</v>
      </c>
      <c r="L62" s="155"/>
      <c r="M62" s="155"/>
      <c r="N62" s="155">
        <f>'将来負担比率（分子）の構造'!M$45</f>
        <v>2094</v>
      </c>
      <c r="O62" s="155"/>
      <c r="P62" s="155"/>
    </row>
    <row r="63" spans="1:16" x14ac:dyDescent="0.15">
      <c r="A63" s="155" t="s">
        <v>34</v>
      </c>
      <c r="B63" s="155">
        <f>'将来負担比率（分子）の構造'!I$44</f>
        <v>30</v>
      </c>
      <c r="C63" s="155"/>
      <c r="D63" s="155"/>
      <c r="E63" s="155">
        <f>'将来負担比率（分子）の構造'!J$44</f>
        <v>25</v>
      </c>
      <c r="F63" s="155"/>
      <c r="G63" s="155"/>
      <c r="H63" s="155">
        <f>'将来負担比率（分子）の構造'!K$44</f>
        <v>109</v>
      </c>
      <c r="I63" s="155"/>
      <c r="J63" s="155"/>
      <c r="K63" s="155">
        <f>'将来負担比率（分子）の構造'!L$44</f>
        <v>86</v>
      </c>
      <c r="L63" s="155"/>
      <c r="M63" s="155"/>
      <c r="N63" s="155">
        <f>'将来負担比率（分子）の構造'!M$44</f>
        <v>180</v>
      </c>
      <c r="O63" s="155"/>
      <c r="P63" s="155"/>
    </row>
    <row r="64" spans="1:16" x14ac:dyDescent="0.15">
      <c r="A64" s="155" t="s">
        <v>33</v>
      </c>
      <c r="B64" s="155">
        <f>'将来負担比率（分子）の構造'!I$43</f>
        <v>4995</v>
      </c>
      <c r="C64" s="155"/>
      <c r="D64" s="155"/>
      <c r="E64" s="155">
        <f>'将来負担比率（分子）の構造'!J$43</f>
        <v>4906</v>
      </c>
      <c r="F64" s="155"/>
      <c r="G64" s="155"/>
      <c r="H64" s="155">
        <f>'将来負担比率（分子）の構造'!K$43</f>
        <v>4871</v>
      </c>
      <c r="I64" s="155"/>
      <c r="J64" s="155"/>
      <c r="K64" s="155">
        <f>'将来負担比率（分子）の構造'!L$43</f>
        <v>4753</v>
      </c>
      <c r="L64" s="155"/>
      <c r="M64" s="155"/>
      <c r="N64" s="155">
        <f>'将来負担比率（分子）の構造'!M$43</f>
        <v>4566</v>
      </c>
      <c r="O64" s="155"/>
      <c r="P64" s="155"/>
    </row>
    <row r="65" spans="1:16" x14ac:dyDescent="0.15">
      <c r="A65" s="155" t="s">
        <v>32</v>
      </c>
      <c r="B65" s="155">
        <f>'将来負担比率（分子）の構造'!I$42</f>
        <v>1</v>
      </c>
      <c r="C65" s="155"/>
      <c r="D65" s="155"/>
      <c r="E65" s="155">
        <f>'将来負担比率（分子）の構造'!J$42</f>
        <v>0</v>
      </c>
      <c r="F65" s="155"/>
      <c r="G65" s="155"/>
      <c r="H65" s="155" t="str">
        <f>'将来負担比率（分子）の構造'!K$42</f>
        <v>-</v>
      </c>
      <c r="I65" s="155"/>
      <c r="J65" s="155"/>
      <c r="K65" s="155" t="str">
        <f>'将来負担比率（分子）の構造'!L$42</f>
        <v>-</v>
      </c>
      <c r="L65" s="155"/>
      <c r="M65" s="155"/>
      <c r="N65" s="155" t="str">
        <f>'将来負担比率（分子）の構造'!M$42</f>
        <v>-</v>
      </c>
      <c r="O65" s="155"/>
      <c r="P65" s="155"/>
    </row>
    <row r="66" spans="1:16" x14ac:dyDescent="0.15">
      <c r="A66" s="155" t="s">
        <v>31</v>
      </c>
      <c r="B66" s="155">
        <f>'将来負担比率（分子）の構造'!I$41</f>
        <v>15630</v>
      </c>
      <c r="C66" s="155"/>
      <c r="D66" s="155"/>
      <c r="E66" s="155">
        <f>'将来負担比率（分子）の構造'!J$41</f>
        <v>16107</v>
      </c>
      <c r="F66" s="155"/>
      <c r="G66" s="155"/>
      <c r="H66" s="155">
        <f>'将来負担比率（分子）の構造'!K$41</f>
        <v>15709</v>
      </c>
      <c r="I66" s="155"/>
      <c r="J66" s="155"/>
      <c r="K66" s="155">
        <f>'将来負担比率（分子）の構造'!L$41</f>
        <v>14916</v>
      </c>
      <c r="L66" s="155"/>
      <c r="M66" s="155"/>
      <c r="N66" s="155">
        <f>'将来負担比率（分子）の構造'!M$41</f>
        <v>14408</v>
      </c>
      <c r="O66" s="155"/>
      <c r="P66" s="155"/>
    </row>
    <row r="67" spans="1:16" x14ac:dyDescent="0.15">
      <c r="A67" s="155" t="s">
        <v>71</v>
      </c>
      <c r="B67" s="155" t="e">
        <f>NA()</f>
        <v>#N/A</v>
      </c>
      <c r="C67" s="155">
        <f>IF(ISNUMBER('将来負担比率（分子）の構造'!I$53), IF('将来負担比率（分子）の構造'!I$53 &lt; 0, 0, '将来負担比率（分子）の構造'!I$53), NA())</f>
        <v>5382</v>
      </c>
      <c r="D67" s="155" t="e">
        <f>NA()</f>
        <v>#N/A</v>
      </c>
      <c r="E67" s="155" t="e">
        <f>NA()</f>
        <v>#N/A</v>
      </c>
      <c r="F67" s="155">
        <f>IF(ISNUMBER('将来負担比率（分子）の構造'!J$53), IF('将来負担比率（分子）の構造'!J$53 &lt; 0, 0, '将来負担比率（分子）の構造'!J$53), NA())</f>
        <v>5356</v>
      </c>
      <c r="G67" s="155" t="e">
        <f>NA()</f>
        <v>#N/A</v>
      </c>
      <c r="H67" s="155" t="e">
        <f>NA()</f>
        <v>#N/A</v>
      </c>
      <c r="I67" s="155">
        <f>IF(ISNUMBER('将来負担比率（分子）の構造'!K$53), IF('将来負担比率（分子）の構造'!K$53 &lt; 0, 0, '将来負担比率（分子）の構造'!K$53), NA())</f>
        <v>4148</v>
      </c>
      <c r="J67" s="155" t="e">
        <f>NA()</f>
        <v>#N/A</v>
      </c>
      <c r="K67" s="155" t="e">
        <f>NA()</f>
        <v>#N/A</v>
      </c>
      <c r="L67" s="155">
        <f>IF(ISNUMBER('将来負担比率（分子）の構造'!L$53), IF('将来負担比率（分子）の構造'!L$53 &lt; 0, 0, '将来負担比率（分子）の構造'!L$53), NA())</f>
        <v>3031</v>
      </c>
      <c r="M67" s="155" t="e">
        <f>NA()</f>
        <v>#N/A</v>
      </c>
      <c r="N67" s="155" t="e">
        <f>NA()</f>
        <v>#N/A</v>
      </c>
      <c r="O67" s="155">
        <f>IF(ISNUMBER('将来負担比率（分子）の構造'!M$53), IF('将来負担比率（分子）の構造'!M$53 &lt; 0, 0, '将来負担比率（分子）の構造'!M$53), NA())</f>
        <v>2415</v>
      </c>
      <c r="P67" s="155" t="e">
        <f>NA()</f>
        <v>#N/A</v>
      </c>
    </row>
    <row r="70" spans="1:16" x14ac:dyDescent="0.15">
      <c r="A70" s="157" t="s">
        <v>72</v>
      </c>
      <c r="B70" s="157"/>
      <c r="C70" s="157"/>
      <c r="D70" s="157"/>
      <c r="E70" s="157"/>
      <c r="F70" s="157"/>
    </row>
    <row r="71" spans="1:16" x14ac:dyDescent="0.15">
      <c r="A71" s="158"/>
      <c r="B71" s="158" t="str">
        <f>基金残高に係る経年分析!F54</f>
        <v>R04</v>
      </c>
      <c r="C71" s="158" t="str">
        <f>基金残高に係る経年分析!G54</f>
        <v>R05</v>
      </c>
      <c r="D71" s="158" t="str">
        <f>基金残高に係る経年分析!H54</f>
        <v>R06</v>
      </c>
    </row>
    <row r="72" spans="1:16" x14ac:dyDescent="0.15">
      <c r="A72" s="158" t="s">
        <v>73</v>
      </c>
      <c r="B72" s="159">
        <f>基金残高に係る経年分析!F55</f>
        <v>3175</v>
      </c>
      <c r="C72" s="159">
        <f>基金残高に係る経年分析!G55</f>
        <v>3227</v>
      </c>
      <c r="D72" s="159">
        <f>基金残高に係る経年分析!H55</f>
        <v>3134</v>
      </c>
    </row>
    <row r="73" spans="1:16" x14ac:dyDescent="0.15">
      <c r="A73" s="158" t="s">
        <v>74</v>
      </c>
      <c r="B73" s="159">
        <f>基金残高に係る経年分析!F56</f>
        <v>175</v>
      </c>
      <c r="C73" s="159">
        <f>基金残高に係る経年分析!G56</f>
        <v>215</v>
      </c>
      <c r="D73" s="159">
        <f>基金残高に係る経年分析!H56</f>
        <v>265</v>
      </c>
    </row>
    <row r="74" spans="1:16" x14ac:dyDescent="0.15">
      <c r="A74" s="158" t="s">
        <v>75</v>
      </c>
      <c r="B74" s="159">
        <f>基金残高に係る経年分析!F57</f>
        <v>2140</v>
      </c>
      <c r="C74" s="159">
        <f>基金残高に係る経年分析!G57</f>
        <v>2680</v>
      </c>
      <c r="D74" s="159">
        <f>基金残高に係る経年分析!H57</f>
        <v>3236</v>
      </c>
    </row>
  </sheetData>
  <sheetProtection algorithmName="SHA-512" hashValue="CnyUiJNDzmUBZ1dch8AAk8cPHbAAd0Kp0GYolDUHg1zmvUIcsFXoRN6YgqhXiww347XQ3vbc7RTx5ei637pL+Q==" saltValue="JLKJxc6GZo2KRXoL2g8htA==" spinCount="100000" sheet="1" objects="1" scenarios="1"/>
  <phoneticPr fontId="2"/>
  <pageMargins left="0.78700000000000003" right="0.78700000000000003" top="0.98399999999999999" bottom="0.98399999999999999" header="0.51200000000000001" footer="0.5120000000000000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浦　菜摘</cp:lastModifiedBy>
  <cp:lastPrinted>2026-08-18T05:43:55Z</cp:lastPrinted>
  <dcterms:created xsi:type="dcterms:W3CDTF">2026-02-23T09:05:01Z</dcterms:created>
  <dcterms:modified xsi:type="dcterms:W3CDTF">2026-09-28T01:52:07Z</dcterms:modified>
  <cp:category/>
</cp:coreProperties>
</file>