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L:\064市町村行財政支援課\00.一時保存フォルダ（令和８年度）\M_財政\M4_財政診断\M409_財政状況資料集\01_令和６年度地方財政状況資料集の作成について（2回目・地方公会計関係）\05_HP掲載\"/>
    </mc:Choice>
  </mc:AlternateContent>
  <xr:revisionPtr revIDLastSave="0" documentId="13_ncr:1_{ED7D1278-C14E-461E-8F8B-9306D98BAEAF}" xr6:coauthVersionLast="47" xr6:coauthVersionMax="47" xr10:uidLastSave="{00000000-0000-0000-0000-000000000000}"/>
  <bookViews>
    <workbookView xWindow="-120" yWindow="-120" windowWidth="20730" windowHeight="1116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AP63" i="12" l="1"/>
  <c r="AU63" i="12"/>
  <c r="BG36" i="10"/>
  <c r="BG35" i="10"/>
  <c r="BG34"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36"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U38" i="10" s="1"/>
  <c r="AM34" i="10" l="1"/>
  <c r="AM35" i="10" s="1"/>
  <c r="AM36" i="10" s="1"/>
  <c r="AM37" i="10" s="1"/>
  <c r="BE34" i="10" l="1"/>
  <c r="BE35" i="10" s="1"/>
  <c r="BE36" i="10" s="1"/>
  <c r="BW34" i="10" l="1"/>
  <c r="BW35" i="10" s="1"/>
  <c r="BW36" i="10" s="1"/>
  <c r="BW37" i="10" s="1"/>
  <c r="BW38" i="10" s="1"/>
  <c r="BW39" i="10" s="1"/>
  <c r="BW40" i="10" s="1"/>
  <c r="BW41" i="10" s="1"/>
  <c r="CO34" i="10" l="1"/>
  <c r="CO35" i="10" s="1"/>
  <c r="CO36" i="10" s="1"/>
</calcChain>
</file>

<file path=xl/sharedStrings.xml><?xml version="1.0" encoding="utf-8"?>
<sst xmlns="http://schemas.openxmlformats.org/spreadsheetml/2006/main" count="1142" uniqueCount="594">
  <si>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</si>
  <si>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</si>
  <si>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</si>
  <si>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</si>
  <si>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</si>
  <si>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</si>
  <si>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</si>
  <si>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</si>
  <si>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</si>
  <si>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</si>
  <si>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</si>
  <si>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</si>
  <si>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</si>
  <si>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</si>
  <si>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</si>
  <si>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</si>
  <si>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</si>
  <si>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</si>
  <si>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</si>
  <si>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</si>
  <si>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</si>
  <si>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</si>
  <si>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</si>
  <si>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</si>
  <si>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</si>
  <si>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</si>
  <si>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</si>
  <si>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</si>
  <si>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</si>
  <si>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</si>
  <si>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</si>
  <si>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</si>
  <si>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</si>
  <si>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</si>
  <si>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</si>
  <si>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</si>
  <si>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</si>
  <si>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</si>
  <si>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</si>
  <si>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</si>
  <si>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</si>
  <si>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</si>
  <si>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</si>
  <si>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</si>
  <si>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</si>
  <si>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</si>
  <si>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</si>
  <si>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</si>
  <si>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</si>
  <si>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</si>
  <si>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</si>
  <si>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</si>
  <si>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</si>
  <si>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</si>
  <si>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</si>
  <si>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</si>
  <si>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</si>
  <si>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</si>
  <si>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</si>
  <si>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</si>
  <si>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</si>
  <si>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</si>
  <si>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</si>
  <si>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</si>
  <si>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</si>
  <si>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</si>
  <si>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</si>
  <si>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</si>
  <si>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</si>
  <si>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</si>
  <si>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</si>
  <si>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</si>
  <si>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</si>
  <si>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</si>
  <si>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</si>
  <si>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</si>
  <si>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</si>
  <si>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</si>
  <si>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</si>
  <si>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</si>
  <si>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</si>
  <si>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</si>
  <si>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</si>
  <si>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</si>
  <si>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</si>
  <si>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</si>
  <si>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</si>
  <si>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</si>
  <si>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</si>
  <si>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</si>
  <si>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</si>
  <si>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</si>
  <si>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</si>
  <si>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</si>
  <si>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飯塚市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</si>
  <si>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</si>
  <si>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</si>
  <si>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</si>
  <si>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</si>
  <si>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</si>
  <si>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</si>
  <si>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</si>
  <si>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</si>
  <si>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</si>
  <si>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</si>
  <si>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</si>
  <si>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</si>
  <si>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</si>
  <si>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</si>
  <si>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</si>
  <si>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</si>
  <si>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</si>
  <si>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</si>
  <si>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</si>
  <si>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</si>
  <si>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</si>
  <si>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</si>
  <si>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</si>
  <si>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</si>
  <si>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</si>
  <si>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</si>
  <si>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</si>
  <si>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</si>
  <si>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</si>
  <si>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</si>
  <si>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</si>
  <si>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</si>
  <si>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</si>
  <si>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</si>
  <si>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</si>
  <si>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</si>
  <si>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</si>
  <si>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</si>
  <si>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</si>
  <si>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</si>
  <si>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</si>
  <si>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</si>
  <si>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</si>
  <si>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</si>
  <si>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</si>
  <si>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</si>
  <si>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</si>
  <si>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</si>
  <si>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</si>
  <si>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</si>
  <si>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</si>
  <si>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</si>
  <si>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</si>
  <si>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</si>
  <si>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</si>
  <si>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</si>
  <si>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</si>
  <si>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</si>
  <si>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</si>
  <si>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</si>
  <si>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</si>
  <si>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</si>
  <si>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</si>
  <si>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</si>
  <si>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</si>
  <si>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</si>
  <si>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</si>
  <si>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</si>
  <si>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</si>
  <si>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</si>
  <si>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</si>
  <si>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</si>
  <si>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</si>
  <si>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</si>
  <si>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</si>
  <si>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</si>
  <si>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</si>
  <si>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</si>
  <si>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</si>
  <si>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</si>
  <si>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</si>
  <si>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</si>
  <si>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</si>
  <si>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</si>
  <si>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</si>
  <si>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</si>
  <si>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</si>
  <si>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</si>
  <si>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</si>
  <si>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</si>
  <si>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</si>
  <si>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</si>
  <si>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</si>
  <si>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</si>
  <si>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</si>
  <si>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</si>
  <si>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</si>
  <si>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</si>
  <si>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</si>
  <si>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</si>
  <si>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</si>
  <si>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</si>
  <si>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</si>
  <si>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</si>
  <si>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</si>
  <si>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</si>
  <si>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</si>
  <si>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</si>
  <si>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福岡県飯塚市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</si>
  <si>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</si>
  <si>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</si>
  <si>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</si>
  <si>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</si>
  <si>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</si>
  <si>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</si>
  <si>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</si>
  <si>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</si>
  <si>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</si>
  <si>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</si>
  <si>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</si>
  <si>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</si>
  <si>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</si>
  <si>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</si>
  <si>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</si>
  <si>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</si>
  <si>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</si>
  <si>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</si>
  <si>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</si>
  <si>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</si>
  <si>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</si>
  <si>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</si>
  <si>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</si>
  <si>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</si>
  <si>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</si>
  <si>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</si>
  <si>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</si>
  <si>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</si>
  <si>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</si>
  <si>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</si>
  <si>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</si>
  <si>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</si>
  <si>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</si>
  <si>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</si>
  <si>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</si>
  <si>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</si>
  <si>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</si>
  <si>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</si>
  <si>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</si>
  <si>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</si>
  <si>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</si>
  <si>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</si>
  <si>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</si>
  <si>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</si>
  <si>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</si>
  <si>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</si>
  <si>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</si>
  <si>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</si>
  <si>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</si>
  <si>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</si>
  <si>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</si>
  <si>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</si>
  <si>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</si>
  <si>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</si>
  <si>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</si>
  <si>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</si>
  <si>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</si>
  <si>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</si>
  <si>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</si>
  <si>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</si>
  <si>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</si>
  <si>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</si>
  <si>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</si>
  <si>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</si>
  <si>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</si>
  <si>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</si>
  <si>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</si>
  <si>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</si>
  <si>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</si>
  <si>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</si>
  <si>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</si>
  <si>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</si>
  <si>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</si>
  <si>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</si>
  <si>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</si>
  <si>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</si>
  <si>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</si>
  <si>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</si>
  <si>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</si>
  <si>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</si>
  <si>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</si>
  <si>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</si>
  <si>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</si>
  <si>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</si>
  <si>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</si>
  <si>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</si>
  <si>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</si>
  <si>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</si>
  <si>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</si>
  <si>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</si>
  <si>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</si>
  <si>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</si>
  <si>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</si>
  <si>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</si>
  <si>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</si>
  <si>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</si>
  <si>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</si>
  <si>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</si>
  <si>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</si>
  <si>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</si>
  <si>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</si>
  <si>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</si>
  <si>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</si>
  <si>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</si>
  <si>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</si>
  <si>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</si>
  <si>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</si>
  <si>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</si>
  <si>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</si>
  <si>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</si>
  <si>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</si>
  <si>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</si>
  <si>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</si>
  <si>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</si>
  <si>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</si>
  <si>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</si>
  <si>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</si>
  <si>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</si>
  <si>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</si>
  <si>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</si>
  <si>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</si>
  <si>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</si>
  <si>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</si>
  <si>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</si>
  <si>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</si>
  <si>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</si>
  <si>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</si>
  <si>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</si>
  <si>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</si>
  <si>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</si>
  <si>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</si>
  <si>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</si>
  <si>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</si>
  <si>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</si>
  <si>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</si>
  <si>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</si>
  <si>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</si>
  <si>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</si>
  <si>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</si>
  <si>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</si>
  <si>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</si>
  <si>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</si>
  <si>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</si>
  <si>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</si>
  <si>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</si>
  <si>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</si>
  <si>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</si>
  <si>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</si>
  <si>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</si>
  <si>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</si>
  <si>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福岡県飯塚市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</si>
  <si>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</si>
  <si>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</si>
  <si>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</si>
  <si>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</si>
  <si>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</si>
  <si>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</si>
  <si>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</si>
  <si>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</si>
  <si>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</si>
  <si>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</si>
  <si>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</si>
  <si>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</si>
  <si>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</si>
  <si>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</si>
  <si>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</si>
  <si>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</si>
  <si>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</si>
  <si>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</si>
  <si>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</si>
  <si>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</si>
  <si>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汚水処理事業特別会計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</si>
  <si>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</si>
  <si>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</si>
  <si>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</si>
  <si>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</si>
  <si>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</si>
  <si>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</si>
  <si>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</si>
  <si>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</si>
  <si>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</si>
  <si>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</si>
  <si>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</si>
  <si>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</si>
  <si>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</si>
  <si>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</si>
  <si>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</si>
  <si>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</si>
  <si>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小型自動車競走事業特別会計</t>
    <phoneticPr fontId="5"/>
  </si>
  <si>
    <t>駐車場事業特別会計</t>
    <phoneticPr fontId="5"/>
  </si>
  <si>
    <t>水道事業会計</t>
    <phoneticPr fontId="5"/>
  </si>
  <si>
    <t>法適用企業</t>
    <phoneticPr fontId="5"/>
  </si>
  <si>
    <t>工業用水道事業会計</t>
    <phoneticPr fontId="5"/>
  </si>
  <si>
    <t>飯塚市立病院事業会計</t>
    <phoneticPr fontId="5"/>
  </si>
  <si>
    <t>下水道事業会計</t>
    <phoneticPr fontId="5"/>
  </si>
  <si>
    <t>地方卸売市場事業特別会計</t>
    <phoneticPr fontId="5"/>
  </si>
  <si>
    <t>法非適用企業</t>
    <phoneticPr fontId="5"/>
  </si>
  <si>
    <t>農業集落排水事業特別会計</t>
    <phoneticPr fontId="5"/>
  </si>
  <si>
    <t>工業用地造成事業特別会計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</si>
  <si>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</si>
  <si>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</si>
  <si>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</si>
  <si>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</si>
  <si>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</si>
  <si>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</si>
  <si>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</si>
  <si>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</si>
  <si>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</si>
  <si>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</si>
  <si>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</si>
  <si>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</si>
  <si>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</si>
  <si>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</si>
  <si>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</si>
  <si>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</si>
  <si>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</si>
  <si>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</si>
  <si>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</si>
  <si>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</si>
  <si>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</si>
  <si>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</si>
  <si>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</si>
  <si>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</si>
  <si>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</si>
  <si>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</si>
  <si>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</si>
  <si>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</si>
  <si>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</si>
  <si>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</si>
  <si>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</si>
  <si>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</si>
  <si>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</si>
  <si>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</si>
  <si>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</si>
  <si>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</si>
  <si>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</si>
  <si>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</si>
  <si>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</si>
  <si>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</si>
  <si>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</si>
  <si>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</si>
  <si>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</si>
  <si>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</si>
  <si>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</si>
  <si>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</si>
  <si>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</si>
  <si>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</si>
  <si>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</si>
  <si>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</si>
  <si>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</si>
  <si>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</si>
  <si>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</si>
  <si>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</si>
  <si>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</si>
  <si>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</si>
  <si>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</si>
  <si>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</si>
  <si>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</si>
  <si>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</si>
  <si>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</si>
  <si>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</si>
  <si>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</si>
  <si>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</si>
  <si>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</si>
  <si>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</si>
  <si>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</si>
  <si>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</si>
  <si>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</si>
  <si>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</si>
  <si>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</si>
  <si>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</si>
  <si>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</si>
  <si>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</si>
  <si>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</si>
  <si>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</si>
  <si>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</si>
  <si>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</si>
  <si>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</si>
  <si>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</si>
  <si>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</si>
  <si>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</si>
  <si>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</si>
  <si>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</si>
  <si>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</si>
  <si>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</si>
  <si>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</si>
  <si>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</si>
  <si>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</si>
  <si>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</si>
  <si>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</si>
  <si>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</si>
  <si>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</si>
  <si>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</si>
  <si>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</si>
  <si>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</si>
  <si>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</si>
  <si>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</si>
  <si>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</si>
  <si>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</si>
  <si>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</si>
  <si>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</si>
  <si>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</si>
  <si>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</si>
  <si>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</si>
  <si>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</si>
  <si>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</si>
  <si>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</si>
  <si>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</si>
  <si>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</si>
  <si>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</si>
  <si>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</si>
  <si>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</si>
  <si>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</si>
  <si>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</si>
  <si>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</si>
  <si>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</si>
  <si>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</si>
  <si>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</si>
  <si>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</si>
  <si>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</si>
  <si>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</si>
  <si>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</si>
  <si>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</si>
  <si>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</si>
  <si>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</si>
  <si>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</si>
  <si>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</si>
  <si>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</si>
  <si>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</si>
  <si>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</si>
  <si>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</si>
  <si>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</si>
  <si>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</si>
  <si>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</si>
  <si>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1.51</t>
  </si>
  <si>
    <t>▲ 8.50</t>
  </si>
  <si>
    <t>▲ 3.76</t>
  </si>
  <si>
    <t>▲ 2.83</t>
  </si>
  <si>
    <t>小型自動車競走事業特別会計</t>
  </si>
  <si>
    <t>▲ 3.10</t>
  </si>
  <si>
    <t>▲ 1.95</t>
  </si>
  <si>
    <t>▲ 1.74</t>
  </si>
  <si>
    <t>▲ 1.36</t>
  </si>
  <si>
    <t>▲ 1.11</t>
  </si>
  <si>
    <t>水道事業会計</t>
  </si>
  <si>
    <t>一般会計</t>
  </si>
  <si>
    <t>下水道事業会計</t>
  </si>
  <si>
    <t>介護保険特別会計</t>
  </si>
  <si>
    <t>工業用地造成事業特別会計</t>
  </si>
  <si>
    <t>工業用水道事業会計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</si>
  <si>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</si>
  <si>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</si>
  <si>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</si>
  <si>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</si>
  <si>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</si>
  <si>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</si>
  <si>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</si>
  <si>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</si>
  <si>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 xml:space="preserve">130,382				</t>
    <phoneticPr fontId="2"/>
  </si>
  <si>
    <t xml:space="preserve">108,238				</t>
    <phoneticPr fontId="2"/>
  </si>
  <si>
    <t>飯塚地区消防組合（一般会計）</t>
    <rPh sb="0" eb="2">
      <t>イイヅカ</t>
    </rPh>
    <rPh sb="2" eb="4">
      <t>チク</t>
    </rPh>
    <rPh sb="4" eb="6">
      <t>ショウボウ</t>
    </rPh>
    <rPh sb="6" eb="8">
      <t>クミアイ</t>
    </rPh>
    <rPh sb="9" eb="11">
      <t>イッパン</t>
    </rPh>
    <rPh sb="11" eb="13">
      <t>カイケイ</t>
    </rPh>
    <phoneticPr fontId="2"/>
  </si>
  <si>
    <t>ふくおか県央環境広域施設組合（一般会計）</t>
    <rPh sb="4" eb="6">
      <t>ケンオウ</t>
    </rPh>
    <rPh sb="6" eb="8">
      <t>カンキョウ</t>
    </rPh>
    <rPh sb="8" eb="10">
      <t>コウイキ</t>
    </rPh>
    <rPh sb="10" eb="12">
      <t>シセツ</t>
    </rPh>
    <rPh sb="12" eb="14">
      <t>クミアイ</t>
    </rPh>
    <rPh sb="15" eb="17">
      <t>イッパン</t>
    </rPh>
    <rPh sb="17" eb="19">
      <t>カイケイ</t>
    </rPh>
    <phoneticPr fontId="2"/>
  </si>
  <si>
    <t>福岡県市町村職員退職手当組合（一般会計）</t>
    <rPh sb="0" eb="3">
      <t>フクオカケン</t>
    </rPh>
    <rPh sb="3" eb="6">
      <t>シチョウソン</t>
    </rPh>
    <rPh sb="6" eb="8">
      <t>ショクイン</t>
    </rPh>
    <rPh sb="8" eb="10">
      <t>タイショク</t>
    </rPh>
    <rPh sb="10" eb="12">
      <t>テアテ</t>
    </rPh>
    <rPh sb="12" eb="14">
      <t>クミアイ</t>
    </rPh>
    <rPh sb="15" eb="17">
      <t>イッパン</t>
    </rPh>
    <rPh sb="17" eb="19">
      <t>カイケイ</t>
    </rPh>
    <phoneticPr fontId="2"/>
  </si>
  <si>
    <t>福岡県市町村職員退職手当組合（基金特別会計）</t>
    <rPh sb="0" eb="3">
      <t>フクオカケン</t>
    </rPh>
    <rPh sb="3" eb="6">
      <t>シチョウソン</t>
    </rPh>
    <rPh sb="6" eb="8">
      <t>ショクイン</t>
    </rPh>
    <rPh sb="8" eb="10">
      <t>タイショク</t>
    </rPh>
    <rPh sb="10" eb="12">
      <t>テアテ</t>
    </rPh>
    <rPh sb="12" eb="14">
      <t>クミアイ</t>
    </rPh>
    <rPh sb="15" eb="17">
      <t>キキン</t>
    </rPh>
    <rPh sb="17" eb="19">
      <t>トクベツ</t>
    </rPh>
    <rPh sb="19" eb="21">
      <t>カイケイ</t>
    </rPh>
    <phoneticPr fontId="2"/>
  </si>
  <si>
    <t>福岡県自治振興組合（一般会計）</t>
    <rPh sb="0" eb="3">
      <t>フクオカケン</t>
    </rPh>
    <rPh sb="3" eb="5">
      <t>ジチ</t>
    </rPh>
    <rPh sb="5" eb="7">
      <t>シンコウ</t>
    </rPh>
    <rPh sb="7" eb="9">
      <t>クミアイ</t>
    </rPh>
    <rPh sb="10" eb="12">
      <t>イッパン</t>
    </rPh>
    <rPh sb="12" eb="14">
      <t>カイケイ</t>
    </rPh>
    <phoneticPr fontId="2"/>
  </si>
  <si>
    <t>福岡県自治振興組合（公文書館事業特別会計）</t>
    <rPh sb="0" eb="3">
      <t>フクオカケン</t>
    </rPh>
    <rPh sb="3" eb="5">
      <t>ジチ</t>
    </rPh>
    <rPh sb="5" eb="7">
      <t>シンコウ</t>
    </rPh>
    <rPh sb="7" eb="9">
      <t>クミアイ</t>
    </rPh>
    <rPh sb="10" eb="14">
      <t>コウブンショカン</t>
    </rPh>
    <rPh sb="14" eb="16">
      <t>ジギョウ</t>
    </rPh>
    <rPh sb="16" eb="18">
      <t>トクベツ</t>
    </rPh>
    <rPh sb="18" eb="20">
      <t>カイケイ</t>
    </rPh>
    <phoneticPr fontId="2"/>
  </si>
  <si>
    <t>福岡県後期高齢者医療広域連合（一般会計）</t>
    <rPh sb="0" eb="3">
      <t>フクオカケン</t>
    </rPh>
    <rPh sb="3" eb="5">
      <t>コウキ</t>
    </rPh>
    <rPh sb="5" eb="8">
      <t>コウレイシャ</t>
    </rPh>
    <rPh sb="8" eb="10">
      <t>イリョウ</t>
    </rPh>
    <rPh sb="10" eb="12">
      <t>コウイキ</t>
    </rPh>
    <rPh sb="12" eb="14">
      <t>レンゴウ</t>
    </rPh>
    <rPh sb="15" eb="17">
      <t>イッパン</t>
    </rPh>
    <rPh sb="17" eb="19">
      <t>カイケイ</t>
    </rPh>
    <phoneticPr fontId="2"/>
  </si>
  <si>
    <t>福岡県後期高齢者医療広域連合（後期高齢者医療特別会計）</t>
    <rPh sb="0" eb="3">
      <t>フクオカケン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</si>
  <si>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飯塚市教育文化振興事業団</t>
    <rPh sb="0" eb="3">
      <t>イイヅカシ</t>
    </rPh>
    <rPh sb="3" eb="5">
      <t>キョウイク</t>
    </rPh>
    <rPh sb="5" eb="7">
      <t>ブンカ</t>
    </rPh>
    <rPh sb="7" eb="9">
      <t>シンコウ</t>
    </rPh>
    <rPh sb="9" eb="12">
      <t>ジギョウダン</t>
    </rPh>
    <phoneticPr fontId="2"/>
  </si>
  <si>
    <t>福岡ソフトウェアセンター</t>
    <rPh sb="0" eb="2">
      <t>フクオカ</t>
    </rPh>
    <phoneticPr fontId="2"/>
  </si>
  <si>
    <t>サンビレッジ茜</t>
    <rPh sb="6" eb="7">
      <t>アカネ</t>
    </rPh>
    <phoneticPr fontId="2"/>
  </si>
  <si>
    <t>飯塚市ふるさと応援基金</t>
    <rPh sb="0" eb="3">
      <t>イイヅカシ</t>
    </rPh>
    <rPh sb="7" eb="9">
      <t>オウエン</t>
    </rPh>
    <rPh sb="9" eb="11">
      <t>キキン</t>
    </rPh>
    <phoneticPr fontId="5"/>
  </si>
  <si>
    <t>飯塚市地域振興基金</t>
    <rPh sb="0" eb="3">
      <t>イイヅカシ</t>
    </rPh>
    <rPh sb="3" eb="5">
      <t>チイキ</t>
    </rPh>
    <rPh sb="5" eb="7">
      <t>シンコウ</t>
    </rPh>
    <rPh sb="7" eb="9">
      <t>キキン</t>
    </rPh>
    <phoneticPr fontId="2"/>
  </si>
  <si>
    <t>飯塚市かんがい施設整備基金</t>
    <rPh sb="0" eb="3">
      <t>イイヅカシ</t>
    </rPh>
    <rPh sb="7" eb="9">
      <t>シセツ</t>
    </rPh>
    <rPh sb="9" eb="11">
      <t>セイビ</t>
    </rPh>
    <rPh sb="11" eb="13">
      <t>キキン</t>
    </rPh>
    <phoneticPr fontId="2"/>
  </si>
  <si>
    <t>飯塚市公共施設等整備基金</t>
    <rPh sb="0" eb="3">
      <t>イイヅカシ</t>
    </rPh>
    <rPh sb="3" eb="5">
      <t>コウキョウ</t>
    </rPh>
    <rPh sb="5" eb="7">
      <t>シセツ</t>
    </rPh>
    <rPh sb="7" eb="8">
      <t>トウ</t>
    </rPh>
    <rPh sb="8" eb="10">
      <t>セイビ</t>
    </rPh>
    <rPh sb="10" eb="12">
      <t>キキン</t>
    </rPh>
    <phoneticPr fontId="2"/>
  </si>
  <si>
    <t>飯塚霊園施設管理基金</t>
    <rPh sb="0" eb="2">
      <t>イイヅカ</t>
    </rPh>
    <rPh sb="2" eb="4">
      <t>レイエン</t>
    </rPh>
    <rPh sb="4" eb="6">
      <t>シセツ</t>
    </rPh>
    <rPh sb="6" eb="8">
      <t>カンリ</t>
    </rPh>
    <rPh sb="8" eb="10">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</si>
  <si>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</si>
  <si>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</si>
  <si>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</si>
  <si>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将来負担比率については、R5年度に引き続き、将来負担額に対して充当可能財源額等が上回ったため、算定なしとなっている。
有形固定資産減価償却率は75.2%であり、前年度並みで推移しているものの、類似団体内平均値を9.1%上回っていることから、公共施設等総合管理計画に基づき、老朽化した施設の更新や長寿命化等を進め、公共施設の適正管理に努めていく必要がある。</t>
    <rPh sb="0" eb="2">
      <t>ショウライ</t>
    </rPh>
    <rPh sb="2" eb="4">
      <t>フタン</t>
    </rPh>
    <rPh sb="4" eb="6">
      <t>ヒリツ</t>
    </rPh>
    <rPh sb="14" eb="16">
      <t>ネンド</t>
    </rPh>
    <rPh sb="17" eb="18">
      <t>ヒ</t>
    </rPh>
    <rPh sb="19" eb="20">
      <t>ツヅ</t>
    </rPh>
    <rPh sb="22" eb="24">
      <t>ショウライ</t>
    </rPh>
    <rPh sb="24" eb="26">
      <t>フタン</t>
    </rPh>
    <rPh sb="26" eb="27">
      <t>ガク</t>
    </rPh>
    <rPh sb="28" eb="29">
      <t>タイ</t>
    </rPh>
    <rPh sb="31" eb="33">
      <t>ジュウトウ</t>
    </rPh>
    <rPh sb="33" eb="35">
      <t>カノウ</t>
    </rPh>
    <rPh sb="35" eb="37">
      <t>ザイゲン</t>
    </rPh>
    <rPh sb="37" eb="38">
      <t>ガク</t>
    </rPh>
    <rPh sb="38" eb="39">
      <t>ナド</t>
    </rPh>
    <rPh sb="40" eb="42">
      <t>ウワマワ</t>
    </rPh>
    <rPh sb="47" eb="49">
      <t>サンテイ</t>
    </rPh>
    <rPh sb="59" eb="61">
      <t>ユウケイ</t>
    </rPh>
    <rPh sb="61" eb="63">
      <t>コテイ</t>
    </rPh>
    <rPh sb="63" eb="65">
      <t>シサン</t>
    </rPh>
    <rPh sb="65" eb="67">
      <t>ゲンカ</t>
    </rPh>
    <rPh sb="67" eb="69">
      <t>ショウキャク</t>
    </rPh>
    <rPh sb="69" eb="70">
      <t>リツ</t>
    </rPh>
    <rPh sb="80" eb="83">
      <t>ゼンネンド</t>
    </rPh>
    <rPh sb="83" eb="84">
      <t>ナ</t>
    </rPh>
    <rPh sb="86" eb="88">
      <t>スイイ</t>
    </rPh>
    <rPh sb="96" eb="98">
      <t>ルイジ</t>
    </rPh>
    <rPh sb="98" eb="100">
      <t>ダンタイ</t>
    </rPh>
    <rPh sb="100" eb="101">
      <t>ウチ</t>
    </rPh>
    <rPh sb="101" eb="104">
      <t>ヘイキンチ</t>
    </rPh>
    <rPh sb="109" eb="111">
      <t>ウワマワ</t>
    </rPh>
    <rPh sb="120" eb="122">
      <t>コウキョウ</t>
    </rPh>
    <rPh sb="122" eb="124">
      <t>シセツ</t>
    </rPh>
    <rPh sb="124" eb="125">
      <t>ナド</t>
    </rPh>
    <rPh sb="125" eb="127">
      <t>ソウゴウ</t>
    </rPh>
    <rPh sb="127" eb="129">
      <t>カンリ</t>
    </rPh>
    <rPh sb="129" eb="131">
      <t>ケイカク</t>
    </rPh>
    <rPh sb="132" eb="133">
      <t>モト</t>
    </rPh>
    <rPh sb="136" eb="139">
      <t>ロウキュウカ</t>
    </rPh>
    <rPh sb="141" eb="143">
      <t>シセツ</t>
    </rPh>
    <rPh sb="144" eb="146">
      <t>コウシン</t>
    </rPh>
    <rPh sb="147" eb="151">
      <t>チョウジュミョウカ</t>
    </rPh>
    <rPh sb="151" eb="152">
      <t>ナド</t>
    </rPh>
    <rPh sb="153" eb="154">
      <t>スス</t>
    </rPh>
    <rPh sb="156" eb="158">
      <t>コウキョウ</t>
    </rPh>
    <rPh sb="158" eb="160">
      <t>シセツ</t>
    </rPh>
    <rPh sb="161" eb="163">
      <t>テキセイ</t>
    </rPh>
    <rPh sb="163" eb="165">
      <t>カンリ</t>
    </rPh>
    <rPh sb="166" eb="167">
      <t>ツト</t>
    </rPh>
    <rPh sb="171" eb="173">
      <t>ヒツヨウ</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</si>
  <si>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</si>
  <si>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</si>
  <si>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</si>
  <si>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</si>
  <si>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</si>
  <si>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</si>
  <si>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</si>
  <si>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将来負担比率については、地方債現在高の減少やふるさと応援基金繰入金の増加による充当可能基金残高の増加などにより算定なしとなった。
実質公債比率については年々上昇傾向にある。R5年度の実質公債比率の構成数値である、R3年度単年度の実質公債比率と、本年度の構成数値であるR6年度単年度の実質公債比率をそれぞれ比較したところ、分子の構成数値である元利償還金等の419,230千円の減少、および算入公債費等の573,601千円の減少により、実質公債比率は前年度から0.1ポイント上昇した。今後、施設更新等による多額の事業費が見込まれることから、地方債残高の推移について注意をする必要があり、引き続き事務事業のゼロベースからの見直し・統廃合を継続して実施していくことで、健全な財政運営に努めていく必要がある。</t>
    <rPh sb="0" eb="2">
      <t>ショウライ</t>
    </rPh>
    <rPh sb="2" eb="4">
      <t>フタン</t>
    </rPh>
    <rPh sb="4" eb="6">
      <t>ヒリツ</t>
    </rPh>
    <rPh sb="12" eb="15">
      <t>チホウサイ</t>
    </rPh>
    <rPh sb="15" eb="17">
      <t>ゲンザイ</t>
    </rPh>
    <rPh sb="17" eb="18">
      <t>ダカ</t>
    </rPh>
    <rPh sb="19" eb="21">
      <t>ゲンショウ</t>
    </rPh>
    <rPh sb="26" eb="28">
      <t>オウエン</t>
    </rPh>
    <rPh sb="28" eb="30">
      <t>キキン</t>
    </rPh>
    <rPh sb="30" eb="32">
      <t>クリイレ</t>
    </rPh>
    <rPh sb="32" eb="33">
      <t>キン</t>
    </rPh>
    <rPh sb="34" eb="36">
      <t>ゾウカ</t>
    </rPh>
    <rPh sb="39" eb="41">
      <t>ジュウトウ</t>
    </rPh>
    <rPh sb="41" eb="43">
      <t>カノウ</t>
    </rPh>
    <rPh sb="43" eb="45">
      <t>キキン</t>
    </rPh>
    <rPh sb="45" eb="47">
      <t>ザンダカ</t>
    </rPh>
    <rPh sb="48" eb="50">
      <t>ゾウカ</t>
    </rPh>
    <rPh sb="55" eb="57">
      <t>サンテイ</t>
    </rPh>
    <rPh sb="65" eb="67">
      <t>ジッシツ</t>
    </rPh>
    <rPh sb="67" eb="69">
      <t>コウサイ</t>
    </rPh>
    <rPh sb="69" eb="71">
      <t>ヒリツ</t>
    </rPh>
    <rPh sb="76" eb="78">
      <t>ネンネン</t>
    </rPh>
    <rPh sb="78" eb="80">
      <t>ジョウショウ</t>
    </rPh>
    <rPh sb="80" eb="82">
      <t>ケイコウ</t>
    </rPh>
    <rPh sb="88" eb="90">
      <t>ネンド</t>
    </rPh>
    <rPh sb="91" eb="93">
      <t>ジッシツ</t>
    </rPh>
    <rPh sb="93" eb="95">
      <t>コウサイ</t>
    </rPh>
    <rPh sb="95" eb="97">
      <t>ヒリツ</t>
    </rPh>
    <rPh sb="98" eb="100">
      <t>コウセイ</t>
    </rPh>
    <rPh sb="100" eb="102">
      <t>スウチ</t>
    </rPh>
    <rPh sb="108" eb="110">
      <t>ネンド</t>
    </rPh>
    <rPh sb="110" eb="113">
      <t>タンネンド</t>
    </rPh>
    <rPh sb="114" eb="116">
      <t>ジッシツ</t>
    </rPh>
    <rPh sb="116" eb="118">
      <t>コウサイ</t>
    </rPh>
    <rPh sb="118" eb="120">
      <t>ヒリツ</t>
    </rPh>
    <rPh sb="122" eb="125">
      <t>ホンネンド</t>
    </rPh>
    <rPh sb="126" eb="128">
      <t>コウセイ</t>
    </rPh>
    <rPh sb="128" eb="130">
      <t>スウチ</t>
    </rPh>
    <rPh sb="135" eb="137">
      <t>ネンド</t>
    </rPh>
    <rPh sb="137" eb="140">
      <t>タンネンド</t>
    </rPh>
    <rPh sb="141" eb="143">
      <t>ジッシツ</t>
    </rPh>
    <rPh sb="143" eb="145">
      <t>コウサイ</t>
    </rPh>
    <rPh sb="145" eb="147">
      <t>ヒリツ</t>
    </rPh>
    <rPh sb="152" eb="154">
      <t>ヒカク</t>
    </rPh>
    <rPh sb="160" eb="162">
      <t>ブンシ</t>
    </rPh>
    <rPh sb="163" eb="165">
      <t>コウセイ</t>
    </rPh>
    <rPh sb="165" eb="167">
      <t>スウチ</t>
    </rPh>
    <rPh sb="170" eb="172">
      <t>ガンリ</t>
    </rPh>
    <rPh sb="172" eb="175">
      <t>ショウカンキン</t>
    </rPh>
    <rPh sb="175" eb="176">
      <t>ナド</t>
    </rPh>
    <rPh sb="184" eb="186">
      <t>センエン</t>
    </rPh>
    <rPh sb="187" eb="189">
      <t>ゲンショウ</t>
    </rPh>
    <rPh sb="193" eb="195">
      <t>サンニュウ</t>
    </rPh>
    <rPh sb="195" eb="197">
      <t>コウサイ</t>
    </rPh>
    <rPh sb="216" eb="218">
      <t>ジッシツ</t>
    </rPh>
    <rPh sb="218" eb="220">
      <t>コウサイ</t>
    </rPh>
    <rPh sb="220" eb="222">
      <t>ヒリツ</t>
    </rPh>
    <rPh sb="223" eb="226">
      <t>ゼンネンド</t>
    </rPh>
    <rPh sb="235" eb="237">
      <t>ジョウショウ</t>
    </rPh>
    <rPh sb="240" eb="242">
      <t>コンゴ</t>
    </rPh>
    <rPh sb="243" eb="245">
      <t>シセツ</t>
    </rPh>
    <rPh sb="245" eb="247">
      <t>コウシン</t>
    </rPh>
    <rPh sb="247" eb="248">
      <t>ナド</t>
    </rPh>
    <rPh sb="251" eb="253">
      <t>タガク</t>
    </rPh>
    <rPh sb="254" eb="257">
      <t>ジギョウヒ</t>
    </rPh>
    <rPh sb="258" eb="260">
      <t>ミコ</t>
    </rPh>
    <rPh sb="268" eb="271">
      <t>チホウサイ</t>
    </rPh>
    <rPh sb="271" eb="273">
      <t>ザンダカ</t>
    </rPh>
    <rPh sb="274" eb="276">
      <t>スイイ</t>
    </rPh>
    <rPh sb="280" eb="282">
      <t>チュウイ</t>
    </rPh>
    <rPh sb="285" eb="287">
      <t>ヒツヨウ</t>
    </rPh>
    <rPh sb="291" eb="292">
      <t>ヒ</t>
    </rPh>
    <rPh sb="293" eb="294">
      <t>ツヅ</t>
    </rPh>
    <rPh sb="295" eb="297">
      <t>ジム</t>
    </rPh>
    <rPh sb="297" eb="299">
      <t>ジギョウ</t>
    </rPh>
    <rPh sb="308" eb="310">
      <t>ミナオ</t>
    </rPh>
    <rPh sb="312" eb="315">
      <t>トウハイゴウ</t>
    </rPh>
    <rPh sb="316" eb="318">
      <t>ケイゾク</t>
    </rPh>
    <rPh sb="320" eb="322">
      <t>ジッシ</t>
    </rPh>
    <rPh sb="330" eb="332">
      <t>ケンゼン</t>
    </rPh>
    <rPh sb="333" eb="335">
      <t>ザイセイ</t>
    </rPh>
    <rPh sb="335" eb="337">
      <t>ウンエイ</t>
    </rPh>
    <rPh sb="338" eb="339">
      <t>ツト</t>
    </rPh>
    <rPh sb="343" eb="345">
      <t>ヒツヨウ</t>
    </rPh>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</si>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</sst>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6689-439F-8A12-06602AEFF0C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48001</c:v>
                </c:pt>
                <c:pt idx="1">
                  <c:v>47440</c:v>
                </c:pt>
                <c:pt idx="2">
                  <c:v>72244</c:v>
                </c:pt>
                <c:pt idx="3">
                  <c:v>50630</c:v>
                </c:pt>
                <c:pt idx="4">
                  <c:v>42355</c:v>
                </c:pt>
              </c:numCache>
            </c:numRef>
          </c:val>
          <c:smooth val="0"/>
          <c:extLst>
            <c:ext xmlns:c16="http://schemas.microsoft.com/office/drawing/2014/chart" uri="{C3380CC4-5D6E-409C-BE32-E72D297353CC}">
              <c16:uniqueId val="{00000001-6689-439F-8A12-06602AEFF0CD}"/>
            </c:ext>
          </c:extLst>
        </c:ser>
        <c:dLbls>
          <c:showLegendKey val="0"/>
          <c:showVal val="0"/>
          <c:showCatName val="0"/>
          <c:showSerName val="0"/>
          <c:showPercent val="0"/>
          <c:showBubbleSize val="0"/>
        </c:dLbls>
        <c:marker val="1"/>
        <c:smooth val="0"/>
        <c:axId val="226571728"/>
        <c:axId val="475494352"/>
      </c:lineChart>
      <c:catAx>
        <c:axId val="2265717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75494352"/>
        <c:crosses val="autoZero"/>
        <c:auto val="1"/>
        <c:lblAlgn val="ctr"/>
        <c:lblOffset val="100"/>
        <c:tickLblSkip val="1"/>
        <c:tickMarkSkip val="1"/>
        <c:noMultiLvlLbl val="0"/>
      </c:catAx>
      <c:valAx>
        <c:axId val="475494352"/>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65717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3.41</c:v>
                </c:pt>
                <c:pt idx="1">
                  <c:v>9.81</c:v>
                </c:pt>
                <c:pt idx="2">
                  <c:v>4.0999999999999996</c:v>
                </c:pt>
                <c:pt idx="3">
                  <c:v>5.99</c:v>
                </c:pt>
                <c:pt idx="4">
                  <c:v>5.19</c:v>
                </c:pt>
              </c:numCache>
            </c:numRef>
          </c:val>
          <c:extLst>
            <c:ext xmlns:c16="http://schemas.microsoft.com/office/drawing/2014/chart" uri="{C3380CC4-5D6E-409C-BE32-E72D297353CC}">
              <c16:uniqueId val="{00000000-A750-42EC-BF4F-AE3E254FBA8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25.67</c:v>
                </c:pt>
                <c:pt idx="1">
                  <c:v>26.42</c:v>
                </c:pt>
                <c:pt idx="2">
                  <c:v>26.26</c:v>
                </c:pt>
                <c:pt idx="3">
                  <c:v>21.08</c:v>
                </c:pt>
                <c:pt idx="4">
                  <c:v>20.98</c:v>
                </c:pt>
              </c:numCache>
            </c:numRef>
          </c:val>
          <c:extLst>
            <c:ext xmlns:c16="http://schemas.microsoft.com/office/drawing/2014/chart" uri="{C3380CC4-5D6E-409C-BE32-E72D297353CC}">
              <c16:uniqueId val="{00000001-A750-42EC-BF4F-AE3E254FBA88}"/>
            </c:ext>
          </c:extLst>
        </c:ser>
        <c:dLbls>
          <c:showLegendKey val="0"/>
          <c:showVal val="0"/>
          <c:showCatName val="0"/>
          <c:showSerName val="0"/>
          <c:showPercent val="0"/>
          <c:showBubbleSize val="0"/>
        </c:dLbls>
        <c:gapWidth val="250"/>
        <c:overlap val="100"/>
        <c:axId val="475500232"/>
        <c:axId val="47549827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-1.51</c:v>
                </c:pt>
                <c:pt idx="1">
                  <c:v>6.72</c:v>
                </c:pt>
                <c:pt idx="2">
                  <c:v>-8.5</c:v>
                </c:pt>
                <c:pt idx="3">
                  <c:v>-3.76</c:v>
                </c:pt>
                <c:pt idx="4">
                  <c:v>-2.83</c:v>
                </c:pt>
              </c:numCache>
            </c:numRef>
          </c:val>
          <c:smooth val="0"/>
          <c:extLst>
            <c:ext xmlns:c16="http://schemas.microsoft.com/office/drawing/2014/chart" uri="{C3380CC4-5D6E-409C-BE32-E72D297353CC}">
              <c16:uniqueId val="{00000002-A750-42EC-BF4F-AE3E254FBA88}"/>
            </c:ext>
          </c:extLst>
        </c:ser>
        <c:dLbls>
          <c:showLegendKey val="0"/>
          <c:showVal val="0"/>
          <c:showCatName val="0"/>
          <c:showSerName val="0"/>
          <c:showPercent val="0"/>
          <c:showBubbleSize val="0"/>
        </c:dLbls>
        <c:marker val="1"/>
        <c:smooth val="0"/>
        <c:axId val="475500232"/>
        <c:axId val="475498272"/>
      </c:lineChart>
      <c:catAx>
        <c:axId val="475500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75498272"/>
        <c:crosses val="autoZero"/>
        <c:auto val="1"/>
        <c:lblAlgn val="ctr"/>
        <c:lblOffset val="100"/>
        <c:tickLblSkip val="1"/>
        <c:tickMarkSkip val="1"/>
        <c:noMultiLvlLbl val="0"/>
      </c:catAx>
      <c:valAx>
        <c:axId val="4754982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5500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0.77</c:v>
                </c:pt>
                <c:pt idx="2">
                  <c:v>#N/A</c:v>
                </c:pt>
                <c:pt idx="3">
                  <c:v>0.86</c:v>
                </c:pt>
                <c:pt idx="4">
                  <c:v>#N/A</c:v>
                </c:pt>
                <c:pt idx="5">
                  <c:v>0.09</c:v>
                </c:pt>
                <c:pt idx="6">
                  <c:v>#N/A</c:v>
                </c:pt>
                <c:pt idx="7">
                  <c:v>0.14000000000000001</c:v>
                </c:pt>
                <c:pt idx="8">
                  <c:v>#N/A</c:v>
                </c:pt>
                <c:pt idx="9">
                  <c:v>0.17</c:v>
                </c:pt>
              </c:numCache>
            </c:numRef>
          </c:val>
          <c:extLst>
            <c:ext xmlns:c16="http://schemas.microsoft.com/office/drawing/2014/chart" uri="{C3380CC4-5D6E-409C-BE32-E72D297353CC}">
              <c16:uniqueId val="{00000000-2E86-4631-B802-53F82BC1EF3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E86-4631-B802-53F82BC1EF3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0.13</c:v>
                </c:pt>
                <c:pt idx="2">
                  <c:v>#N/A</c:v>
                </c:pt>
                <c:pt idx="3">
                  <c:v>0.14000000000000001</c:v>
                </c:pt>
                <c:pt idx="4">
                  <c:v>#N/A</c:v>
                </c:pt>
                <c:pt idx="5">
                  <c:v>0.15</c:v>
                </c:pt>
                <c:pt idx="6">
                  <c:v>#N/A</c:v>
                </c:pt>
                <c:pt idx="7">
                  <c:v>0.17</c:v>
                </c:pt>
                <c:pt idx="8">
                  <c:v>#N/A</c:v>
                </c:pt>
                <c:pt idx="9">
                  <c:v>0.21</c:v>
                </c:pt>
              </c:numCache>
            </c:numRef>
          </c:val>
          <c:extLst>
            <c:ext xmlns:c16="http://schemas.microsoft.com/office/drawing/2014/chart" uri="{C3380CC4-5D6E-409C-BE32-E72D297353CC}">
              <c16:uniqueId val="{00000002-2E86-4631-B802-53F82BC1EF3C}"/>
            </c:ext>
          </c:extLst>
        </c:ser>
        <c:ser>
          <c:idx val="3"/>
          <c:order val="3"/>
          <c:tx>
            <c:strRef>
              <c:f>データシート!$A$30</c:f>
              <c:strCache>
                <c:ptCount val="1"/>
                <c:pt idx="0">
                  <c:v>工業用水道事業会計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0.1</c:v>
                </c:pt>
                <c:pt idx="4">
                  <c:v>#N/A</c:v>
                </c:pt>
                <c:pt idx="5">
                  <c:v>0.14000000000000001</c:v>
                </c:pt>
                <c:pt idx="6">
                  <c:v>#N/A</c:v>
                </c:pt>
                <c:pt idx="7">
                  <c:v>0.2</c:v>
                </c:pt>
                <c:pt idx="8">
                  <c:v>#N/A</c:v>
                </c:pt>
                <c:pt idx="9">
                  <c:v>0.25</c:v>
                </c:pt>
              </c:numCache>
            </c:numRef>
          </c:val>
          <c:extLst>
            <c:ext xmlns:c16="http://schemas.microsoft.com/office/drawing/2014/chart" uri="{C3380CC4-5D6E-409C-BE32-E72D297353CC}">
              <c16:uniqueId val="{00000003-2E86-4631-B802-53F82BC1EF3C}"/>
            </c:ext>
          </c:extLst>
        </c:ser>
        <c:ser>
          <c:idx val="4"/>
          <c:order val="4"/>
          <c:tx>
            <c:strRef>
              <c:f>データシート!$A$31</c:f>
              <c:strCache>
                <c:ptCount val="1"/>
                <c:pt idx="0">
                  <c:v>工業用地造成事業特別会計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0.38</c:v>
                </c:pt>
                <c:pt idx="2">
                  <c:v>#N/A</c:v>
                </c:pt>
                <c:pt idx="3">
                  <c:v>0.64</c:v>
                </c:pt>
                <c:pt idx="4">
                  <c:v>#N/A</c:v>
                </c:pt>
                <c:pt idx="5">
                  <c:v>0.62</c:v>
                </c:pt>
                <c:pt idx="6">
                  <c:v>#N/A</c:v>
                </c:pt>
                <c:pt idx="7">
                  <c:v>0.45</c:v>
                </c:pt>
                <c:pt idx="8">
                  <c:v>#N/A</c:v>
                </c:pt>
                <c:pt idx="9">
                  <c:v>0.77</c:v>
                </c:pt>
              </c:numCache>
            </c:numRef>
          </c:val>
          <c:extLst>
            <c:ext xmlns:c16="http://schemas.microsoft.com/office/drawing/2014/chart" uri="{C3380CC4-5D6E-409C-BE32-E72D297353CC}">
              <c16:uniqueId val="{00000004-2E86-4631-B802-53F82BC1EF3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1.02</c:v>
                </c:pt>
                <c:pt idx="4">
                  <c:v>#N/A</c:v>
                </c:pt>
                <c:pt idx="5">
                  <c:v>1.28</c:v>
                </c:pt>
                <c:pt idx="6">
                  <c:v>#N/A</c:v>
                </c:pt>
                <c:pt idx="7">
                  <c:v>1.25</c:v>
                </c:pt>
                <c:pt idx="8">
                  <c:v>#N/A</c:v>
                </c:pt>
                <c:pt idx="9">
                  <c:v>1.31</c:v>
                </c:pt>
              </c:numCache>
            </c:numRef>
          </c:val>
          <c:extLst>
            <c:ext xmlns:c16="http://schemas.microsoft.com/office/drawing/2014/chart" uri="{C3380CC4-5D6E-409C-BE32-E72D297353CC}">
              <c16:uniqueId val="{00000005-2E86-4631-B802-53F82BC1EF3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3.09</c:v>
                </c:pt>
                <c:pt idx="2">
                  <c:v>#N/A</c:v>
                </c:pt>
                <c:pt idx="3">
                  <c:v>3.16</c:v>
                </c:pt>
                <c:pt idx="4">
                  <c:v>#N/A</c:v>
                </c:pt>
                <c:pt idx="5">
                  <c:v>3.14</c:v>
                </c:pt>
                <c:pt idx="6">
                  <c:v>#N/A</c:v>
                </c:pt>
                <c:pt idx="7">
                  <c:v>3.67</c:v>
                </c:pt>
                <c:pt idx="8">
                  <c:v>#N/A</c:v>
                </c:pt>
                <c:pt idx="9">
                  <c:v>3.72</c:v>
                </c:pt>
              </c:numCache>
            </c:numRef>
          </c:val>
          <c:extLst>
            <c:ext xmlns:c16="http://schemas.microsoft.com/office/drawing/2014/chart" uri="{C3380CC4-5D6E-409C-BE32-E72D297353CC}">
              <c16:uniqueId val="{00000006-2E86-4631-B802-53F82BC1EF3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3.29</c:v>
                </c:pt>
                <c:pt idx="2">
                  <c:v>#N/A</c:v>
                </c:pt>
                <c:pt idx="3">
                  <c:v>9.8000000000000007</c:v>
                </c:pt>
                <c:pt idx="4">
                  <c:v>#N/A</c:v>
                </c:pt>
                <c:pt idx="5">
                  <c:v>4.0999999999999996</c:v>
                </c:pt>
                <c:pt idx="6">
                  <c:v>#N/A</c:v>
                </c:pt>
                <c:pt idx="7">
                  <c:v>5.99</c:v>
                </c:pt>
                <c:pt idx="8">
                  <c:v>#N/A</c:v>
                </c:pt>
                <c:pt idx="9">
                  <c:v>5.19</c:v>
                </c:pt>
              </c:numCache>
            </c:numRef>
          </c:val>
          <c:extLst>
            <c:ext xmlns:c16="http://schemas.microsoft.com/office/drawing/2014/chart" uri="{C3380CC4-5D6E-409C-BE32-E72D297353CC}">
              <c16:uniqueId val="{00000007-2E86-4631-B802-53F82BC1EF3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4.33</c:v>
                </c:pt>
                <c:pt idx="2">
                  <c:v>#N/A</c:v>
                </c:pt>
                <c:pt idx="3">
                  <c:v>3.88</c:v>
                </c:pt>
                <c:pt idx="4">
                  <c:v>#N/A</c:v>
                </c:pt>
                <c:pt idx="5">
                  <c:v>4.92</c:v>
                </c:pt>
                <c:pt idx="6">
                  <c:v>#N/A</c:v>
                </c:pt>
                <c:pt idx="7">
                  <c:v>7.13</c:v>
                </c:pt>
                <c:pt idx="8">
                  <c:v>#N/A</c:v>
                </c:pt>
                <c:pt idx="9">
                  <c:v>7.81</c:v>
                </c:pt>
              </c:numCache>
            </c:numRef>
          </c:val>
          <c:extLst>
            <c:ext xmlns:c16="http://schemas.microsoft.com/office/drawing/2014/chart" uri="{C3380CC4-5D6E-409C-BE32-E72D297353CC}">
              <c16:uniqueId val="{00000008-2E86-4631-B802-53F82BC1EF3C}"/>
            </c:ext>
          </c:extLst>
        </c:ser>
        <c:ser>
          <c:idx val="9"/>
          <c:order val="9"/>
          <c:tx>
            <c:strRef>
              <c:f>データシート!$A$36</c:f>
              <c:strCache>
                <c:ptCount val="1"/>
                <c:pt idx="0">
                  <c:v>小型自動車競走事業特別会計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3.1</c:v>
                </c:pt>
                <c:pt idx="1">
                  <c:v>#N/A</c:v>
                </c:pt>
                <c:pt idx="2">
                  <c:v>1.95</c:v>
                </c:pt>
                <c:pt idx="3">
                  <c:v>#N/A</c:v>
                </c:pt>
                <c:pt idx="4">
                  <c:v>1.74</c:v>
                </c:pt>
                <c:pt idx="5">
                  <c:v>#N/A</c:v>
                </c:pt>
                <c:pt idx="6">
                  <c:v>1.36</c:v>
                </c:pt>
                <c:pt idx="7">
                  <c:v>#N/A</c:v>
                </c:pt>
                <c:pt idx="8">
                  <c:v>1.1100000000000001</c:v>
                </c:pt>
                <c:pt idx="9">
                  <c:v>#N/A</c:v>
                </c:pt>
              </c:numCache>
            </c:numRef>
          </c:val>
          <c:extLst>
            <c:ext xmlns:c16="http://schemas.microsoft.com/office/drawing/2014/chart" uri="{C3380CC4-5D6E-409C-BE32-E72D297353CC}">
              <c16:uniqueId val="{00000009-2E86-4631-B802-53F82BC1EF3C}"/>
            </c:ext>
          </c:extLst>
        </c:ser>
        <c:dLbls>
          <c:showLegendKey val="0"/>
          <c:showVal val="0"/>
          <c:showCatName val="0"/>
          <c:showSerName val="0"/>
          <c:showPercent val="0"/>
          <c:showBubbleSize val="0"/>
        </c:dLbls>
        <c:gapWidth val="150"/>
        <c:overlap val="100"/>
        <c:axId val="475499056"/>
        <c:axId val="475495528"/>
      </c:barChart>
      <c:catAx>
        <c:axId val="475499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75495528"/>
        <c:crosses val="autoZero"/>
        <c:auto val="1"/>
        <c:lblAlgn val="ctr"/>
        <c:lblOffset val="100"/>
        <c:tickLblSkip val="1"/>
        <c:tickMarkSkip val="1"/>
        <c:noMultiLvlLbl val="0"/>
      </c:catAx>
      <c:valAx>
        <c:axId val="4754955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54990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5721</c:v>
                </c:pt>
                <c:pt idx="5">
                  <c:v>5702</c:v>
                </c:pt>
                <c:pt idx="8">
                  <c:v>5589</c:v>
                </c:pt>
                <c:pt idx="11">
                  <c:v>5409</c:v>
                </c:pt>
                <c:pt idx="14">
                  <c:v>5049</c:v>
                </c:pt>
              </c:numCache>
            </c:numRef>
          </c:val>
          <c:extLst>
            <c:ext xmlns:c16="http://schemas.microsoft.com/office/drawing/2014/chart" uri="{C3380CC4-5D6E-409C-BE32-E72D297353CC}">
              <c16:uniqueId val="{00000000-505B-4532-848B-F88D4085763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05B-4532-848B-F88D4085763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35</c:v>
                </c:pt>
                <c:pt idx="3">
                  <c:v>2</c:v>
                </c:pt>
                <c:pt idx="6">
                  <c:v>1</c:v>
                </c:pt>
                <c:pt idx="9">
                  <c:v>1</c:v>
                </c:pt>
                <c:pt idx="12">
                  <c:v>1</c:v>
                </c:pt>
              </c:numCache>
            </c:numRef>
          </c:val>
          <c:extLst>
            <c:ext xmlns:c16="http://schemas.microsoft.com/office/drawing/2014/chart" uri="{C3380CC4-5D6E-409C-BE32-E72D297353CC}">
              <c16:uniqueId val="{00000002-505B-4532-848B-F88D4085763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40</c:v>
                </c:pt>
                <c:pt idx="3">
                  <c:v>88</c:v>
                </c:pt>
                <c:pt idx="6">
                  <c:v>114</c:v>
                </c:pt>
                <c:pt idx="9">
                  <c:v>116</c:v>
                </c:pt>
                <c:pt idx="12">
                  <c:v>119</c:v>
                </c:pt>
              </c:numCache>
            </c:numRef>
          </c:val>
          <c:extLst>
            <c:ext xmlns:c16="http://schemas.microsoft.com/office/drawing/2014/chart" uri="{C3380CC4-5D6E-409C-BE32-E72D297353CC}">
              <c16:uniqueId val="{00000003-505B-4532-848B-F88D4085763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478</c:v>
                </c:pt>
                <c:pt idx="3">
                  <c:v>518</c:v>
                </c:pt>
                <c:pt idx="6">
                  <c:v>614</c:v>
                </c:pt>
                <c:pt idx="9">
                  <c:v>585</c:v>
                </c:pt>
                <c:pt idx="12">
                  <c:v>595</c:v>
                </c:pt>
              </c:numCache>
            </c:numRef>
          </c:val>
          <c:extLst>
            <c:ext xmlns:c16="http://schemas.microsoft.com/office/drawing/2014/chart" uri="{C3380CC4-5D6E-409C-BE32-E72D297353CC}">
              <c16:uniqueId val="{00000004-505B-4532-848B-F88D4085763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5B-4532-848B-F88D4085763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05B-4532-848B-F88D4085763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6901</c:v>
                </c:pt>
                <c:pt idx="3">
                  <c:v>7005</c:v>
                </c:pt>
                <c:pt idx="6">
                  <c:v>7130</c:v>
                </c:pt>
                <c:pt idx="9">
                  <c:v>6821</c:v>
                </c:pt>
                <c:pt idx="12">
                  <c:v>6400</c:v>
                </c:pt>
              </c:numCache>
            </c:numRef>
          </c:val>
          <c:extLst>
            <c:ext xmlns:c16="http://schemas.microsoft.com/office/drawing/2014/chart" uri="{C3380CC4-5D6E-409C-BE32-E72D297353CC}">
              <c16:uniqueId val="{00000007-505B-4532-848B-F88D40857638}"/>
            </c:ext>
          </c:extLst>
        </c:ser>
        <c:dLbls>
          <c:showLegendKey val="0"/>
          <c:showVal val="0"/>
          <c:showCatName val="0"/>
          <c:showSerName val="0"/>
          <c:showPercent val="0"/>
          <c:showBubbleSize val="0"/>
        </c:dLbls>
        <c:gapWidth val="100"/>
        <c:overlap val="100"/>
        <c:axId val="475499448"/>
        <c:axId val="4754963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1733</c:v>
                </c:pt>
                <c:pt idx="2">
                  <c:v>#N/A</c:v>
                </c:pt>
                <c:pt idx="3">
                  <c:v>#N/A</c:v>
                </c:pt>
                <c:pt idx="4">
                  <c:v>1911</c:v>
                </c:pt>
                <c:pt idx="5">
                  <c:v>#N/A</c:v>
                </c:pt>
                <c:pt idx="6">
                  <c:v>#N/A</c:v>
                </c:pt>
                <c:pt idx="7">
                  <c:v>2270</c:v>
                </c:pt>
                <c:pt idx="8">
                  <c:v>#N/A</c:v>
                </c:pt>
                <c:pt idx="9">
                  <c:v>#N/A</c:v>
                </c:pt>
                <c:pt idx="10">
                  <c:v>2114</c:v>
                </c:pt>
                <c:pt idx="11">
                  <c:v>#N/A</c:v>
                </c:pt>
                <c:pt idx="12">
                  <c:v>#N/A</c:v>
                </c:pt>
                <c:pt idx="13">
                  <c:v>2066</c:v>
                </c:pt>
                <c:pt idx="14">
                  <c:v>#N/A</c:v>
                </c:pt>
              </c:numCache>
            </c:numRef>
          </c:val>
          <c:smooth val="0"/>
          <c:extLst>
            <c:ext xmlns:c16="http://schemas.microsoft.com/office/drawing/2014/chart" uri="{C3380CC4-5D6E-409C-BE32-E72D297353CC}">
              <c16:uniqueId val="{00000008-505B-4532-848B-F88D40857638}"/>
            </c:ext>
          </c:extLst>
        </c:ser>
        <c:dLbls>
          <c:showLegendKey val="0"/>
          <c:showVal val="0"/>
          <c:showCatName val="0"/>
          <c:showSerName val="0"/>
          <c:showPercent val="0"/>
          <c:showBubbleSize val="0"/>
        </c:dLbls>
        <c:marker val="1"/>
        <c:smooth val="0"/>
        <c:axId val="475499448"/>
        <c:axId val="475496312"/>
      </c:lineChart>
      <c:catAx>
        <c:axId val="475499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75496312"/>
        <c:crosses val="autoZero"/>
        <c:auto val="1"/>
        <c:lblAlgn val="ctr"/>
        <c:lblOffset val="100"/>
        <c:tickLblSkip val="1"/>
        <c:tickMarkSkip val="1"/>
        <c:noMultiLvlLbl val="0"/>
      </c:catAx>
      <c:valAx>
        <c:axId val="4754963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5499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58619</c:v>
                </c:pt>
                <c:pt idx="5">
                  <c:v>58110</c:v>
                </c:pt>
                <c:pt idx="8">
                  <c:v>55506</c:v>
                </c:pt>
                <c:pt idx="11">
                  <c:v>52533</c:v>
                </c:pt>
                <c:pt idx="14">
                  <c:v>49666</c:v>
                </c:pt>
              </c:numCache>
            </c:numRef>
          </c:val>
          <c:extLst>
            <c:ext xmlns:c16="http://schemas.microsoft.com/office/drawing/2014/chart" uri="{C3380CC4-5D6E-409C-BE32-E72D297353CC}">
              <c16:uniqueId val="{00000000-8686-43A9-A973-D12798474DA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3218</c:v>
                </c:pt>
                <c:pt idx="5">
                  <c:v>2946</c:v>
                </c:pt>
                <c:pt idx="8">
                  <c:v>2632</c:v>
                </c:pt>
                <c:pt idx="11">
                  <c:v>2367</c:v>
                </c:pt>
                <c:pt idx="14">
                  <c:v>2027</c:v>
                </c:pt>
              </c:numCache>
            </c:numRef>
          </c:val>
          <c:extLst>
            <c:ext xmlns:c16="http://schemas.microsoft.com/office/drawing/2014/chart" uri="{C3380CC4-5D6E-409C-BE32-E72D297353CC}">
              <c16:uniqueId val="{00000001-8686-43A9-A973-D12798474DA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23436</c:v>
                </c:pt>
                <c:pt idx="5">
                  <c:v>25985</c:v>
                </c:pt>
                <c:pt idx="8">
                  <c:v>29115</c:v>
                </c:pt>
                <c:pt idx="11">
                  <c:v>28927</c:v>
                </c:pt>
                <c:pt idx="14">
                  <c:v>29884</c:v>
                </c:pt>
              </c:numCache>
            </c:numRef>
          </c:val>
          <c:extLst>
            <c:ext xmlns:c16="http://schemas.microsoft.com/office/drawing/2014/chart" uri="{C3380CC4-5D6E-409C-BE32-E72D297353CC}">
              <c16:uniqueId val="{00000002-8686-43A9-A973-D12798474DA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86-43A9-A973-D12798474DA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86-43A9-A973-D12798474DA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86-43A9-A973-D12798474DA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6911</c:v>
                </c:pt>
                <c:pt idx="3">
                  <c:v>6410</c:v>
                </c:pt>
                <c:pt idx="6">
                  <c:v>6097</c:v>
                </c:pt>
                <c:pt idx="9">
                  <c:v>5744</c:v>
                </c:pt>
                <c:pt idx="12">
                  <c:v>5199</c:v>
                </c:pt>
              </c:numCache>
            </c:numRef>
          </c:val>
          <c:extLst>
            <c:ext xmlns:c16="http://schemas.microsoft.com/office/drawing/2014/chart" uri="{C3380CC4-5D6E-409C-BE32-E72D297353CC}">
              <c16:uniqueId val="{00000006-8686-43A9-A973-D12798474DA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71</c:v>
                </c:pt>
                <c:pt idx="9">
                  <c:v>71</c:v>
                </c:pt>
                <c:pt idx="12">
                  <c:v>83</c:v>
                </c:pt>
              </c:numCache>
            </c:numRef>
          </c:val>
          <c:extLst>
            <c:ext xmlns:c16="http://schemas.microsoft.com/office/drawing/2014/chart" uri="{C3380CC4-5D6E-409C-BE32-E72D297353CC}">
              <c16:uniqueId val="{00000007-8686-43A9-A973-D12798474DA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8137</c:v>
                </c:pt>
                <c:pt idx="3">
                  <c:v>8821</c:v>
                </c:pt>
                <c:pt idx="6">
                  <c:v>8331</c:v>
                </c:pt>
                <c:pt idx="9">
                  <c:v>8608</c:v>
                </c:pt>
                <c:pt idx="12">
                  <c:v>8619</c:v>
                </c:pt>
              </c:numCache>
            </c:numRef>
          </c:val>
          <c:extLst>
            <c:ext xmlns:c16="http://schemas.microsoft.com/office/drawing/2014/chart" uri="{C3380CC4-5D6E-409C-BE32-E72D297353CC}">
              <c16:uniqueId val="{00000008-8686-43A9-A973-D12798474DA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686-43A9-A973-D12798474DA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73620</c:v>
                </c:pt>
                <c:pt idx="3">
                  <c:v>72290</c:v>
                </c:pt>
                <c:pt idx="6">
                  <c:v>70220</c:v>
                </c:pt>
                <c:pt idx="9">
                  <c:v>67068</c:v>
                </c:pt>
                <c:pt idx="12">
                  <c:v>63781</c:v>
                </c:pt>
              </c:numCache>
            </c:numRef>
          </c:val>
          <c:extLst>
            <c:ext xmlns:c16="http://schemas.microsoft.com/office/drawing/2014/chart" uri="{C3380CC4-5D6E-409C-BE32-E72D297353CC}">
              <c16:uniqueId val="{0000000A-8686-43A9-A973-D12798474DAF}"/>
            </c:ext>
          </c:extLst>
        </c:ser>
        <c:dLbls>
          <c:showLegendKey val="0"/>
          <c:showVal val="0"/>
          <c:showCatName val="0"/>
          <c:showSerName val="0"/>
          <c:showPercent val="0"/>
          <c:showBubbleSize val="0"/>
        </c:dLbls>
        <c:gapWidth val="100"/>
        <c:overlap val="100"/>
        <c:axId val="475500624"/>
        <c:axId val="47549748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3394</c:v>
                </c:pt>
                <c:pt idx="2">
                  <c:v>#N/A</c:v>
                </c:pt>
                <c:pt idx="3">
                  <c:v>#N/A</c:v>
                </c:pt>
                <c:pt idx="4">
                  <c:v>479</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686-43A9-A973-D12798474DAF}"/>
            </c:ext>
          </c:extLst>
        </c:ser>
        <c:dLbls>
          <c:showLegendKey val="0"/>
          <c:showVal val="0"/>
          <c:showCatName val="0"/>
          <c:showSerName val="0"/>
          <c:showPercent val="0"/>
          <c:showBubbleSize val="0"/>
        </c:dLbls>
        <c:marker val="1"/>
        <c:smooth val="0"/>
        <c:axId val="475500624"/>
        <c:axId val="475497488"/>
      </c:lineChart>
      <c:catAx>
        <c:axId val="475500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75497488"/>
        <c:crosses val="autoZero"/>
        <c:auto val="1"/>
        <c:lblAlgn val="ctr"/>
        <c:lblOffset val="100"/>
        <c:tickLblSkip val="1"/>
        <c:tickMarkSkip val="1"/>
        <c:noMultiLvlLbl val="0"/>
      </c:catAx>
      <c:valAx>
        <c:axId val="4754974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55006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8998</c:v>
                </c:pt>
                <c:pt idx="1">
                  <c:v>7233</c:v>
                </c:pt>
                <c:pt idx="2">
                  <c:v>7314</c:v>
                </c:pt>
              </c:numCache>
            </c:numRef>
          </c:val>
          <c:extLst>
            <c:ext xmlns:c16="http://schemas.microsoft.com/office/drawing/2014/chart" uri="{C3380CC4-5D6E-409C-BE32-E72D297353CC}">
              <c16:uniqueId val="{00000000-6BF4-41D5-834F-F3F552F1FEB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8255</c:v>
                </c:pt>
                <c:pt idx="1">
                  <c:v>7716</c:v>
                </c:pt>
                <c:pt idx="2">
                  <c:v>7965</c:v>
                </c:pt>
              </c:numCache>
            </c:numRef>
          </c:val>
          <c:extLst>
            <c:ext xmlns:c16="http://schemas.microsoft.com/office/drawing/2014/chart" uri="{C3380CC4-5D6E-409C-BE32-E72D297353CC}">
              <c16:uniqueId val="{00000001-6BF4-41D5-834F-F3F552F1FEB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11567</c:v>
                </c:pt>
                <c:pt idx="1">
                  <c:v>13274</c:v>
                </c:pt>
                <c:pt idx="2">
                  <c:v>13756</c:v>
                </c:pt>
              </c:numCache>
            </c:numRef>
          </c:val>
          <c:extLst>
            <c:ext xmlns:c16="http://schemas.microsoft.com/office/drawing/2014/chart" uri="{C3380CC4-5D6E-409C-BE32-E72D297353CC}">
              <c16:uniqueId val="{00000002-6BF4-41D5-834F-F3F552F1FEBE}"/>
            </c:ext>
          </c:extLst>
        </c:ser>
        <c:dLbls>
          <c:showLegendKey val="0"/>
          <c:showVal val="0"/>
          <c:showCatName val="0"/>
          <c:showSerName val="0"/>
          <c:showPercent val="0"/>
          <c:showBubbleSize val="0"/>
        </c:dLbls>
        <c:gapWidth val="120"/>
        <c:overlap val="100"/>
        <c:axId val="475493960"/>
        <c:axId val="475494744"/>
      </c:barChart>
      <c:catAx>
        <c:axId val="475493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75494744"/>
        <c:crosses val="autoZero"/>
        <c:auto val="1"/>
        <c:lblAlgn val="ctr"/>
        <c:lblOffset val="100"/>
        <c:tickLblSkip val="1"/>
        <c:tickMarkSkip val="1"/>
        <c:noMultiLvlLbl val="0"/>
      </c:catAx>
      <c:valAx>
        <c:axId val="47549474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75493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{58198701-46B0-4056-8771-054FBD38CF21}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10B-4224-94C0-FCEA244DA3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{F90FBD02-9769-4B92-9A1E-687705C58DCD}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0B-4224-94C0-FCEA244DA3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{19287960-ECDD-4C3B-8C3D-2BE6362D424E}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0B-4224-94C0-FCEA244DA3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{871AB8E4-88EF-44FF-8FD5-91A53F7EB0CD}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0B-4224-94C0-FCEA244DA3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{6BEACD45-F1AA-4859-A2A3-6C3104E165BC}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0B-4224-94C0-FCEA244DA3F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{AFA01F3E-BA8A-4411-B165-FD674BE97DAC}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10B-4224-94C0-FCEA244DA3F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{3E3711C0-4CE6-421B-B924-937E8D3AE2FE}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10B-4224-94C0-FCEA244DA3F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{4E7E6E3A-D28D-480D-ACA9-A610EAD2078B}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10B-4224-94C0-FCEA244DA3F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{2F4885D4-2645-40E1-BBDD-E51221DBD8A8}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10B-4224-94C0-FCEA244DA3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95.4</c:v>
                </c:pt>
                <c:pt idx="16">
                  <c:v>74.099999999999994</c:v>
                </c:pt>
                <c:pt idx="24">
                  <c:v>74.599999999999994</c:v>
                </c:pt>
                <c:pt idx="32">
                  <c:v>75.2</c:v>
                </c:pt>
              </c:numCache>
            </c:numRef>
          </c:xVal>
          <c:yVal>
            <c:numRef>
              <c:f>公会計指標分析・財政指標組合せ分析表!$BP$51:$DC$51</c:f>
              <c:numCache>
                <c:formatCode>#,##0.0;"▲ "#,##0.0</c:formatCode>
                <c:ptCount val="40"/>
                <c:pt idx="8">
                  <c:v>1.6</c:v>
                </c:pt>
              </c:numCache>
            </c:numRef>
          </c:yVal>
          <c:smooth val="0"/>
          <c:extLst>
            <c:ext xmlns:c16="http://schemas.microsoft.com/office/drawing/2014/chart" uri="{C3380CC4-5D6E-409C-BE32-E72D297353CC}">
              <c16:uniqueId val="{00000009-A10B-4224-94C0-FCEA244DA3F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{CDFFB1B1-9BD6-4EEF-ADCC-27B7F616E28F}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10B-4224-94C0-FCEA244DA3F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{43E0455B-78D0-4978-B360-4863791A733B}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0B-4224-94C0-FCEA244DA3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{451F1FC4-4175-4A32-A4A5-BFCCE63ADF60}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0B-4224-94C0-FCEA244DA3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{2A347E20-E781-4EB8-97C3-3F62A5C13637}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0B-4224-94C0-FCEA244DA3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{357100A7-9E55-4AD3-B79D-716D7FC6AAE2}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0B-4224-94C0-FCEA244DA3FF}"/>
                </c:ext>
              </c:extLst>
            </c:dLbl>
            <c:dLbl>
              <c:idx val="8"/>
              <c:layout>
                <c:manualLayout>
                  <c:x val="-2.5354909468125922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{8CDA7029-D0E7-49F9-A93C-D97D12DA900D}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10B-4224-94C0-FCEA244DA3FF}"/>
                </c:ext>
              </c:extLst>
            </c:dLbl>
            <c:dLbl>
              <c:idx val="16"/>
              <c:layout>
                <c:manualLayout>
                  <c:x val="-3.8676591832342538E-2"/>
                  <c:y val="-9.417595506472130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{BBF44809-85FC-435D-9C4F-FE4D7A32B4EB}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10B-4224-94C0-FCEA244DA3FF}"/>
                </c:ext>
              </c:extLst>
            </c:dLbl>
            <c:dLbl>
              <c:idx val="24"/>
              <c:layout>
                <c:manualLayout>
                  <c:x val="-3.2015750650234161E-2"/>
                  <c:y val="-4.02078668708533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{86B673F5-75B7-4F6C-A95C-77DB9D483F10}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10B-4224-94C0-FCEA244DA3FF}"/>
                </c:ext>
              </c:extLst>
            </c:dLbl>
            <c:dLbl>
              <c:idx val="32"/>
              <c:layout>
                <c:manualLayout>
                  <c:x val="-3.2015750650234161E-2"/>
                  <c:y val="-7.9457320969879619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{4B20823A-EA5B-4FF7-A230-56776D08713E}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10B-4224-94C0-FCEA244DA3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63.2</c:v>
                </c:pt>
                <c:pt idx="16">
                  <c:v>64</c:v>
                </c:pt>
                <c:pt idx="24">
                  <c:v>65.5</c:v>
                </c:pt>
                <c:pt idx="32">
                  <c:v>66.099999999999994</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A10B-4224-94C0-FCEA244DA3FF}"/>
            </c:ext>
          </c:extLst>
        </c:ser>
        <c:dLbls>
          <c:showLegendKey val="0"/>
          <c:showVal val="1"/>
          <c:showCatName val="0"/>
          <c:showSerName val="0"/>
          <c:showPercent val="0"/>
          <c:showBubbleSize val="0"/>
        </c:dLbls>
        <c:axId val="46179840"/>
        <c:axId val="46181760"/>
      </c:scatterChart>
      <c:valAx>
        <c:axId val="46179840"/>
        <c:scaling>
          <c:orientation val="maxMin"/>
          <c:max val="10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{061DF2D5-6C97-4709-BD68-64F033AAA1EA}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6A3-4ABF-91A4-623B4EEBB3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{AE3E661B-AEDC-4B67-B699-96B498594722}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A3-4ABF-91A4-623B4EEBB3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{701C4BD8-6936-4884-AE28-DE7A57C56E62}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A3-4ABF-91A4-623B4EEBB3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{CA124E44-5F13-42AC-B12B-F369D15A8315}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A3-4ABF-91A4-623B4EEBB3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{E66FD8C4-A4B9-45D7-84B5-36D268C25C3F}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A3-4ABF-91A4-623B4EEBB3E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{1F8ACA09-AE79-4032-833C-74D217E2EB50}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6A3-4ABF-91A4-623B4EEBB3E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{F8B52F88-6EB0-4692-B238-44C72C05300A}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6A3-4ABF-91A4-623B4EEBB3E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{3B124E8F-3D13-475E-8D1C-A3338A162F6E}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6A3-4ABF-91A4-623B4EEBB3E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{CFF5ACDA-C3EE-4847-AD23-18D55D9D410B}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6A3-4ABF-91A4-623B4EEBB3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6.4</c:v>
                </c:pt>
                <c:pt idx="16">
                  <c:v>6.8</c:v>
                </c:pt>
                <c:pt idx="24">
                  <c:v>7.1</c:v>
                </c:pt>
                <c:pt idx="32">
                  <c:v>7.2</c:v>
                </c:pt>
              </c:numCache>
            </c:numRef>
          </c:xVal>
          <c:yVal>
            <c:numRef>
              <c:f>公会計指標分析・財政指標組合せ分析表!$BP$73:$DC$73</c:f>
              <c:numCache>
                <c:formatCode>#,##0.0;"▲ "#,##0.0</c:formatCode>
                <c:ptCount val="40"/>
                <c:pt idx="0">
                  <c:v>12.2</c:v>
                </c:pt>
                <c:pt idx="8">
                  <c:v>1.6</c:v>
                </c:pt>
              </c:numCache>
            </c:numRef>
          </c:yVal>
          <c:smooth val="0"/>
          <c:extLst>
            <c:ext xmlns:c16="http://schemas.microsoft.com/office/drawing/2014/chart" uri="{C3380CC4-5D6E-409C-BE32-E72D297353CC}">
              <c16:uniqueId val="{00000009-E6A3-4ABF-91A4-623B4EEBB3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{945D69DB-267C-4833-B164-C2151AE57097}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6A3-4ABF-91A4-623B4EEBB3E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{6C117F0C-5395-4D4C-9BDB-DC3D2993E258}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A3-4ABF-91A4-623B4EEBB3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{A53C4925-1758-4DC5-B731-FA9E7B3A86AF}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A3-4ABF-91A4-623B4EEBB3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{0E7B7399-DD00-4014-83F1-20FB2F1D1038}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A3-4ABF-91A4-623B4EEBB3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{CEE01A35-00EB-4DE0-B708-C07E4EBB44E3}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A3-4ABF-91A4-623B4EEBB3E6}"/>
                </c:ext>
              </c:extLst>
            </c:dLbl>
            <c:dLbl>
              <c:idx val="8"/>
              <c:layout>
                <c:manualLayout>
                  <c:x val="-2.882984014740072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{95408CAF-FEFE-4D27-B7AB-81DCBD4D4FDF}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6A3-4ABF-91A4-623B4EEBB3E6}"/>
                </c:ext>
              </c:extLst>
            </c:dLbl>
            <c:dLbl>
              <c:idx val="16"/>
              <c:layout>
                <c:manualLayout>
                  <c:x val="-3.4310845302750505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{B41B561D-DDD9-4E3F-A5DE-110D709926C6}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6A3-4ABF-91A4-623B4EEBB3E6}"/>
                </c:ext>
              </c:extLst>
            </c:dLbl>
            <c:dLbl>
              <c:idx val="24"/>
              <c:layout>
                <c:manualLayout>
                  <c:x val="-3.1570342725075584E-2"/>
                  <c:y val="-2.464900161448644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{DC35E08B-AC06-4074-B115-721D5E7EF8EB}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6A3-4ABF-91A4-623B4EEBB3E6}"/>
                </c:ext>
              </c:extLst>
            </c:dLbl>
            <c:dLbl>
              <c:idx val="32"/>
              <c:layout>
                <c:manualLayout>
                  <c:x val="-3.1570342725075584E-2"/>
                  <c:y val="-6.24904531590025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{D4D75327-18F2-4E6C-991C-D9455A58601D}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6A3-4ABF-91A4-623B4EEBB3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E6A3-4ABF-91A4-623B4EEBB3E6}"/>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旧産炭地域特有の経済構造として、生活保護率が高いなど低所得者が多く、併せて人口の減少等に伴う税収等の低迷により</a:t>
          </a:r>
          <a:r>
            <a:rPr kumimoji="1" lang="en-US" altLang="ja-JP" sz="900" b="0" i="0" baseline="0">
              <a:solidFill>
                <a:schemeClr val="dk1"/>
              </a:solidFill>
              <a:effectLst/>
              <a:latin typeface="+mn-lt"/>
              <a:ea typeface="+mn-ea"/>
              <a:cs typeface="+mn-cs"/>
            </a:rPr>
            <a:t>0.50</a:t>
          </a:r>
          <a:r>
            <a:rPr kumimoji="1" lang="ja-JP" altLang="ja-JP" sz="900" b="0" i="0" baseline="0">
              <a:solidFill>
                <a:schemeClr val="dk1"/>
              </a:solidFill>
              <a:effectLst/>
              <a:latin typeface="+mn-lt"/>
              <a:ea typeface="+mn-ea"/>
              <a:cs typeface="+mn-cs"/>
            </a:rPr>
            <a:t>と類似団体平均値を大きく下回っている。　　　　</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今後は、「飯塚市行政経営戦略推進ビジョン」に基づき、「いつでも　どこでも　つながる　飯塚市」を目指すため、情報・デジタル化の推進、人（職員）の改革、財政の改革、施設・モノの改革に取り組むとともに、「まち・ひと・しごと総合戦略」や、嘉飯圏域定住自立圏事業の推進など自治体間の連携強化により圏域の活性化を推進し、都市圏への人口流出を防ぎ、子育て世帯等の定住人口の増加（減少の抑制）を目指していく。その財源確保のためには、施策評価・事務事業評価を活用した事業効果の検証を実施し、事業の重点化や思い切った見直しを行い、財政収支の均衡がとれた健全で持続可能な財政基盤の構築を図っていく必要がある。</a:t>
          </a:r>
          <a:endParaRPr lang="ja-JP" altLang="ja-JP" sz="105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147865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6744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130628</xdr:rowOff>
    </xdr:from>
    <xdr:to>
      <xdr:col>19</xdr:col>
      <xdr:colOff>133350</xdr:colOff>
      <xdr:row>44</xdr:row>
      <xdr:rowOff>147865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744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130628</xdr:rowOff>
    </xdr:from>
    <xdr:to>
      <xdr:col>15</xdr:col>
      <xdr:colOff>82550</xdr:colOff>
      <xdr:row>44</xdr:row>
      <xdr:rowOff>130628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7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113393</xdr:rowOff>
    </xdr:from>
    <xdr:to>
      <xdr:col>11</xdr:col>
      <xdr:colOff>31750</xdr:colOff>
      <xdr:row>44</xdr:row>
      <xdr:rowOff>130628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571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147155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97065</xdr:rowOff>
    </xdr:from>
    <xdr:to>
      <xdr:col>19</xdr:col>
      <xdr:colOff>184150</xdr:colOff>
      <xdr:row>45</xdr:row>
      <xdr:rowOff>27215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11992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727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79828</xdr:rowOff>
    </xdr:from>
    <xdr:to>
      <xdr:col>15</xdr:col>
      <xdr:colOff>133350</xdr:colOff>
      <xdr:row>45</xdr:row>
      <xdr:rowOff>9978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166205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79828</xdr:rowOff>
    </xdr:from>
    <xdr:to>
      <xdr:col>11</xdr:col>
      <xdr:colOff>82550</xdr:colOff>
      <xdr:row>45</xdr:row>
      <xdr:rowOff>9978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166205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710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62593</xdr:rowOff>
    </xdr:from>
    <xdr:to>
      <xdr:col>7</xdr:col>
      <xdr:colOff>31750</xdr:colOff>
      <xdr:row>44</xdr:row>
      <xdr:rowOff>164193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6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148970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9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b="0" i="0" baseline="0">
              <a:solidFill>
                <a:schemeClr val="dk1"/>
              </a:solidFill>
              <a:effectLst/>
              <a:latin typeface="+mn-lt"/>
              <a:ea typeface="+mn-ea"/>
              <a:cs typeface="+mn-cs"/>
            </a:rPr>
            <a:t>　経常的一般財源について、歳入ベースでは</a:t>
          </a:r>
          <a:r>
            <a:rPr kumimoji="1" lang="en-US" altLang="ja-JP" sz="900" b="0" i="0" baseline="0">
              <a:solidFill>
                <a:schemeClr val="dk1"/>
              </a:solidFill>
              <a:effectLst/>
              <a:latin typeface="+mn-lt"/>
              <a:ea typeface="+mn-ea"/>
              <a:cs typeface="+mn-cs"/>
            </a:rPr>
            <a:t>1,014</a:t>
          </a:r>
          <a:r>
            <a:rPr kumimoji="1" lang="ja-JP" altLang="ja-JP" sz="900" b="0" i="0" baseline="0">
              <a:solidFill>
                <a:schemeClr val="dk1"/>
              </a:solidFill>
              <a:effectLst/>
              <a:latin typeface="+mn-lt"/>
              <a:ea typeface="+mn-ea"/>
              <a:cs typeface="+mn-cs"/>
            </a:rPr>
            <a:t>百万円の増、歳出ベースで</a:t>
          </a:r>
          <a:r>
            <a:rPr kumimoji="1" lang="en-US" altLang="ja-JP" sz="900" b="0" i="0" baseline="0">
              <a:solidFill>
                <a:schemeClr val="dk1"/>
              </a:solidFill>
              <a:effectLst/>
              <a:latin typeface="+mn-lt"/>
              <a:ea typeface="+mn-ea"/>
              <a:cs typeface="+mn-cs"/>
            </a:rPr>
            <a:t>1,325</a:t>
          </a:r>
          <a:r>
            <a:rPr kumimoji="1" lang="ja-JP" altLang="ja-JP" sz="900" b="0" i="0" baseline="0">
              <a:solidFill>
                <a:schemeClr val="dk1"/>
              </a:solidFill>
              <a:effectLst/>
              <a:latin typeface="+mn-lt"/>
              <a:ea typeface="+mn-ea"/>
              <a:cs typeface="+mn-cs"/>
            </a:rPr>
            <a:t>百万円の増となった結果、前年度に比べて</a:t>
          </a:r>
          <a:r>
            <a:rPr kumimoji="1" lang="en-US" altLang="ja-JP" sz="900" b="0" i="0" baseline="0">
              <a:solidFill>
                <a:schemeClr val="dk1"/>
              </a:solidFill>
              <a:effectLst/>
              <a:latin typeface="+mn-lt"/>
              <a:ea typeface="+mn-ea"/>
              <a:cs typeface="+mn-cs"/>
            </a:rPr>
            <a:t>1.0</a:t>
          </a:r>
          <a:r>
            <a:rPr kumimoji="1" lang="ja-JP" altLang="ja-JP" sz="900" b="0" i="0" baseline="0">
              <a:solidFill>
                <a:schemeClr val="dk1"/>
              </a:solidFill>
              <a:effectLst/>
              <a:latin typeface="+mn-lt"/>
              <a:ea typeface="+mn-ea"/>
              <a:cs typeface="+mn-cs"/>
            </a:rPr>
            <a:t>ポイント悪化している。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歳入面では、地方税（個人市民税）、臨時財政対策債が減となったものの、各種交付金、地方特</a:t>
          </a:r>
          <a:r>
            <a:rPr kumimoji="1" lang="ja-JP" altLang="en-US" sz="900" b="0" i="0" baseline="0">
              <a:solidFill>
                <a:schemeClr val="dk1"/>
              </a:solidFill>
              <a:effectLst/>
              <a:latin typeface="+mn-lt"/>
              <a:ea typeface="+mn-ea"/>
              <a:cs typeface="+mn-cs"/>
            </a:rPr>
            <a:t>例</a:t>
          </a:r>
          <a:r>
            <a:rPr kumimoji="1" lang="ja-JP" altLang="ja-JP" sz="900" b="0" i="0" baseline="0">
              <a:solidFill>
                <a:schemeClr val="dk1"/>
              </a:solidFill>
              <a:effectLst/>
              <a:latin typeface="+mn-lt"/>
              <a:ea typeface="+mn-ea"/>
              <a:cs typeface="+mn-cs"/>
            </a:rPr>
            <a:t>交付金、地方交付税が増となり、総額としては増となった。歳出面では、地方債の償還完了により公債費が大幅な減となったが、人件費、物件費、扶助費及び補助費が増になったことに伴い総額としては増となった。</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今後の対応としては、公共施設の維持管理の効率化、再編・集中・最適化をさらに進めると共に、必要がある業務の効率化と歳出の適正化を推進し、経常的な支出を抑制していく必要がある。また、税収の確保に向け、定住人口の増加につながる施策や企業誘致等を実施していく必要がある。</a:t>
          </a:r>
          <a:endParaRPr lang="ja-JP" altLang="ja-JP" sz="105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47413</xdr:rowOff>
    </xdr:from>
    <xdr:to>
      <xdr:col>23</xdr:col>
      <xdr:colOff>133350</xdr:colOff>
      <xdr:row>64</xdr:row>
      <xdr:rowOff>127846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020213"/>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64</xdr:row>
      <xdr:rowOff>47413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762827"/>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20320</xdr:rowOff>
    </xdr:from>
    <xdr:to>
      <xdr:col>15</xdr:col>
      <xdr:colOff>82550</xdr:colOff>
      <xdr:row>62</xdr:row>
      <xdr:rowOff>132927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50220"/>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20320</xdr:rowOff>
    </xdr:from>
    <xdr:to>
      <xdr:col>11</xdr:col>
      <xdr:colOff>31750</xdr:colOff>
      <xdr:row>64</xdr:row>
      <xdr:rowOff>119804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50220"/>
          <a:ext cx="889000" cy="44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49123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2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82990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5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168504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140970</xdr:rowOff>
    </xdr:from>
    <xdr:to>
      <xdr:col>11</xdr:col>
      <xdr:colOff>82550</xdr:colOff>
      <xdr:row>62</xdr:row>
      <xdr:rowOff>71120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69004</xdr:rowOff>
    </xdr:from>
    <xdr:to>
      <xdr:col>7</xdr:col>
      <xdr:colOff>31750</xdr:colOff>
      <xdr:row>64</xdr:row>
      <xdr:rowOff>170604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155381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12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[149,632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人件費・物件費等の合計額の人口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人あたりの金額が類似団体平均を上回っている</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、主に職員数の増による職員給の増</a:t>
          </a:r>
          <a:r>
            <a:rPr kumimoji="1" lang="ja-JP" altLang="en-US" sz="1100" b="0" i="0" baseline="0">
              <a:solidFill>
                <a:schemeClr val="dk1"/>
              </a:solidFill>
              <a:effectLst/>
              <a:latin typeface="+mn-lt"/>
              <a:ea typeface="+mn-ea"/>
              <a:cs typeface="+mn-cs"/>
            </a:rPr>
            <a:t>や他類似団体と比較して、ふるさと納税関連事業経費が大きいことが要因</a:t>
          </a:r>
          <a:r>
            <a:rPr kumimoji="1" lang="ja-JP" altLang="ja-JP" sz="1100" b="0" i="0" baseline="0">
              <a:solidFill>
                <a:schemeClr val="dk1"/>
              </a:solidFill>
              <a:effectLst/>
              <a:latin typeface="+mn-lt"/>
              <a:ea typeface="+mn-ea"/>
              <a:cs typeface="+mn-cs"/>
            </a:rPr>
            <a:t>となっている。</a:t>
          </a:r>
          <a:endParaRPr lang="ja-JP" altLang="ja-JP" sz="1400">
            <a:effectLst/>
          </a:endParaRPr>
        </a:p>
        <a:p>
          <a:r>
            <a:rPr kumimoji="1" lang="ja-JP" altLang="ja-JP" sz="1100" b="0" i="0" baseline="0">
              <a:solidFill>
                <a:schemeClr val="dk1"/>
              </a:solidFill>
              <a:effectLst/>
              <a:latin typeface="+mn-lt"/>
              <a:ea typeface="+mn-ea"/>
              <a:cs typeface="+mn-cs"/>
            </a:rPr>
            <a:t>　今後も費用対効果がより高い施策の実施、職員配置を含めた行財政改革実施計画の確実な実施など、総合的な歳出抑制に努める。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9471</xdr:rowOff>
    </xdr:from>
    <xdr:to>
      <xdr:col>23</xdr:col>
      <xdr:colOff>133350</xdr:colOff>
      <xdr:row>85</xdr:row>
      <xdr:rowOff>26817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82721"/>
          <a:ext cx="838200" cy="1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118236</xdr:rowOff>
    </xdr:from>
    <xdr:to>
      <xdr:col>19</xdr:col>
      <xdr:colOff>133350</xdr:colOff>
      <xdr:row>85</xdr:row>
      <xdr:rowOff>9471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520036"/>
          <a:ext cx="889000" cy="6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158003</xdr:rowOff>
    </xdr:from>
    <xdr:to>
      <xdr:col>15</xdr:col>
      <xdr:colOff>82550</xdr:colOff>
      <xdr:row>84</xdr:row>
      <xdr:rowOff>118236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88353"/>
          <a:ext cx="889000" cy="13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114770</xdr:rowOff>
    </xdr:from>
    <xdr:to>
      <xdr:col>11</xdr:col>
      <xdr:colOff>31750</xdr:colOff>
      <xdr:row>83</xdr:row>
      <xdr:rowOff>158003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45120"/>
          <a:ext cx="889000" cy="4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147467</xdr:rowOff>
    </xdr:from>
    <xdr:to>
      <xdr:col>23</xdr:col>
      <xdr:colOff>184150</xdr:colOff>
      <xdr:row>85</xdr:row>
      <xdr:rowOff>77617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4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119544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52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130121</xdr:rowOff>
    </xdr:from>
    <xdr:to>
      <xdr:col>19</xdr:col>
      <xdr:colOff>184150</xdr:colOff>
      <xdr:row>85</xdr:row>
      <xdr:rowOff>60271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45048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18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67436</xdr:rowOff>
    </xdr:from>
    <xdr:to>
      <xdr:col>15</xdr:col>
      <xdr:colOff>133350</xdr:colOff>
      <xdr:row>84</xdr:row>
      <xdr:rowOff>169036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6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153813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5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107203</xdr:rowOff>
    </xdr:from>
    <xdr:to>
      <xdr:col>11</xdr:col>
      <xdr:colOff>82550</xdr:colOff>
      <xdr:row>84</xdr:row>
      <xdr:rowOff>37353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3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22130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23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63970</xdr:rowOff>
    </xdr:from>
    <xdr:to>
      <xdr:col>7</xdr:col>
      <xdr:colOff>31750</xdr:colOff>
      <xdr:row>83</xdr:row>
      <xdr:rowOff>165570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9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150347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8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ポイント高くなっており、今後も他団体の水準や民間給与の状況を踏まえ、給与の適正化に努める。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61384</xdr:rowOff>
    </xdr:from>
    <xdr:to>
      <xdr:col>81</xdr:col>
      <xdr:colOff>44450</xdr:colOff>
      <xdr:row>86</xdr:row>
      <xdr:rowOff>81491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806084"/>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88</xdr:row>
      <xdr:rowOff>40216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806084"/>
          <a:ext cx="889000" cy="32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40216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04738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131234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92673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2768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人口減少及び職員数の増加の影響により、前年度と比較して</a:t>
          </a:r>
          <a:r>
            <a:rPr kumimoji="1" lang="en-US" altLang="ja-JP" sz="1100" b="0" i="0" baseline="0">
              <a:solidFill>
                <a:schemeClr val="dk1"/>
              </a:solidFill>
              <a:effectLst/>
              <a:latin typeface="+mn-lt"/>
              <a:ea typeface="+mn-ea"/>
              <a:cs typeface="+mn-cs"/>
            </a:rPr>
            <a:t>0.19</a:t>
          </a:r>
          <a:r>
            <a:rPr kumimoji="1" lang="ja-JP" altLang="ja-JP" sz="1100" b="0" i="0" baseline="0">
              <a:solidFill>
                <a:schemeClr val="dk1"/>
              </a:solidFill>
              <a:effectLst/>
              <a:latin typeface="+mn-lt"/>
              <a:ea typeface="+mn-ea"/>
              <a:cs typeface="+mn-cs"/>
            </a:rPr>
            <a:t>人の増となっている。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今後も費用対効果がより高い施策の実施、職員配置を含めた行財政改革実施計画の確実な実施など、適正な定員管理を図る。</a:t>
          </a:r>
          <a:endParaRPr lang="ja-JP" altLang="ja-JP">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55986</xdr:rowOff>
    </xdr:from>
    <xdr:to>
      <xdr:col>81</xdr:col>
      <xdr:colOff>44450</xdr:colOff>
      <xdr:row>63</xdr:row>
      <xdr:rowOff>94192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57336"/>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5715</xdr:rowOff>
    </xdr:from>
    <xdr:to>
      <xdr:col>77</xdr:col>
      <xdr:colOff>44450</xdr:colOff>
      <xdr:row>63</xdr:row>
      <xdr:rowOff>55986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07065"/>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5715</xdr:rowOff>
    </xdr:from>
    <xdr:to>
      <xdr:col>72</xdr:col>
      <xdr:colOff>203200</xdr:colOff>
      <xdr:row>63</xdr:row>
      <xdr:rowOff>15769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80706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5715</xdr:rowOff>
    </xdr:from>
    <xdr:to>
      <xdr:col>68</xdr:col>
      <xdr:colOff>152400</xdr:colOff>
      <xdr:row>63</xdr:row>
      <xdr:rowOff>15769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0706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43392</xdr:rowOff>
    </xdr:from>
    <xdr:to>
      <xdr:col>81</xdr:col>
      <xdr:colOff>95250</xdr:colOff>
      <xdr:row>63</xdr:row>
      <xdr:rowOff>144992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15469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1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5186</xdr:rowOff>
    </xdr:from>
    <xdr:to>
      <xdr:col>77</xdr:col>
      <xdr:colOff>95250</xdr:colOff>
      <xdr:row>63</xdr:row>
      <xdr:rowOff>106786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0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91563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92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126365</xdr:rowOff>
    </xdr:from>
    <xdr:to>
      <xdr:col>73</xdr:col>
      <xdr:colOff>44450</xdr:colOff>
      <xdr:row>63</xdr:row>
      <xdr:rowOff>56515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66692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136419</xdr:rowOff>
    </xdr:from>
    <xdr:to>
      <xdr:col>68</xdr:col>
      <xdr:colOff>203200</xdr:colOff>
      <xdr:row>63</xdr:row>
      <xdr:rowOff>66569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6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51346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5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年度に大規模事業に係る旧合併特例事業債の償還が終了したことや臨時財政特例債の新発債の大幅減</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の要因により、分子の構成要素である元利償還金等が減少し、令和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年度の実質公債費比率（単年度）は</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ポイント減少した。</a:t>
          </a:r>
          <a:endParaRPr lang="ja-JP" altLang="ja-JP">
            <a:effectLst/>
          </a:endParaRPr>
        </a:p>
        <a:p>
          <a:r>
            <a:rPr kumimoji="1" lang="ja-JP" altLang="ja-JP" sz="1100">
              <a:solidFill>
                <a:schemeClr val="dk1"/>
              </a:solidFill>
              <a:effectLst/>
              <a:latin typeface="+mn-lt"/>
              <a:ea typeface="+mn-ea"/>
              <a:cs typeface="+mn-cs"/>
            </a:rPr>
            <a:t>しかしながら、令和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年度の実質公債費比率（単年度）が昨年度算定数値構成要素である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年度実質公債費比率（単年度）</a:t>
          </a:r>
          <a:r>
            <a:rPr kumimoji="1" lang="en-US" altLang="ja-JP" sz="1100">
              <a:solidFill>
                <a:schemeClr val="dk1"/>
              </a:solidFill>
              <a:effectLst/>
              <a:latin typeface="+mn-lt"/>
              <a:ea typeface="+mn-ea"/>
              <a:cs typeface="+mn-cs"/>
            </a:rPr>
            <a:t>6.559</a:t>
          </a:r>
          <a:r>
            <a:rPr kumimoji="1" lang="ja-JP" altLang="ja-JP" sz="1100">
              <a:solidFill>
                <a:schemeClr val="dk1"/>
              </a:solidFill>
              <a:effectLst/>
              <a:latin typeface="+mn-lt"/>
              <a:ea typeface="+mn-ea"/>
              <a:cs typeface="+mn-cs"/>
            </a:rPr>
            <a:t>％と比較し、</a:t>
          </a:r>
          <a:r>
            <a:rPr kumimoji="1" lang="en-US" altLang="ja-JP" sz="1100">
              <a:solidFill>
                <a:schemeClr val="dk1"/>
              </a:solidFill>
              <a:effectLst/>
              <a:latin typeface="+mn-lt"/>
              <a:ea typeface="+mn-ea"/>
              <a:cs typeface="+mn-cs"/>
            </a:rPr>
            <a:t>0.293</a:t>
          </a:r>
          <a:r>
            <a:rPr kumimoji="1" lang="ja-JP" altLang="ja-JP" sz="1100">
              <a:solidFill>
                <a:schemeClr val="dk1"/>
              </a:solidFill>
              <a:effectLst/>
              <a:latin typeface="+mn-lt"/>
              <a:ea typeface="+mn-ea"/>
              <a:cs typeface="+mn-cs"/>
            </a:rPr>
            <a:t>％数値が高いことにより、令和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ヶ年平均）が増加した。</a:t>
          </a:r>
          <a:endParaRPr lang="ja-JP" altLang="ja-JP">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82852</xdr:rowOff>
    </xdr:from>
    <xdr:to>
      <xdr:col>81</xdr:col>
      <xdr:colOff>44450</xdr:colOff>
      <xdr:row>42</xdr:row>
      <xdr:rowOff>94343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2837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48381</xdr:rowOff>
    </xdr:from>
    <xdr:to>
      <xdr:col>77</xdr:col>
      <xdr:colOff>44450</xdr:colOff>
      <xdr:row>42</xdr:row>
      <xdr:rowOff>82852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2492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2419</xdr:rowOff>
    </xdr:from>
    <xdr:to>
      <xdr:col>72</xdr:col>
      <xdr:colOff>203200</xdr:colOff>
      <xdr:row>42</xdr:row>
      <xdr:rowOff>48381</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0331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127907</xdr:rowOff>
    </xdr:from>
    <xdr:to>
      <xdr:col>68</xdr:col>
      <xdr:colOff>152400</xdr:colOff>
      <xdr:row>42</xdr:row>
      <xdr:rowOff>2419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157357"/>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43543</xdr:rowOff>
    </xdr:from>
    <xdr:to>
      <xdr:col>81</xdr:col>
      <xdr:colOff>95250</xdr:colOff>
      <xdr:row>42</xdr:row>
      <xdr:rowOff>145143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15620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1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32052</xdr:rowOff>
    </xdr:from>
    <xdr:to>
      <xdr:col>77</xdr:col>
      <xdr:colOff>95250</xdr:colOff>
      <xdr:row>42</xdr:row>
      <xdr:rowOff>133652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118429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19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169031</xdr:rowOff>
    </xdr:from>
    <xdr:to>
      <xdr:col>73</xdr:col>
      <xdr:colOff>44450</xdr:colOff>
      <xdr:row>42</xdr:row>
      <xdr:rowOff>99181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83958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123069</xdr:rowOff>
    </xdr:from>
    <xdr:to>
      <xdr:col>68</xdr:col>
      <xdr:colOff>203200</xdr:colOff>
      <xdr:row>42</xdr:row>
      <xdr:rowOff>53219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37996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77107</xdr:rowOff>
    </xdr:from>
    <xdr:to>
      <xdr:col>64</xdr:col>
      <xdr:colOff>152400</xdr:colOff>
      <xdr:row>42</xdr:row>
      <xdr:rowOff>7257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163484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mn-lt"/>
              <a:ea typeface="+mn-ea"/>
              <a:cs typeface="+mn-cs"/>
            </a:rPr>
            <a:t>　前年度と同様に、充当可能財源等が減少したものの、</a:t>
          </a:r>
          <a:r>
            <a:rPr kumimoji="1" lang="ja-JP" altLang="ja-JP" sz="1100" b="0" i="0" baseline="0">
              <a:solidFill>
                <a:schemeClr val="dk1"/>
              </a:solidFill>
              <a:effectLst/>
              <a:latin typeface="+mn-lt"/>
              <a:ea typeface="+mn-ea"/>
              <a:cs typeface="+mn-cs"/>
            </a:rPr>
            <a:t>大規模事業の財源とした既発債の償還終了に伴う地方債現在高の減少により、実質的な将来負担額が大幅に減少し、類似団体の平均と同様の比率となった。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引き続き、計画的な事業実施や事業費の適正化、交付税措置率の高い地方債を活用することにより、財政の健全化に努める。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111941</xdr:rowOff>
    </xdr:from>
    <xdr:to>
      <xdr:col>68</xdr:col>
      <xdr:colOff>152400</xdr:colOff>
      <xdr:row>14</xdr:row>
      <xdr:rowOff>123190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340791"/>
          <a:ext cx="889000" cy="18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61141</xdr:rowOff>
    </xdr:from>
    <xdr:to>
      <xdr:col>68</xdr:col>
      <xdr:colOff>203200</xdr:colOff>
      <xdr:row>13</xdr:row>
      <xdr:rowOff>162741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28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147518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376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72390</xdr:rowOff>
    </xdr:from>
    <xdr:to>
      <xdr:col>64</xdr:col>
      <xdr:colOff>152400</xdr:colOff>
      <xdr:row>15</xdr:row>
      <xdr:rowOff>2540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4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158767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55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a:solidFill>
                <a:schemeClr val="dk1"/>
              </a:solidFill>
              <a:effectLst/>
              <a:latin typeface="+mn-lt"/>
              <a:ea typeface="+mn-ea"/>
              <a:cs typeface="+mn-cs"/>
            </a:rPr>
            <a:t>　</a:t>
          </a:r>
          <a:r>
            <a:rPr kumimoji="1" lang="ja-JP" altLang="ja-JP" sz="1000" b="0" i="0" baseline="0">
              <a:solidFill>
                <a:schemeClr val="dk1"/>
              </a:solidFill>
              <a:effectLst/>
              <a:latin typeface="+mn-lt"/>
              <a:ea typeface="+mn-ea"/>
              <a:cs typeface="+mn-cs"/>
            </a:rPr>
            <a:t>職員数の増や給与改定による基本給の増による職員給の増により</a:t>
          </a:r>
          <a:r>
            <a:rPr kumimoji="1" lang="ja-JP" altLang="ja-JP" sz="900">
              <a:solidFill>
                <a:schemeClr val="dk1"/>
              </a:solidFill>
              <a:effectLst/>
              <a:latin typeface="+mn-lt"/>
              <a:ea typeface="+mn-ea"/>
              <a:cs typeface="+mn-cs"/>
            </a:rPr>
            <a:t>前年度と比較して</a:t>
          </a:r>
          <a:r>
            <a:rPr kumimoji="1" lang="en-US" altLang="ja-JP" sz="900">
              <a:solidFill>
                <a:schemeClr val="dk1"/>
              </a:solidFill>
              <a:effectLst/>
              <a:latin typeface="+mn-lt"/>
              <a:ea typeface="+mn-ea"/>
              <a:cs typeface="+mn-cs"/>
            </a:rPr>
            <a:t>1.3</a:t>
          </a:r>
          <a:r>
            <a:rPr kumimoji="1" lang="ja-JP" altLang="ja-JP" sz="900">
              <a:solidFill>
                <a:schemeClr val="dk1"/>
              </a:solidFill>
              <a:effectLst/>
              <a:latin typeface="+mn-lt"/>
              <a:ea typeface="+mn-ea"/>
              <a:cs typeface="+mn-cs"/>
            </a:rPr>
            <a:t>ポイントの増と</a:t>
          </a:r>
          <a:r>
            <a:rPr kumimoji="1" lang="ja-JP" altLang="en-US" sz="900">
              <a:solidFill>
                <a:schemeClr val="dk1"/>
              </a:solidFill>
              <a:effectLst/>
              <a:latin typeface="+mn-lt"/>
              <a:ea typeface="+mn-ea"/>
              <a:cs typeface="+mn-cs"/>
            </a:rPr>
            <a:t>なっているが、</a:t>
          </a:r>
          <a:r>
            <a:rPr kumimoji="1" lang="ja-JP" altLang="ja-JP" sz="900">
              <a:solidFill>
                <a:schemeClr val="dk1"/>
              </a:solidFill>
              <a:effectLst/>
              <a:latin typeface="+mn-lt"/>
              <a:ea typeface="+mn-ea"/>
              <a:cs typeface="+mn-cs"/>
            </a:rPr>
            <a:t>類似団体平均と比較すると</a:t>
          </a:r>
          <a:r>
            <a:rPr kumimoji="1" lang="en-US" altLang="ja-JP" sz="900">
              <a:solidFill>
                <a:schemeClr val="dk1"/>
              </a:solidFill>
              <a:effectLst/>
              <a:latin typeface="+mn-lt"/>
              <a:ea typeface="+mn-ea"/>
              <a:cs typeface="+mn-cs"/>
            </a:rPr>
            <a:t>2.2</a:t>
          </a:r>
          <a:r>
            <a:rPr kumimoji="1" lang="ja-JP" altLang="ja-JP" sz="900">
              <a:solidFill>
                <a:schemeClr val="dk1"/>
              </a:solidFill>
              <a:effectLst/>
              <a:latin typeface="+mn-lt"/>
              <a:ea typeface="+mn-ea"/>
              <a:cs typeface="+mn-cs"/>
            </a:rPr>
            <a:t>ポイント下回っている。これは、</a:t>
          </a:r>
          <a:r>
            <a:rPr kumimoji="1" lang="ja-JP" altLang="en-US" sz="900">
              <a:solidFill>
                <a:schemeClr val="dk1"/>
              </a:solidFill>
              <a:effectLst/>
              <a:latin typeface="+mn-lt"/>
              <a:ea typeface="+mn-ea"/>
              <a:cs typeface="+mn-cs"/>
            </a:rPr>
            <a:t>職員数の削減を実施してきたことによるものであり、</a:t>
          </a:r>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月</a:t>
          </a:r>
          <a:r>
            <a:rPr kumimoji="1" lang="en-US" altLang="ja-JP" sz="900">
              <a:solidFill>
                <a:schemeClr val="dk1"/>
              </a:solidFill>
              <a:effectLst/>
              <a:latin typeface="+mn-lt"/>
              <a:ea typeface="+mn-ea"/>
              <a:cs typeface="+mn-cs"/>
            </a:rPr>
            <a:t>1</a:t>
          </a:r>
          <a:r>
            <a:rPr kumimoji="1" lang="ja-JP" altLang="ja-JP" sz="900">
              <a:solidFill>
                <a:schemeClr val="dk1"/>
              </a:solidFill>
              <a:effectLst/>
              <a:latin typeface="+mn-lt"/>
              <a:ea typeface="+mn-ea"/>
              <a:cs typeface="+mn-cs"/>
            </a:rPr>
            <a:t>日現在の職員数は前年度と比較して</a:t>
          </a:r>
          <a:r>
            <a:rPr kumimoji="1" lang="en-US" altLang="ja-JP" sz="900">
              <a:solidFill>
                <a:schemeClr val="dk1"/>
              </a:solidFill>
              <a:effectLst/>
              <a:latin typeface="+mn-lt"/>
              <a:ea typeface="+mn-ea"/>
              <a:cs typeface="+mn-cs"/>
            </a:rPr>
            <a:t>19</a:t>
          </a:r>
          <a:r>
            <a:rPr kumimoji="1" lang="ja-JP" altLang="ja-JP" sz="900">
              <a:solidFill>
                <a:schemeClr val="dk1"/>
              </a:solidFill>
              <a:effectLst/>
              <a:latin typeface="+mn-lt"/>
              <a:ea typeface="+mn-ea"/>
              <a:cs typeface="+mn-cs"/>
            </a:rPr>
            <a:t>人の増となっているが、行財政改革実施計画策定年度である平成</a:t>
          </a:r>
          <a:r>
            <a:rPr kumimoji="1" lang="en-US" altLang="ja-JP" sz="900">
              <a:solidFill>
                <a:schemeClr val="dk1"/>
              </a:solidFill>
              <a:effectLst/>
              <a:latin typeface="+mn-lt"/>
              <a:ea typeface="+mn-ea"/>
              <a:cs typeface="+mn-cs"/>
            </a:rPr>
            <a:t>18</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月</a:t>
          </a:r>
          <a:r>
            <a:rPr kumimoji="1" lang="en-US" altLang="ja-JP" sz="900">
              <a:solidFill>
                <a:schemeClr val="dk1"/>
              </a:solidFill>
              <a:effectLst/>
              <a:latin typeface="+mn-lt"/>
              <a:ea typeface="+mn-ea"/>
              <a:cs typeface="+mn-cs"/>
            </a:rPr>
            <a:t>1</a:t>
          </a:r>
          <a:r>
            <a:rPr kumimoji="1" lang="ja-JP" altLang="ja-JP" sz="900">
              <a:solidFill>
                <a:schemeClr val="dk1"/>
              </a:solidFill>
              <a:effectLst/>
              <a:latin typeface="+mn-lt"/>
              <a:ea typeface="+mn-ea"/>
              <a:cs typeface="+mn-cs"/>
            </a:rPr>
            <a:t>日現在（</a:t>
          </a:r>
          <a:r>
            <a:rPr kumimoji="1" lang="en-US" altLang="ja-JP" sz="900">
              <a:solidFill>
                <a:schemeClr val="dk1"/>
              </a:solidFill>
              <a:effectLst/>
              <a:latin typeface="+mn-lt"/>
              <a:ea typeface="+mn-ea"/>
              <a:cs typeface="+mn-cs"/>
            </a:rPr>
            <a:t>1,022</a:t>
          </a:r>
          <a:r>
            <a:rPr kumimoji="1" lang="ja-JP" altLang="ja-JP" sz="900">
              <a:solidFill>
                <a:schemeClr val="dk1"/>
              </a:solidFill>
              <a:effectLst/>
              <a:latin typeface="+mn-lt"/>
              <a:ea typeface="+mn-ea"/>
              <a:cs typeface="+mn-cs"/>
            </a:rPr>
            <a:t>人）と比較して</a:t>
          </a:r>
          <a:r>
            <a:rPr kumimoji="1" lang="en-US" altLang="ja-JP" sz="900">
              <a:solidFill>
                <a:schemeClr val="dk1"/>
              </a:solidFill>
              <a:effectLst/>
              <a:latin typeface="+mn-lt"/>
              <a:ea typeface="+mn-ea"/>
              <a:cs typeface="+mn-cs"/>
            </a:rPr>
            <a:t>215</a:t>
          </a:r>
          <a:r>
            <a:rPr kumimoji="1" lang="ja-JP" altLang="ja-JP" sz="900">
              <a:solidFill>
                <a:schemeClr val="dk1"/>
              </a:solidFill>
              <a:effectLst/>
              <a:latin typeface="+mn-lt"/>
              <a:ea typeface="+mn-ea"/>
              <a:cs typeface="+mn-cs"/>
            </a:rPr>
            <a:t>人の減となっていることが主な要因である。</a:t>
          </a:r>
          <a:endParaRPr kumimoji="1" lang="en-US" altLang="ja-JP" sz="900">
            <a:solidFill>
              <a:schemeClr val="dk1"/>
            </a:solidFill>
            <a:effectLst/>
            <a:latin typeface="+mn-lt"/>
            <a:ea typeface="+mn-ea"/>
            <a:cs typeface="+mn-cs"/>
          </a:endParaRPr>
        </a:p>
        <a:p>
          <a:pPr eaLnBrk="1" fontAlgn="auto" latinLnBrk="0" hangingPunct="1"/>
          <a:r>
            <a:rPr kumimoji="1" lang="ja-JP" altLang="en-US" sz="900" b="0" i="0" baseline="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今後も</a:t>
          </a:r>
          <a:r>
            <a:rPr kumimoji="1" lang="ja-JP" altLang="en-US" sz="900" b="0" i="0" baseline="0">
              <a:solidFill>
                <a:schemeClr val="dk1"/>
              </a:solidFill>
              <a:effectLst/>
              <a:latin typeface="+mn-lt"/>
              <a:ea typeface="+mn-ea"/>
              <a:cs typeface="+mn-cs"/>
            </a:rPr>
            <a:t>市民サービスを維持しながら事務事業の見直し、機構改革等の取り組みを推進して、</a:t>
          </a:r>
          <a:r>
            <a:rPr kumimoji="1" lang="ja-JP" altLang="ja-JP" sz="900" b="0" i="0" baseline="0">
              <a:solidFill>
                <a:schemeClr val="dk1"/>
              </a:solidFill>
              <a:effectLst/>
              <a:latin typeface="+mn-lt"/>
              <a:ea typeface="+mn-ea"/>
              <a:cs typeface="+mn-cs"/>
            </a:rPr>
            <a:t>適正な定員管理のもと</a:t>
          </a:r>
          <a:r>
            <a:rPr kumimoji="1" lang="ja-JP" altLang="ja-JP" sz="900">
              <a:solidFill>
                <a:schemeClr val="dk1"/>
              </a:solidFill>
              <a:effectLst/>
              <a:latin typeface="+mn-lt"/>
              <a:ea typeface="+mn-ea"/>
              <a:cs typeface="+mn-cs"/>
            </a:rPr>
            <a:t>人件費の抑制を図る。</a:t>
          </a:r>
          <a:endParaRPr lang="ja-JP" altLang="ja-JP" sz="105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123190</xdr:rowOff>
    </xdr:from>
    <xdr:to>
      <xdr:col>24</xdr:col>
      <xdr:colOff>25400</xdr:colOff>
      <xdr:row>36</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239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31750</xdr:rowOff>
    </xdr:from>
    <xdr:to>
      <xdr:col>19</xdr:col>
      <xdr:colOff>187325</xdr:colOff>
      <xdr:row>35</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32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35</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32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62230</xdr:rowOff>
    </xdr:from>
    <xdr:to>
      <xdr:col>11</xdr:col>
      <xdr:colOff>9525</xdr:colOff>
      <xdr:row>36</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629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0</xdr:rowOff>
    </xdr:from>
    <xdr:to>
      <xdr:col>24</xdr:col>
      <xdr:colOff>76200</xdr:colOff>
      <xdr:row>36</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72390</xdr:rowOff>
    </xdr:from>
    <xdr:to>
      <xdr:col>20</xdr:col>
      <xdr:colOff>38100</xdr:colOff>
      <xdr:row>36</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xdr:rowOff>
    </xdr:from>
    <xdr:to>
      <xdr:col>11</xdr:col>
      <xdr:colOff>60325</xdr:colOff>
      <xdr:row>35</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123207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　前年度と比較して</a:t>
          </a:r>
          <a:r>
            <a:rPr kumimoji="1" lang="en-US" altLang="ja-JP" sz="1100" b="0">
              <a:solidFill>
                <a:schemeClr val="dk1"/>
              </a:solidFill>
              <a:effectLst/>
              <a:latin typeface="+mn-lt"/>
              <a:ea typeface="+mn-ea"/>
              <a:cs typeface="+mn-cs"/>
            </a:rPr>
            <a:t>1.2</a:t>
          </a:r>
          <a:r>
            <a:rPr kumimoji="1" lang="ja-JP" altLang="ja-JP" sz="1100" b="0">
              <a:solidFill>
                <a:schemeClr val="dk1"/>
              </a:solidFill>
              <a:effectLst/>
              <a:latin typeface="+mn-lt"/>
              <a:ea typeface="+mn-ea"/>
              <a:cs typeface="+mn-cs"/>
            </a:rPr>
            <a:t>ポイントの増</a:t>
          </a:r>
          <a:r>
            <a:rPr kumimoji="1" lang="ja-JP" altLang="ja-JP" sz="1100">
              <a:solidFill>
                <a:schemeClr val="dk1"/>
              </a:solidFill>
              <a:effectLst/>
              <a:latin typeface="+mn-lt"/>
              <a:ea typeface="+mn-ea"/>
              <a:cs typeface="+mn-cs"/>
            </a:rPr>
            <a:t>となっているが</a:t>
          </a:r>
          <a:r>
            <a:rPr kumimoji="1" lang="ja-JP" altLang="ja-JP" sz="1100" b="0">
              <a:solidFill>
                <a:schemeClr val="dk1"/>
              </a:solidFill>
              <a:effectLst/>
              <a:latin typeface="+mn-lt"/>
              <a:ea typeface="+mn-ea"/>
              <a:cs typeface="+mn-cs"/>
            </a:rPr>
            <a:t>、類似団体平均と比較すると</a:t>
          </a:r>
          <a:r>
            <a:rPr kumimoji="1" lang="en-US" altLang="ja-JP" sz="1100" b="0">
              <a:solidFill>
                <a:schemeClr val="dk1"/>
              </a:solidFill>
              <a:effectLst/>
              <a:latin typeface="+mn-lt"/>
              <a:ea typeface="+mn-ea"/>
              <a:cs typeface="+mn-cs"/>
            </a:rPr>
            <a:t>4.1</a:t>
          </a:r>
          <a:r>
            <a:rPr kumimoji="1" lang="ja-JP" altLang="ja-JP" sz="1100" b="0">
              <a:solidFill>
                <a:schemeClr val="dk1"/>
              </a:solidFill>
              <a:effectLst/>
              <a:latin typeface="+mn-lt"/>
              <a:ea typeface="+mn-ea"/>
              <a:cs typeface="+mn-cs"/>
            </a:rPr>
            <a:t>ポイント下回っている。</a:t>
          </a:r>
          <a:endParaRPr lang="ja-JP" altLang="ja-JP" sz="1400">
            <a:effectLst/>
          </a:endParaRPr>
        </a:p>
        <a:p>
          <a:r>
            <a:rPr kumimoji="1" lang="ja-JP" altLang="ja-JP" sz="1100" b="0">
              <a:solidFill>
                <a:schemeClr val="dk1"/>
              </a:solidFill>
              <a:effectLst/>
              <a:latin typeface="+mn-lt"/>
              <a:ea typeface="+mn-ea"/>
              <a:cs typeface="+mn-cs"/>
            </a:rPr>
            <a:t>　前年度から増加した</a:t>
          </a:r>
          <a:r>
            <a:rPr kumimoji="1" lang="ja-JP" altLang="en-US" sz="1100" b="0">
              <a:solidFill>
                <a:schemeClr val="dk1"/>
              </a:solidFill>
              <a:effectLst/>
              <a:latin typeface="+mn-lt"/>
              <a:ea typeface="+mn-ea"/>
              <a:cs typeface="+mn-cs"/>
            </a:rPr>
            <a:t>主な</a:t>
          </a:r>
          <a:r>
            <a:rPr kumimoji="1" lang="ja-JP" altLang="ja-JP" sz="1100" b="0">
              <a:solidFill>
                <a:schemeClr val="dk1"/>
              </a:solidFill>
              <a:effectLst/>
              <a:latin typeface="+mn-lt"/>
              <a:ea typeface="+mn-ea"/>
              <a:cs typeface="+mn-cs"/>
            </a:rPr>
            <a:t>要因は、</a:t>
          </a:r>
          <a:r>
            <a:rPr kumimoji="1" lang="ja-JP" altLang="en-US" sz="1100" b="0">
              <a:solidFill>
                <a:schemeClr val="dk1"/>
              </a:solidFill>
              <a:effectLst/>
              <a:latin typeface="+mn-lt"/>
              <a:ea typeface="+mn-ea"/>
              <a:cs typeface="+mn-cs"/>
            </a:rPr>
            <a:t>小学校教師用教科書等の購入による関連経費や</a:t>
          </a:r>
          <a:r>
            <a:rPr kumimoji="1" lang="ja-JP" altLang="ja-JP" sz="1100" b="0">
              <a:solidFill>
                <a:schemeClr val="dk1"/>
              </a:solidFill>
              <a:effectLst/>
              <a:latin typeface="+mn-lt"/>
              <a:ea typeface="+mn-ea"/>
              <a:cs typeface="+mn-cs"/>
            </a:rPr>
            <a:t>物価高騰の影響による小中学校賄材料事業の関連</a:t>
          </a:r>
          <a:r>
            <a:rPr kumimoji="1" lang="ja-JP" altLang="en-US" sz="1100" b="0">
              <a:solidFill>
                <a:schemeClr val="dk1"/>
              </a:solidFill>
              <a:effectLst/>
              <a:latin typeface="+mn-lt"/>
              <a:ea typeface="+mn-ea"/>
              <a:cs typeface="+mn-cs"/>
            </a:rPr>
            <a:t>経費の</a:t>
          </a:r>
          <a:r>
            <a:rPr kumimoji="1" lang="ja-JP" altLang="ja-JP" sz="1100" b="0">
              <a:solidFill>
                <a:schemeClr val="dk1"/>
              </a:solidFill>
              <a:effectLst/>
              <a:latin typeface="+mn-lt"/>
              <a:ea typeface="+mn-ea"/>
              <a:cs typeface="+mn-cs"/>
            </a:rPr>
            <a:t>増加があげられる。</a:t>
          </a:r>
          <a:endParaRPr lang="ja-JP" altLang="ja-JP" sz="1400">
            <a:effectLst/>
          </a:endParaRPr>
        </a:p>
        <a:p>
          <a:r>
            <a:rPr kumimoji="1" lang="ja-JP" altLang="ja-JP" sz="1100" b="0">
              <a:solidFill>
                <a:schemeClr val="dk1"/>
              </a:solidFill>
              <a:effectLst/>
              <a:latin typeface="+mn-lt"/>
              <a:ea typeface="+mn-ea"/>
              <a:cs typeface="+mn-cs"/>
            </a:rPr>
            <a:t>　今後も</a:t>
          </a:r>
          <a:r>
            <a:rPr kumimoji="1" lang="ja-JP" altLang="en-US" sz="1100" b="0">
              <a:solidFill>
                <a:schemeClr val="dk1"/>
              </a:solidFill>
              <a:effectLst/>
              <a:latin typeface="+mn-lt"/>
              <a:ea typeface="+mn-ea"/>
              <a:cs typeface="+mn-cs"/>
            </a:rPr>
            <a:t>適切に物件費を執行するように</a:t>
          </a:r>
          <a:r>
            <a:rPr kumimoji="1" lang="ja-JP" altLang="ja-JP" sz="1100" b="0">
              <a:solidFill>
                <a:schemeClr val="dk1"/>
              </a:solidFill>
              <a:effectLst/>
              <a:latin typeface="+mn-lt"/>
              <a:ea typeface="+mn-ea"/>
              <a:cs typeface="+mn-cs"/>
            </a:rPr>
            <a:t>コストの低減を図っていく。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117856</xdr:rowOff>
    </xdr:from>
    <xdr:to>
      <xdr:col>82</xdr:col>
      <xdr:colOff>107950</xdr:colOff>
      <xdr:row>15</xdr:row>
      <xdr:rowOff>56134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8156"/>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81280</xdr:rowOff>
    </xdr:from>
    <xdr:to>
      <xdr:col>78</xdr:col>
      <xdr:colOff>69850</xdr:colOff>
      <xdr:row>14</xdr:row>
      <xdr:rowOff>117856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815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152146</xdr:rowOff>
    </xdr:from>
    <xdr:to>
      <xdr:col>73</xdr:col>
      <xdr:colOff>180975</xdr:colOff>
      <xdr:row>14</xdr:row>
      <xdr:rowOff>81280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809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152146</xdr:rowOff>
    </xdr:from>
    <xdr:to>
      <xdr:col>69</xdr:col>
      <xdr:colOff>92075</xdr:colOff>
      <xdr:row>13</xdr:row>
      <xdr:rowOff>170434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809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xdr:rowOff>
    </xdr:from>
    <xdr:to>
      <xdr:col>82</xdr:col>
      <xdr:colOff>158750</xdr:colOff>
      <xdr:row>15</xdr:row>
      <xdr:rowOff>106934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21861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22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67056</xdr:rowOff>
    </xdr:from>
    <xdr:to>
      <xdr:col>78</xdr:col>
      <xdr:colOff>120650</xdr:colOff>
      <xdr:row>14</xdr:row>
      <xdr:rowOff>168656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7383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6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30480</xdr:rowOff>
    </xdr:from>
    <xdr:to>
      <xdr:col>74</xdr:col>
      <xdr:colOff>31750</xdr:colOff>
      <xdr:row>14</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142257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101346</xdr:rowOff>
    </xdr:from>
    <xdr:to>
      <xdr:col>69</xdr:col>
      <xdr:colOff>142875</xdr:colOff>
      <xdr:row>14</xdr:row>
      <xdr:rowOff>31496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41673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119634</xdr:rowOff>
    </xdr:from>
    <xdr:to>
      <xdr:col>65</xdr:col>
      <xdr:colOff>53975</xdr:colOff>
      <xdr:row>14</xdr:row>
      <xdr:rowOff>49784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59961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ポイントの増となり、</a:t>
          </a:r>
          <a:r>
            <a:rPr kumimoji="1" lang="ja-JP" altLang="ja-JP" sz="1100" b="0">
              <a:solidFill>
                <a:schemeClr val="dk1"/>
              </a:solidFill>
              <a:effectLst/>
              <a:latin typeface="+mn-lt"/>
              <a:ea typeface="+mn-ea"/>
              <a:cs typeface="+mn-cs"/>
            </a:rPr>
            <a:t>類似団体平均値と比較すると</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ポイント上回っている。これは、旧産炭地域特有の経済構造として、生活保護率が高いなど低所得者が多いことが大きな要因である</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、私立保育所の給付</a:t>
          </a:r>
          <a:r>
            <a:rPr kumimoji="1" lang="ja-JP" altLang="en-US" sz="1100">
              <a:solidFill>
                <a:schemeClr val="dk1"/>
              </a:solidFill>
              <a:effectLst/>
              <a:latin typeface="+mn-lt"/>
              <a:ea typeface="+mn-ea"/>
              <a:cs typeface="+mn-cs"/>
            </a:rPr>
            <a:t>事業経費、障がい児通所支援事業経費や</a:t>
          </a:r>
          <a:r>
            <a:rPr kumimoji="1" lang="ja-JP" altLang="ja-JP" sz="1100">
              <a:solidFill>
                <a:schemeClr val="dk1"/>
              </a:solidFill>
              <a:effectLst/>
              <a:latin typeface="+mn-lt"/>
              <a:ea typeface="+mn-ea"/>
              <a:cs typeface="+mn-cs"/>
            </a:rPr>
            <a:t>障がい者自立支援給付</a:t>
          </a:r>
          <a:r>
            <a:rPr kumimoji="1" lang="ja-JP" altLang="en-US" sz="1100">
              <a:solidFill>
                <a:schemeClr val="dk1"/>
              </a:solidFill>
              <a:effectLst/>
              <a:latin typeface="+mn-lt"/>
              <a:ea typeface="+mn-ea"/>
              <a:cs typeface="+mn-cs"/>
            </a:rPr>
            <a:t>事業経費</a:t>
          </a:r>
          <a:r>
            <a:rPr kumimoji="1" lang="ja-JP" altLang="ja-JP" sz="1100">
              <a:solidFill>
                <a:schemeClr val="dk1"/>
              </a:solidFill>
              <a:effectLst/>
              <a:latin typeface="+mn-lt"/>
              <a:ea typeface="+mn-ea"/>
              <a:cs typeface="+mn-cs"/>
            </a:rPr>
            <a:t>の増加が大きく、今後は適正な給付のあり方を検討するなど増大する扶助費の適正化を図る必要がある。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130810</xdr:rowOff>
    </xdr:from>
    <xdr:to>
      <xdr:col>24</xdr:col>
      <xdr:colOff>25400</xdr:colOff>
      <xdr:row>57</xdr:row>
      <xdr:rowOff>138430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03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54610</xdr:rowOff>
    </xdr:from>
    <xdr:to>
      <xdr:col>19</xdr:col>
      <xdr:colOff>187325</xdr:colOff>
      <xdr:row>57</xdr:row>
      <xdr:rowOff>130810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272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54610</xdr:rowOff>
    </xdr:from>
    <xdr:to>
      <xdr:col>15</xdr:col>
      <xdr:colOff>98425</xdr:colOff>
      <xdr:row>57</xdr:row>
      <xdr:rowOff>100330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827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100330</xdr:rowOff>
    </xdr:from>
    <xdr:to>
      <xdr:col>11</xdr:col>
      <xdr:colOff>9525</xdr:colOff>
      <xdr:row>58</xdr:row>
      <xdr:rowOff>35560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729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87630</xdr:rowOff>
    </xdr:from>
    <xdr:to>
      <xdr:col>24</xdr:col>
      <xdr:colOff>76200</xdr:colOff>
      <xdr:row>58</xdr:row>
      <xdr:rowOff>17780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59707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80010</xdr:rowOff>
    </xdr:from>
    <xdr:to>
      <xdr:col>20</xdr:col>
      <xdr:colOff>38100</xdr:colOff>
      <xdr:row>58</xdr:row>
      <xdr:rowOff>10160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166387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3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xdr:rowOff>
    </xdr:from>
    <xdr:to>
      <xdr:col>15</xdr:col>
      <xdr:colOff>149225</xdr:colOff>
      <xdr:row>57</xdr:row>
      <xdr:rowOff>105410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90187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49530</xdr:rowOff>
    </xdr:from>
    <xdr:to>
      <xdr:col>11</xdr:col>
      <xdr:colOff>60325</xdr:colOff>
      <xdr:row>57</xdr:row>
      <xdr:rowOff>151130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135907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156210</xdr:rowOff>
    </xdr:from>
    <xdr:to>
      <xdr:col>6</xdr:col>
      <xdr:colOff>171450</xdr:colOff>
      <xdr:row>58</xdr:row>
      <xdr:rowOff>86360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71137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となっているが、類似団体平均値と比較すると</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a:t>
          </a:r>
          <a:r>
            <a:rPr kumimoji="1" lang="ja-JP" altLang="ja-JP" sz="1100" b="0">
              <a:solidFill>
                <a:schemeClr val="dk1"/>
              </a:solidFill>
              <a:effectLst/>
              <a:latin typeface="+mn-lt"/>
              <a:ea typeface="+mn-ea"/>
              <a:cs typeface="+mn-cs"/>
            </a:rPr>
            <a:t>上回っている。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これは後期高齢者医療などの特別会計への繰出金や</a:t>
          </a:r>
          <a:r>
            <a:rPr kumimoji="1" lang="ja-JP" altLang="en-US" sz="1100">
              <a:solidFill>
                <a:schemeClr val="dk1"/>
              </a:solidFill>
              <a:effectLst/>
              <a:latin typeface="+mn-lt"/>
              <a:ea typeface="+mn-ea"/>
              <a:cs typeface="+mn-cs"/>
            </a:rPr>
            <a:t>小中学校施設</a:t>
          </a:r>
          <a:r>
            <a:rPr kumimoji="1" lang="ja-JP" altLang="ja-JP" sz="1100">
              <a:solidFill>
                <a:schemeClr val="dk1"/>
              </a:solidFill>
              <a:effectLst/>
              <a:latin typeface="+mn-lt"/>
              <a:ea typeface="+mn-ea"/>
              <a:cs typeface="+mn-cs"/>
            </a:rPr>
            <a:t>の維持管理経費が</a:t>
          </a:r>
          <a:r>
            <a:rPr kumimoji="1" lang="ja-JP" altLang="en-US" sz="1100">
              <a:solidFill>
                <a:schemeClr val="dk1"/>
              </a:solidFill>
              <a:effectLst/>
              <a:latin typeface="+mn-lt"/>
              <a:ea typeface="+mn-ea"/>
              <a:cs typeface="+mn-cs"/>
            </a:rPr>
            <a:t>増となった</a:t>
          </a:r>
          <a:r>
            <a:rPr kumimoji="1" lang="ja-JP" altLang="ja-JP" sz="1100">
              <a:solidFill>
                <a:schemeClr val="dk1"/>
              </a:solidFill>
              <a:effectLst/>
              <a:latin typeface="+mn-lt"/>
              <a:ea typeface="+mn-ea"/>
              <a:cs typeface="+mn-cs"/>
            </a:rPr>
            <a:t>ことが主な要因である。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特別会計の繰出金については、各種給付費や保険料の適正化を図ることなどにより、普通会計の負担額を減らすよう努める。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83457</xdr:rowOff>
    </xdr:from>
    <xdr:to>
      <xdr:col>82</xdr:col>
      <xdr:colOff>107950</xdr:colOff>
      <xdr:row>58</xdr:row>
      <xdr:rowOff>94343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275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94343</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73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29028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18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18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4734</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129920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149678</xdr:rowOff>
    </xdr:from>
    <xdr:to>
      <xdr:col>74</xdr:col>
      <xdr:colOff>31750</xdr:colOff>
      <xdr:row>58</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64605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chemeClr val="dk1"/>
              </a:solidFill>
              <a:effectLst/>
              <a:latin typeface="+mn-lt"/>
              <a:ea typeface="+mn-ea"/>
              <a:cs typeface="+mn-cs"/>
            </a:rPr>
            <a:t>　前年度と比較して</a:t>
          </a:r>
          <a:r>
            <a:rPr kumimoji="1" lang="ja-JP" altLang="en-US" sz="1100" b="0">
              <a:solidFill>
                <a:schemeClr val="dk1"/>
              </a:solidFill>
              <a:effectLst/>
              <a:latin typeface="+mn-lt"/>
              <a:ea typeface="+mn-ea"/>
              <a:cs typeface="+mn-cs"/>
            </a:rPr>
            <a:t>増減はなく</a:t>
          </a:r>
          <a:r>
            <a:rPr kumimoji="1" lang="ja-JP" altLang="ja-JP" sz="1100" b="0">
              <a:solidFill>
                <a:schemeClr val="dk1"/>
              </a:solidFill>
              <a:effectLst/>
              <a:latin typeface="+mn-lt"/>
              <a:ea typeface="+mn-ea"/>
              <a:cs typeface="+mn-cs"/>
            </a:rPr>
            <a:t>、類似団体平均値と比較すると</a:t>
          </a:r>
          <a:r>
            <a:rPr kumimoji="1" lang="en-US" altLang="ja-JP" sz="1100" b="0">
              <a:solidFill>
                <a:schemeClr val="dk1"/>
              </a:solidFill>
              <a:effectLst/>
              <a:latin typeface="+mn-lt"/>
              <a:ea typeface="+mn-ea"/>
              <a:cs typeface="+mn-cs"/>
            </a:rPr>
            <a:t>3.9</a:t>
          </a:r>
          <a:r>
            <a:rPr kumimoji="1" lang="ja-JP" altLang="ja-JP" sz="1100" b="0">
              <a:solidFill>
                <a:schemeClr val="dk1"/>
              </a:solidFill>
              <a:effectLst/>
              <a:latin typeface="+mn-lt"/>
              <a:ea typeface="+mn-ea"/>
              <a:cs typeface="+mn-cs"/>
            </a:rPr>
            <a:t>ポイント上回っている。</a:t>
          </a:r>
          <a:endParaRPr lang="ja-JP" altLang="ja-JP" sz="1400">
            <a:effectLst/>
          </a:endParaRPr>
        </a:p>
        <a:p>
          <a:r>
            <a:rPr kumimoji="1" lang="ja-JP" altLang="ja-JP" sz="1100" b="0">
              <a:solidFill>
                <a:schemeClr val="dk1"/>
              </a:solidFill>
              <a:effectLst/>
              <a:latin typeface="+mn-lt"/>
              <a:ea typeface="+mn-ea"/>
              <a:cs typeface="+mn-cs"/>
            </a:rPr>
            <a:t>　一部組合等に対する</a:t>
          </a:r>
          <a:r>
            <a:rPr kumimoji="1" lang="ja-JP" altLang="en-US" sz="1100" b="0">
              <a:solidFill>
                <a:schemeClr val="dk1"/>
              </a:solidFill>
              <a:effectLst/>
              <a:latin typeface="+mn-lt"/>
              <a:ea typeface="+mn-ea"/>
              <a:cs typeface="+mn-cs"/>
            </a:rPr>
            <a:t>負担金は減となったが、その他の各種補助金等が増となったことが、主な要因である。</a:t>
          </a:r>
          <a:r>
            <a:rPr kumimoji="1" lang="ja-JP" altLang="ja-JP" sz="1100" b="0">
              <a:solidFill>
                <a:schemeClr val="dk1"/>
              </a:solidFill>
              <a:effectLst/>
              <a:latin typeface="+mn-lt"/>
              <a:ea typeface="+mn-ea"/>
              <a:cs typeface="+mn-cs"/>
            </a:rPr>
            <a:t>　</a:t>
          </a:r>
          <a:endParaRPr kumimoji="1" lang="en-US" altLang="ja-JP" sz="1100" b="0">
            <a:solidFill>
              <a:schemeClr val="dk1"/>
            </a:solidFill>
            <a:effectLst/>
            <a:latin typeface="+mn-lt"/>
            <a:ea typeface="+mn-ea"/>
            <a:cs typeface="+mn-cs"/>
          </a:endParaRPr>
        </a:p>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今後も負担金・補助金等については、合理化・適正化を図っていく必要がある。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81280</xdr:rowOff>
    </xdr:from>
    <xdr:to>
      <xdr:col>82</xdr:col>
      <xdr:colOff>107950</xdr:colOff>
      <xdr:row>38</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596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5323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xdr:rowOff>
    </xdr:from>
    <xdr:to>
      <xdr:col>73</xdr:col>
      <xdr:colOff>180975</xdr:colOff>
      <xdr:row>38</xdr:row>
      <xdr:rowOff>17272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5232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170434</xdr:rowOff>
    </xdr:from>
    <xdr:to>
      <xdr:col>69</xdr:col>
      <xdr:colOff>92075</xdr:colOff>
      <xdr:row>38</xdr:row>
      <xdr:rowOff>8128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5140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2557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30480</xdr:rowOff>
    </xdr:from>
    <xdr:to>
      <xdr:col>78</xdr:col>
      <xdr:colOff>120650</xdr:colOff>
      <xdr:row>38</xdr:row>
      <xdr:rowOff>132080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116857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137922</xdr:rowOff>
    </xdr:from>
    <xdr:to>
      <xdr:col>74</xdr:col>
      <xdr:colOff>31750</xdr:colOff>
      <xdr:row>38</xdr:row>
      <xdr:rowOff>68072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52849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128778</xdr:rowOff>
    </xdr:from>
    <xdr:to>
      <xdr:col>69</xdr:col>
      <xdr:colOff>142875</xdr:colOff>
      <xdr:row>38</xdr:row>
      <xdr:rowOff>58928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43705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119634</xdr:rowOff>
    </xdr:from>
    <xdr:to>
      <xdr:col>65</xdr:col>
      <xdr:colOff>53975</xdr:colOff>
      <xdr:row>38</xdr:row>
      <xdr:rowOff>49785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34561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ポイントの減</a:t>
          </a:r>
          <a:r>
            <a:rPr kumimoji="1" lang="ja-JP" altLang="en-US" sz="1100">
              <a:solidFill>
                <a:schemeClr val="dk1"/>
              </a:solidFill>
              <a:effectLst/>
              <a:latin typeface="+mn-lt"/>
              <a:ea typeface="+mn-ea"/>
              <a:cs typeface="+mn-cs"/>
            </a:rPr>
            <a:t>となっているが</a:t>
          </a:r>
          <a:r>
            <a:rPr kumimoji="1" lang="ja-JP" altLang="ja-JP" sz="110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類似団体平均値と比較すると</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ポイント上回っている。前年度から減少した要因は、緊急防災・減災事業債の償還完了</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旧市町村合併特例事業債</a:t>
          </a:r>
          <a:r>
            <a:rPr kumimoji="1" lang="ja-JP" altLang="en-US" sz="1100">
              <a:solidFill>
                <a:schemeClr val="dk1"/>
              </a:solidFill>
              <a:effectLst/>
              <a:latin typeface="+mn-lt"/>
              <a:ea typeface="+mn-ea"/>
              <a:cs typeface="+mn-cs"/>
            </a:rPr>
            <a:t>や臨時財政対策債が減となったことが主な要因である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a:t>
          </a:r>
          <a:r>
            <a:rPr kumimoji="1" lang="ja-JP" altLang="ja-JP" sz="1100">
              <a:solidFill>
                <a:schemeClr val="dk1"/>
              </a:solidFill>
              <a:effectLst/>
              <a:latin typeface="+mn-lt"/>
              <a:ea typeface="+mn-ea"/>
              <a:cs typeface="+mn-cs"/>
            </a:rPr>
            <a:t>事業費の適正化や事業実施年度の分散などにより公債費負担の均衡を図り、健全な財政運営に努める。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147574</xdr:rowOff>
    </xdr:from>
    <xdr:to>
      <xdr:col>24</xdr:col>
      <xdr:colOff>25400</xdr:colOff>
      <xdr:row>80</xdr:row>
      <xdr:rowOff>113285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692124"/>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113285</xdr:rowOff>
    </xdr:from>
    <xdr:to>
      <xdr:col>19</xdr:col>
      <xdr:colOff>187325</xdr:colOff>
      <xdr:row>81</xdr:row>
      <xdr:rowOff>5842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8292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113285</xdr:rowOff>
    </xdr:from>
    <xdr:to>
      <xdr:col>15</xdr:col>
      <xdr:colOff>98425</xdr:colOff>
      <xdr:row>81</xdr:row>
      <xdr:rowOff>5842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8292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113285</xdr:rowOff>
    </xdr:from>
    <xdr:to>
      <xdr:col>11</xdr:col>
      <xdr:colOff>9525</xdr:colOff>
      <xdr:row>81</xdr:row>
      <xdr:rowOff>24130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829285"/>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96774</xdr:rowOff>
    </xdr:from>
    <xdr:to>
      <xdr:col>24</xdr:col>
      <xdr:colOff>76200</xdr:colOff>
      <xdr:row>80</xdr:row>
      <xdr:rowOff>26924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68851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613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62485</xdr:rowOff>
    </xdr:from>
    <xdr:to>
      <xdr:col>20</xdr:col>
      <xdr:colOff>38100</xdr:colOff>
      <xdr:row>80</xdr:row>
      <xdr:rowOff>164085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148862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64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126492</xdr:rowOff>
    </xdr:from>
    <xdr:to>
      <xdr:col>15</xdr:col>
      <xdr:colOff>149225</xdr:colOff>
      <xdr:row>81</xdr:row>
      <xdr:rowOff>56642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84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41419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92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62485</xdr:rowOff>
    </xdr:from>
    <xdr:to>
      <xdr:col>11</xdr:col>
      <xdr:colOff>60325</xdr:colOff>
      <xdr:row>80</xdr:row>
      <xdr:rowOff>164085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7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148862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86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144780</xdr:rowOff>
    </xdr:from>
    <xdr:to>
      <xdr:col>6</xdr:col>
      <xdr:colOff>171450</xdr:colOff>
      <xdr:row>81</xdr:row>
      <xdr:rowOff>74930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59707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94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ポイント増、類似団体平均値と比較すると</a:t>
          </a:r>
          <a:r>
            <a:rPr kumimoji="1" lang="ja-JP" altLang="en-US" sz="1100">
              <a:solidFill>
                <a:schemeClr val="dk1"/>
              </a:solidFill>
              <a:effectLst/>
              <a:latin typeface="+mn-lt"/>
              <a:ea typeface="+mn-ea"/>
              <a:cs typeface="+mn-cs"/>
            </a:rPr>
            <a:t>同値となっている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項目別（類似団体平均値比較）にみると、人件費は</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ポイント、物件費は</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ポイント下回っているが、</a:t>
          </a:r>
          <a:r>
            <a:rPr kumimoji="1" lang="ja-JP" altLang="en-US" sz="1100">
              <a:solidFill>
                <a:schemeClr val="dk1"/>
              </a:solidFill>
              <a:effectLst/>
              <a:latin typeface="+mn-lt"/>
              <a:ea typeface="+mn-ea"/>
              <a:cs typeface="+mn-cs"/>
            </a:rPr>
            <a:t>公債費</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ポイント、補助費等は</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ポイント上回っている状況である。</a:t>
          </a:r>
          <a:endParaRPr kumimoji="1" lang="en-US" altLang="ja-JP" sz="110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も事業の適正化や見直しを推進して、経費の縮減を図っていく。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8889</xdr:rowOff>
    </xdr:from>
    <xdr:to>
      <xdr:col>82</xdr:col>
      <xdr:colOff>107950</xdr:colOff>
      <xdr:row>78</xdr:row>
      <xdr:rowOff>27939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210539"/>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54610</xdr:rowOff>
    </xdr:from>
    <xdr:to>
      <xdr:col>78</xdr:col>
      <xdr:colOff>69850</xdr:colOff>
      <xdr:row>77</xdr:row>
      <xdr:rowOff>8889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13360"/>
          <a:ext cx="889000" cy="29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xdr:rowOff>
    </xdr:from>
    <xdr:to>
      <xdr:col>73</xdr:col>
      <xdr:colOff>180975</xdr:colOff>
      <xdr:row>75</xdr:row>
      <xdr:rowOff>54610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600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1270</xdr:rowOff>
    </xdr:from>
    <xdr:to>
      <xdr:col>69</xdr:col>
      <xdr:colOff>92075</xdr:colOff>
      <xdr:row>77</xdr:row>
      <xdr:rowOff>8889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60020"/>
          <a:ext cx="889000" cy="35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120666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129539</xdr:rowOff>
    </xdr:from>
    <xdr:to>
      <xdr:col>78</xdr:col>
      <xdr:colOff>120650</xdr:colOff>
      <xdr:row>77</xdr:row>
      <xdr:rowOff>59689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69867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xdr:rowOff>
    </xdr:from>
    <xdr:to>
      <xdr:col>74</xdr:col>
      <xdr:colOff>31750</xdr:colOff>
      <xdr:row>75</xdr:row>
      <xdr:rowOff>105410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115587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121920</xdr:rowOff>
    </xdr:from>
    <xdr:to>
      <xdr:col>69</xdr:col>
      <xdr:colOff>142875</xdr:colOff>
      <xdr:row>75</xdr:row>
      <xdr:rowOff>52070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62247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69867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143650</xdr:rowOff>
    </xdr:from>
    <xdr:to>
      <xdr:col>29</xdr:col>
      <xdr:colOff>127000</xdr:colOff>
      <xdr:row>16</xdr:row>
      <xdr:rowOff>90691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63025"/>
          <a:ext cx="647700" cy="118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90691</xdr:rowOff>
    </xdr:from>
    <xdr:to>
      <xdr:col>26</xdr:col>
      <xdr:colOff>50800</xdr:colOff>
      <xdr:row>16</xdr:row>
      <xdr:rowOff>153861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81516"/>
          <a:ext cx="698500" cy="63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149650</xdr:rowOff>
    </xdr:from>
    <xdr:to>
      <xdr:col>22</xdr:col>
      <xdr:colOff>114300</xdr:colOff>
      <xdr:row>16</xdr:row>
      <xdr:rowOff>153861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940475"/>
          <a:ext cx="698500" cy="4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149650</xdr:rowOff>
    </xdr:from>
    <xdr:to>
      <xdr:col>18</xdr:col>
      <xdr:colOff>177800</xdr:colOff>
      <xdr:row>16</xdr:row>
      <xdr:rowOff>171215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40475"/>
          <a:ext cx="698500" cy="21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92850</xdr:rowOff>
    </xdr:from>
    <xdr:to>
      <xdr:col>29</xdr:col>
      <xdr:colOff>177800</xdr:colOff>
      <xdr:row>16</xdr:row>
      <xdr:rowOff>23000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12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109377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5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39891</xdr:rowOff>
    </xdr:from>
    <xdr:to>
      <xdr:col>26</xdr:col>
      <xdr:colOff>101600</xdr:colOff>
      <xdr:row>16</xdr:row>
      <xdr:rowOff>141491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30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151668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99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103061</xdr:rowOff>
    </xdr:from>
    <xdr:to>
      <xdr:col>22</xdr:col>
      <xdr:colOff>165100</xdr:colOff>
      <xdr:row>17</xdr:row>
      <xdr:rowOff>33211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93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43388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6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98850</xdr:rowOff>
    </xdr:from>
    <xdr:to>
      <xdr:col>19</xdr:col>
      <xdr:colOff>38100</xdr:colOff>
      <xdr:row>17</xdr:row>
      <xdr:rowOff>29000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89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39177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5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120415</xdr:rowOff>
    </xdr:from>
    <xdr:to>
      <xdr:col>15</xdr:col>
      <xdr:colOff>101600</xdr:colOff>
      <xdr:row>17</xdr:row>
      <xdr:rowOff>50565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11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60742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263969</xdr:rowOff>
    </xdr:from>
    <xdr:to>
      <xdr:col>29</xdr:col>
      <xdr:colOff>127000</xdr:colOff>
      <xdr:row>34</xdr:row>
      <xdr:rowOff>274066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31419"/>
          <a:ext cx="647700" cy="10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220383</xdr:rowOff>
    </xdr:from>
    <xdr:to>
      <xdr:col>26</xdr:col>
      <xdr:colOff>50800</xdr:colOff>
      <xdr:row>34</xdr:row>
      <xdr:rowOff>263969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487833"/>
          <a:ext cx="698500" cy="43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220383</xdr:rowOff>
    </xdr:from>
    <xdr:to>
      <xdr:col>22</xdr:col>
      <xdr:colOff>114300</xdr:colOff>
      <xdr:row>34</xdr:row>
      <xdr:rowOff>332740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87833"/>
          <a:ext cx="698500" cy="112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332740</xdr:rowOff>
    </xdr:from>
    <xdr:to>
      <xdr:col>18</xdr:col>
      <xdr:colOff>177800</xdr:colOff>
      <xdr:row>35</xdr:row>
      <xdr:rowOff>47447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00190"/>
          <a:ext cx="698500" cy="57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223266</xdr:rowOff>
    </xdr:from>
    <xdr:to>
      <xdr:col>29</xdr:col>
      <xdr:colOff>177800</xdr:colOff>
      <xdr:row>34</xdr:row>
      <xdr:rowOff>324865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90716"/>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68343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35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213170</xdr:rowOff>
    </xdr:from>
    <xdr:to>
      <xdr:col>26</xdr:col>
      <xdr:colOff>101600</xdr:colOff>
      <xdr:row>34</xdr:row>
      <xdr:rowOff>314770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80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324947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4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169583</xdr:rowOff>
    </xdr:from>
    <xdr:to>
      <xdr:col>22</xdr:col>
      <xdr:colOff>165100</xdr:colOff>
      <xdr:row>34</xdr:row>
      <xdr:rowOff>271183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37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281360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05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281940</xdr:rowOff>
    </xdr:from>
    <xdr:to>
      <xdr:col>19</xdr:col>
      <xdr:colOff>38100</xdr:colOff>
      <xdr:row>35</xdr:row>
      <xdr:rowOff>40640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49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50817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1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339547</xdr:rowOff>
    </xdr:from>
    <xdr:to>
      <xdr:col>15</xdr:col>
      <xdr:colOff>101600</xdr:colOff>
      <xdr:row>35</xdr:row>
      <xdr:rowOff>98247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0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108424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7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116268</xdr:rowOff>
    </xdr:from>
    <xdr:to>
      <xdr:col>24</xdr:col>
      <xdr:colOff>63500</xdr:colOff>
      <xdr:row>35</xdr:row>
      <xdr:rowOff>81819</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945568"/>
          <a:ext cx="838200" cy="13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81819</xdr:rowOff>
    </xdr:from>
    <xdr:to>
      <xdr:col>19</xdr:col>
      <xdr:colOff>177800</xdr:colOff>
      <xdr:row>35</xdr:row>
      <xdr:rowOff>156273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082569"/>
          <a:ext cx="889000" cy="7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110096</xdr:rowOff>
    </xdr:from>
    <xdr:to>
      <xdr:col>15</xdr:col>
      <xdr:colOff>50800</xdr:colOff>
      <xdr:row>35</xdr:row>
      <xdr:rowOff>156273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110846"/>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110096</xdr:rowOff>
    </xdr:from>
    <xdr:to>
      <xdr:col>10</xdr:col>
      <xdr:colOff>114300</xdr:colOff>
      <xdr:row>35</xdr:row>
      <xdr:rowOff>112931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10846"/>
          <a:ext cx="8890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65468</xdr:rowOff>
    </xdr:from>
    <xdr:to>
      <xdr:col>24</xdr:col>
      <xdr:colOff>114300</xdr:colOff>
      <xdr:row>34</xdr:row>
      <xdr:rowOff>167068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89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88345</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74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31019</xdr:rowOff>
    </xdr:from>
    <xdr:to>
      <xdr:col>20</xdr:col>
      <xdr:colOff>38100</xdr:colOff>
      <xdr:row>35</xdr:row>
      <xdr:rowOff>132619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03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149146</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80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105473</xdr:rowOff>
    </xdr:from>
    <xdr:to>
      <xdr:col>15</xdr:col>
      <xdr:colOff>101600</xdr:colOff>
      <xdr:row>36</xdr:row>
      <xdr:rowOff>35623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26750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19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59296</xdr:rowOff>
    </xdr:from>
    <xdr:to>
      <xdr:col>10</xdr:col>
      <xdr:colOff>165100</xdr:colOff>
      <xdr:row>35</xdr:row>
      <xdr:rowOff>160896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06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5973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83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62131</xdr:rowOff>
    </xdr:from>
    <xdr:to>
      <xdr:col>6</xdr:col>
      <xdr:colOff>38100</xdr:colOff>
      <xdr:row>35</xdr:row>
      <xdr:rowOff>163731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06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8808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83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116252</xdr:rowOff>
    </xdr:from>
    <xdr:to>
      <xdr:col>24</xdr:col>
      <xdr:colOff>63500</xdr:colOff>
      <xdr:row>56</xdr:row>
      <xdr:rowOff>31605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546002"/>
          <a:ext cx="838200" cy="8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116252</xdr:rowOff>
    </xdr:from>
    <xdr:to>
      <xdr:col>19</xdr:col>
      <xdr:colOff>177800</xdr:colOff>
      <xdr:row>55</xdr:row>
      <xdr:rowOff>139733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46002"/>
          <a:ext cx="889000" cy="2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139733</xdr:rowOff>
    </xdr:from>
    <xdr:to>
      <xdr:col>15</xdr:col>
      <xdr:colOff>50800</xdr:colOff>
      <xdr:row>56</xdr:row>
      <xdr:rowOff>128858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69483"/>
          <a:ext cx="889000" cy="16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128858</xdr:rowOff>
    </xdr:from>
    <xdr:to>
      <xdr:col>10</xdr:col>
      <xdr:colOff>114300</xdr:colOff>
      <xdr:row>57</xdr:row>
      <xdr:rowOff>695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30058"/>
          <a:ext cx="889000" cy="4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152255</xdr:rowOff>
    </xdr:from>
    <xdr:to>
      <xdr:col>24</xdr:col>
      <xdr:colOff>114300</xdr:colOff>
      <xdr:row>56</xdr:row>
      <xdr:rowOff>82405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3682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65452</xdr:rowOff>
    </xdr:from>
    <xdr:to>
      <xdr:col>20</xdr:col>
      <xdr:colOff>38100</xdr:colOff>
      <xdr:row>55</xdr:row>
      <xdr:rowOff>167052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9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12129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27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88933</xdr:rowOff>
    </xdr:from>
    <xdr:to>
      <xdr:col>15</xdr:col>
      <xdr:colOff>101600</xdr:colOff>
      <xdr:row>56</xdr:row>
      <xdr:rowOff>19083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1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35610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9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78058</xdr:rowOff>
    </xdr:from>
    <xdr:to>
      <xdr:col>10</xdr:col>
      <xdr:colOff>165100</xdr:colOff>
      <xdr:row>57</xdr:row>
      <xdr:rowOff>8208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24735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5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121345</xdr:rowOff>
    </xdr:from>
    <xdr:to>
      <xdr:col>6</xdr:col>
      <xdr:colOff>38100</xdr:colOff>
      <xdr:row>57</xdr:row>
      <xdr:rowOff>51495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68022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9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82379</xdr:rowOff>
    </xdr:from>
    <xdr:to>
      <xdr:col>24</xdr:col>
      <xdr:colOff>63500</xdr:colOff>
      <xdr:row>75</xdr:row>
      <xdr:rowOff>157017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41129"/>
          <a:ext cx="838200" cy="7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157017</xdr:rowOff>
    </xdr:from>
    <xdr:to>
      <xdr:col>19</xdr:col>
      <xdr:colOff>177800</xdr:colOff>
      <xdr:row>76</xdr:row>
      <xdr:rowOff>10027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15767"/>
          <a:ext cx="889000" cy="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10027</xdr:rowOff>
    </xdr:from>
    <xdr:to>
      <xdr:col>15</xdr:col>
      <xdr:colOff>50800</xdr:colOff>
      <xdr:row>76</xdr:row>
      <xdr:rowOff>34430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040227"/>
          <a:ext cx="889000"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34430</xdr:rowOff>
    </xdr:from>
    <xdr:to>
      <xdr:col>10</xdr:col>
      <xdr:colOff>114300</xdr:colOff>
      <xdr:row>76</xdr:row>
      <xdr:rowOff>39915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064630"/>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31579</xdr:rowOff>
    </xdr:from>
    <xdr:to>
      <xdr:col>24</xdr:col>
      <xdr:colOff>114300</xdr:colOff>
      <xdr:row>75</xdr:row>
      <xdr:rowOff>133179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89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54456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4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106217</xdr:rowOff>
    </xdr:from>
    <xdr:to>
      <xdr:col>20</xdr:col>
      <xdr:colOff>38100</xdr:colOff>
      <xdr:row>76</xdr:row>
      <xdr:rowOff>36367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9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52894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74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130677</xdr:rowOff>
    </xdr:from>
    <xdr:to>
      <xdr:col>15</xdr:col>
      <xdr:colOff>101600</xdr:colOff>
      <xdr:row>76</xdr:row>
      <xdr:rowOff>60827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98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77354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76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155080</xdr:rowOff>
    </xdr:from>
    <xdr:to>
      <xdr:col>10</xdr:col>
      <xdr:colOff>165100</xdr:colOff>
      <xdr:row>76</xdr:row>
      <xdr:rowOff>85230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101757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7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160565</xdr:rowOff>
    </xdr:from>
    <xdr:to>
      <xdr:col>6</xdr:col>
      <xdr:colOff>38100</xdr:colOff>
      <xdr:row>76</xdr:row>
      <xdr:rowOff>90715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1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107243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79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141794</xdr:rowOff>
    </xdr:from>
    <xdr:to>
      <xdr:col>24</xdr:col>
      <xdr:colOff>63500</xdr:colOff>
      <xdr:row>92</xdr:row>
      <xdr:rowOff>148121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3797300" y="15915194"/>
          <a:ext cx="838200" cy="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141794</xdr:rowOff>
    </xdr:from>
    <xdr:to>
      <xdr:col>19</xdr:col>
      <xdr:colOff>177800</xdr:colOff>
      <xdr:row>93</xdr:row>
      <xdr:rowOff>137040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5915194"/>
          <a:ext cx="889000" cy="16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47044</xdr:rowOff>
    </xdr:from>
    <xdr:to>
      <xdr:col>15</xdr:col>
      <xdr:colOff>50800</xdr:colOff>
      <xdr:row>93</xdr:row>
      <xdr:rowOff>137040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5991894"/>
          <a:ext cx="889000" cy="8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47044</xdr:rowOff>
    </xdr:from>
    <xdr:to>
      <xdr:col>10</xdr:col>
      <xdr:colOff>114300</xdr:colOff>
      <xdr:row>95</xdr:row>
      <xdr:rowOff>3107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5991894"/>
          <a:ext cx="889000" cy="29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97321</xdr:rowOff>
    </xdr:from>
    <xdr:to>
      <xdr:col>24</xdr:col>
      <xdr:colOff>114300</xdr:colOff>
      <xdr:row>93</xdr:row>
      <xdr:rowOff>27471</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587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120198</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5722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90994</xdr:rowOff>
    </xdr:from>
    <xdr:to>
      <xdr:col>20</xdr:col>
      <xdr:colOff>38100</xdr:colOff>
      <xdr:row>93</xdr:row>
      <xdr:rowOff>21144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586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37671</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563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86240</xdr:rowOff>
    </xdr:from>
    <xdr:to>
      <xdr:col>15</xdr:col>
      <xdr:colOff>101600</xdr:colOff>
      <xdr:row>94</xdr:row>
      <xdr:rowOff>16390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0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32917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5806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167694</xdr:rowOff>
    </xdr:from>
    <xdr:to>
      <xdr:col>10</xdr:col>
      <xdr:colOff>165100</xdr:colOff>
      <xdr:row>93</xdr:row>
      <xdr:rowOff>97844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59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114371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5716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123757</xdr:rowOff>
    </xdr:from>
    <xdr:to>
      <xdr:col>6</xdr:col>
      <xdr:colOff>38100</xdr:colOff>
      <xdr:row>95</xdr:row>
      <xdr:rowOff>53907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24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70434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01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460</xdr:rowOff>
    </xdr:from>
    <xdr:to>
      <xdr:col>54</xdr:col>
      <xdr:colOff>189865</xdr:colOff>
      <xdr:row>38</xdr:row>
      <xdr:rowOff>67501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658310"/>
          <a:ext cx="1270" cy="92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71328</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67501</xdr:rowOff>
    </xdr:from>
    <xdr:to>
      <xdr:col>55</xdr:col>
      <xdr:colOff>88900</xdr:colOff>
      <xdr:row>38</xdr:row>
      <xdr:rowOff>67501</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582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118587</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43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460</xdr:rowOff>
    </xdr:from>
    <xdr:to>
      <xdr:col>55</xdr:col>
      <xdr:colOff>88900</xdr:colOff>
      <xdr:row>33</xdr:row>
      <xdr:rowOff>460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65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1831</xdr:rowOff>
    </xdr:from>
    <xdr:to>
      <xdr:col>55</xdr:col>
      <xdr:colOff>0</xdr:colOff>
      <xdr:row>35</xdr:row>
      <xdr:rowOff>80851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9639300" y="6002581"/>
          <a:ext cx="838200" cy="7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134726</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30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156299</xdr:rowOff>
    </xdr:from>
    <xdr:to>
      <xdr:col>55</xdr:col>
      <xdr:colOff>50800</xdr:colOff>
      <xdr:row>37</xdr:row>
      <xdr:rowOff>86449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3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155473</xdr:rowOff>
    </xdr:from>
    <xdr:to>
      <xdr:col>50</xdr:col>
      <xdr:colOff>114300</xdr:colOff>
      <xdr:row>35</xdr:row>
      <xdr:rowOff>1831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750300" y="5984773"/>
          <a:ext cx="889000" cy="1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151582</xdr:rowOff>
    </xdr:from>
    <xdr:to>
      <xdr:col>50</xdr:col>
      <xdr:colOff>165100</xdr:colOff>
      <xdr:row>37</xdr:row>
      <xdr:rowOff>81732</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72859</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4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155473</xdr:rowOff>
    </xdr:from>
    <xdr:to>
      <xdr:col>45</xdr:col>
      <xdr:colOff>177800</xdr:colOff>
      <xdr:row>35</xdr:row>
      <xdr:rowOff>30071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7861300" y="5984773"/>
          <a:ext cx="889000" cy="4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139230</xdr:rowOff>
    </xdr:from>
    <xdr:to>
      <xdr:col>46</xdr:col>
      <xdr:colOff>38100</xdr:colOff>
      <xdr:row>37</xdr:row>
      <xdr:rowOff>69380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60507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104816</xdr:rowOff>
    </xdr:from>
    <xdr:to>
      <xdr:col>41</xdr:col>
      <xdr:colOff>50800</xdr:colOff>
      <xdr:row>35</xdr:row>
      <xdr:rowOff>30071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6972300" y="5248316"/>
          <a:ext cx="889000" cy="78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165900</xdr:rowOff>
    </xdr:from>
    <xdr:to>
      <xdr:col>41</xdr:col>
      <xdr:colOff>101600</xdr:colOff>
      <xdr:row>37</xdr:row>
      <xdr:rowOff>96050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87177</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89479</xdr:rowOff>
    </xdr:from>
    <xdr:to>
      <xdr:col>36</xdr:col>
      <xdr:colOff>165100</xdr:colOff>
      <xdr:row>33</xdr:row>
      <xdr:rowOff>19629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557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10756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66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30051</xdr:rowOff>
    </xdr:from>
    <xdr:to>
      <xdr:col>55</xdr:col>
      <xdr:colOff>50800</xdr:colOff>
      <xdr:row>35</xdr:row>
      <xdr:rowOff>131651</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03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52928</xdr:rowOff>
    </xdr:from>
    <xdr:ext cx="534377"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588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122481</xdr:rowOff>
    </xdr:from>
    <xdr:to>
      <xdr:col>50</xdr:col>
      <xdr:colOff>165100</xdr:colOff>
      <xdr:row>35</xdr:row>
      <xdr:rowOff>52631</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595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69158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572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104673</xdr:rowOff>
    </xdr:from>
    <xdr:to>
      <xdr:col>46</xdr:col>
      <xdr:colOff>38100</xdr:colOff>
      <xdr:row>35</xdr:row>
      <xdr:rowOff>34823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593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51350</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570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150721</xdr:rowOff>
    </xdr:from>
    <xdr:to>
      <xdr:col>41</xdr:col>
      <xdr:colOff>101600</xdr:colOff>
      <xdr:row>35</xdr:row>
      <xdr:rowOff>80871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598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97398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575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54016</xdr:rowOff>
    </xdr:from>
    <xdr:to>
      <xdr:col>36</xdr:col>
      <xdr:colOff>165100</xdr:colOff>
      <xdr:row>30</xdr:row>
      <xdr:rowOff>155616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519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693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497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62085</xdr:rowOff>
    </xdr:from>
    <xdr:to>
      <xdr:col>55</xdr:col>
      <xdr:colOff>0</xdr:colOff>
      <xdr:row>56</xdr:row>
      <xdr:rowOff>152164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663285"/>
          <a:ext cx="838200" cy="9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169701</xdr:rowOff>
    </xdr:from>
    <xdr:to>
      <xdr:col>50</xdr:col>
      <xdr:colOff>114300</xdr:colOff>
      <xdr:row>56</xdr:row>
      <xdr:rowOff>62085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428001"/>
          <a:ext cx="889000" cy="23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169701</xdr:rowOff>
    </xdr:from>
    <xdr:to>
      <xdr:col>45</xdr:col>
      <xdr:colOff>177800</xdr:colOff>
      <xdr:row>56</xdr:row>
      <xdr:rowOff>96810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428001"/>
          <a:ext cx="889000" cy="27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90704</xdr:rowOff>
    </xdr:from>
    <xdr:to>
      <xdr:col>41</xdr:col>
      <xdr:colOff>50800</xdr:colOff>
      <xdr:row>56</xdr:row>
      <xdr:rowOff>96810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691904"/>
          <a:ext cx="889000" cy="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101364</xdr:rowOff>
    </xdr:from>
    <xdr:to>
      <xdr:col>55</xdr:col>
      <xdr:colOff>50800</xdr:colOff>
      <xdr:row>57</xdr:row>
      <xdr:rowOff>31514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0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79791</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8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11285</xdr:rowOff>
    </xdr:from>
    <xdr:to>
      <xdr:col>50</xdr:col>
      <xdr:colOff>165100</xdr:colOff>
      <xdr:row>56</xdr:row>
      <xdr:rowOff>112885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1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129412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38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118901</xdr:rowOff>
    </xdr:from>
    <xdr:to>
      <xdr:col>46</xdr:col>
      <xdr:colOff>38100</xdr:colOff>
      <xdr:row>55</xdr:row>
      <xdr:rowOff>49051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37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65578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15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46010</xdr:rowOff>
    </xdr:from>
    <xdr:to>
      <xdr:col>41</xdr:col>
      <xdr:colOff>101600</xdr:colOff>
      <xdr:row>56</xdr:row>
      <xdr:rowOff>147610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4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164137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2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39904</xdr:rowOff>
    </xdr:from>
    <xdr:to>
      <xdr:col>36</xdr:col>
      <xdr:colOff>165100</xdr:colOff>
      <xdr:row>56</xdr:row>
      <xdr:rowOff>141504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4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158031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41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163406</xdr:rowOff>
    </xdr:from>
    <xdr:to>
      <xdr:col>55</xdr:col>
      <xdr:colOff>0</xdr:colOff>
      <xdr:row>78</xdr:row>
      <xdr:rowOff>2152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65056"/>
          <a:ext cx="838200" cy="1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2152</xdr:rowOff>
    </xdr:from>
    <xdr:to>
      <xdr:col>50</xdr:col>
      <xdr:colOff>114300</xdr:colOff>
      <xdr:row>78</xdr:row>
      <xdr:rowOff>28921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75252"/>
          <a:ext cx="889000" cy="2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28921</xdr:rowOff>
    </xdr:from>
    <xdr:to>
      <xdr:col>45</xdr:col>
      <xdr:colOff>177800</xdr:colOff>
      <xdr:row>78</xdr:row>
      <xdr:rowOff>53015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02021"/>
          <a:ext cx="889000" cy="24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53015</xdr:rowOff>
    </xdr:from>
    <xdr:to>
      <xdr:col>41</xdr:col>
      <xdr:colOff>50800</xdr:colOff>
      <xdr:row>78</xdr:row>
      <xdr:rowOff>73451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26115"/>
          <a:ext cx="889000" cy="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112606</xdr:rowOff>
    </xdr:from>
    <xdr:to>
      <xdr:col>55</xdr:col>
      <xdr:colOff>50800</xdr:colOff>
      <xdr:row>78</xdr:row>
      <xdr:rowOff>42756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1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91033</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9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122802</xdr:rowOff>
    </xdr:from>
    <xdr:to>
      <xdr:col>50</xdr:col>
      <xdr:colOff>165100</xdr:colOff>
      <xdr:row>78</xdr:row>
      <xdr:rowOff>52952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44079</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1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149571</xdr:rowOff>
    </xdr:from>
    <xdr:to>
      <xdr:col>46</xdr:col>
      <xdr:colOff>38100</xdr:colOff>
      <xdr:row>78</xdr:row>
      <xdr:rowOff>79721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5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70848</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4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2215</xdr:rowOff>
    </xdr:from>
    <xdr:to>
      <xdr:col>41</xdr:col>
      <xdr:colOff>101600</xdr:colOff>
      <xdr:row>78</xdr:row>
      <xdr:rowOff>103815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7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94942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6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22651</xdr:rowOff>
    </xdr:from>
    <xdr:to>
      <xdr:col>36</xdr:col>
      <xdr:colOff>165100</xdr:colOff>
      <xdr:row>78</xdr:row>
      <xdr:rowOff>124251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9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115378</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8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56238</xdr:rowOff>
    </xdr:from>
    <xdr:to>
      <xdr:col>55</xdr:col>
      <xdr:colOff>0</xdr:colOff>
      <xdr:row>95</xdr:row>
      <xdr:rowOff>67737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001088"/>
          <a:ext cx="838200" cy="35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78572</xdr:rowOff>
    </xdr:from>
    <xdr:to>
      <xdr:col>50</xdr:col>
      <xdr:colOff>114300</xdr:colOff>
      <xdr:row>93</xdr:row>
      <xdr:rowOff>56238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5509072"/>
          <a:ext cx="889000" cy="49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78572</xdr:rowOff>
    </xdr:from>
    <xdr:to>
      <xdr:col>45</xdr:col>
      <xdr:colOff>177800</xdr:colOff>
      <xdr:row>93</xdr:row>
      <xdr:rowOff>84996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5509072"/>
          <a:ext cx="889000" cy="52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84996</xdr:rowOff>
    </xdr:from>
    <xdr:to>
      <xdr:col>41</xdr:col>
      <xdr:colOff>50800</xdr:colOff>
      <xdr:row>93</xdr:row>
      <xdr:rowOff>114212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029846"/>
          <a:ext cx="889000" cy="2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16937</xdr:rowOff>
    </xdr:from>
    <xdr:to>
      <xdr:col>55</xdr:col>
      <xdr:colOff>50800</xdr:colOff>
      <xdr:row>95</xdr:row>
      <xdr:rowOff>118537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3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166814</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28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5438</xdr:rowOff>
    </xdr:from>
    <xdr:to>
      <xdr:col>50</xdr:col>
      <xdr:colOff>165100</xdr:colOff>
      <xdr:row>93</xdr:row>
      <xdr:rowOff>107038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595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123565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572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27772</xdr:rowOff>
    </xdr:from>
    <xdr:to>
      <xdr:col>46</xdr:col>
      <xdr:colOff>38100</xdr:colOff>
      <xdr:row>90</xdr:row>
      <xdr:rowOff>129372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545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88</xdr:row>
      <xdr:rowOff>145899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523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34196</xdr:rowOff>
    </xdr:from>
    <xdr:to>
      <xdr:col>41</xdr:col>
      <xdr:colOff>101600</xdr:colOff>
      <xdr:row>93</xdr:row>
      <xdr:rowOff>135796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597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152323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575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63412</xdr:rowOff>
    </xdr:from>
    <xdr:to>
      <xdr:col>36</xdr:col>
      <xdr:colOff>165100</xdr:colOff>
      <xdr:row>93</xdr:row>
      <xdr:rowOff>165012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00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10089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578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11855</xdr:rowOff>
    </xdr:from>
    <xdr:to>
      <xdr:col>85</xdr:col>
      <xdr:colOff>127000</xdr:colOff>
      <xdr:row>37</xdr:row>
      <xdr:rowOff>129299</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5481300" y="6355505"/>
          <a:ext cx="838200" cy="11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139128</xdr:rowOff>
    </xdr:from>
    <xdr:to>
      <xdr:col>81</xdr:col>
      <xdr:colOff>50800</xdr:colOff>
      <xdr:row>37</xdr:row>
      <xdr:rowOff>11855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4592300" y="6311328"/>
          <a:ext cx="889000" cy="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139128</xdr:rowOff>
    </xdr:from>
    <xdr:to>
      <xdr:col>76</xdr:col>
      <xdr:colOff>114300</xdr:colOff>
      <xdr:row>37</xdr:row>
      <xdr:rowOff>90722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3703300" y="6311328"/>
          <a:ext cx="889000" cy="12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90722</xdr:rowOff>
    </xdr:from>
    <xdr:to>
      <xdr:col>71</xdr:col>
      <xdr:colOff>177800</xdr:colOff>
      <xdr:row>37</xdr:row>
      <xdr:rowOff>126498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2814300" y="6434372"/>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78499</xdr:rowOff>
    </xdr:from>
    <xdr:to>
      <xdr:col>85</xdr:col>
      <xdr:colOff>177800</xdr:colOff>
      <xdr:row>38</xdr:row>
      <xdr:rowOff>8649</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642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37876</xdr:rowOff>
    </xdr:from>
    <xdr:ext cx="469744"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621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132505</xdr:rowOff>
    </xdr:from>
    <xdr:to>
      <xdr:col>81</xdr:col>
      <xdr:colOff>101600</xdr:colOff>
      <xdr:row>37</xdr:row>
      <xdr:rowOff>62655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63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79182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07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88328</xdr:rowOff>
    </xdr:from>
    <xdr:to>
      <xdr:col>76</xdr:col>
      <xdr:colOff>165100</xdr:colOff>
      <xdr:row>37</xdr:row>
      <xdr:rowOff>18478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626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35005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0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39922</xdr:rowOff>
    </xdr:from>
    <xdr:to>
      <xdr:col>72</xdr:col>
      <xdr:colOff>38100</xdr:colOff>
      <xdr:row>37</xdr:row>
      <xdr:rowOff>141522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638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158049</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15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75698</xdr:rowOff>
    </xdr:from>
    <xdr:to>
      <xdr:col>67</xdr:col>
      <xdr:colOff>101600</xdr:colOff>
      <xdr:row>38</xdr:row>
      <xdr:rowOff>5848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641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22375</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19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33896</xdr:rowOff>
    </xdr:from>
    <xdr:to>
      <xdr:col>85</xdr:col>
      <xdr:colOff>127000</xdr:colOff>
      <xdr:row>73</xdr:row>
      <xdr:rowOff>91389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2549746"/>
          <a:ext cx="838200" cy="5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166180</xdr:rowOff>
    </xdr:from>
    <xdr:to>
      <xdr:col>81</xdr:col>
      <xdr:colOff>50800</xdr:colOff>
      <xdr:row>73</xdr:row>
      <xdr:rowOff>33896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2510580"/>
          <a:ext cx="889000" cy="3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166180</xdr:rowOff>
    </xdr:from>
    <xdr:to>
      <xdr:col>76</xdr:col>
      <xdr:colOff>114300</xdr:colOff>
      <xdr:row>73</xdr:row>
      <xdr:rowOff>18447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2510580"/>
          <a:ext cx="889000" cy="2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18447</xdr:rowOff>
    </xdr:from>
    <xdr:to>
      <xdr:col>71</xdr:col>
      <xdr:colOff>177800</xdr:colOff>
      <xdr:row>73</xdr:row>
      <xdr:rowOff>43993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2534297"/>
          <a:ext cx="889000" cy="2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40589</xdr:rowOff>
    </xdr:from>
    <xdr:to>
      <xdr:col>85</xdr:col>
      <xdr:colOff>177800</xdr:colOff>
      <xdr:row>73</xdr:row>
      <xdr:rowOff>142189</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55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63466</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40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154546</xdr:rowOff>
    </xdr:from>
    <xdr:to>
      <xdr:col>81</xdr:col>
      <xdr:colOff>101600</xdr:colOff>
      <xdr:row>73</xdr:row>
      <xdr:rowOff>84696</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49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101223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27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115380</xdr:rowOff>
    </xdr:from>
    <xdr:to>
      <xdr:col>76</xdr:col>
      <xdr:colOff>165100</xdr:colOff>
      <xdr:row>73</xdr:row>
      <xdr:rowOff>45530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24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62057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23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139097</xdr:rowOff>
    </xdr:from>
    <xdr:to>
      <xdr:col>72</xdr:col>
      <xdr:colOff>38100</xdr:colOff>
      <xdr:row>73</xdr:row>
      <xdr:rowOff>69247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248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85774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25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164643</xdr:rowOff>
    </xdr:from>
    <xdr:to>
      <xdr:col>67</xdr:col>
      <xdr:colOff>101600</xdr:colOff>
      <xdr:row>73</xdr:row>
      <xdr:rowOff>94793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250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111320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28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2" name="積立金グラフ枠">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4" name="積立金最小値テキスト">
          <a:extLst>
            <a:ext uri="{FF2B5EF4-FFF2-40B4-BE49-F238E27FC236}">
              <a16:creationId xmlns:a16="http://schemas.microsoft.com/office/drawing/2014/main" id="{00000000-0008-0000-0600-000098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6" name="積立金最大値テキスト">
          <a:extLst>
            <a:ext uri="{FF2B5EF4-FFF2-40B4-BE49-F238E27FC236}">
              <a16:creationId xmlns:a16="http://schemas.microsoft.com/office/drawing/2014/main" id="{00000000-0008-0000-0600-00009A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84429</xdr:rowOff>
    </xdr:from>
    <xdr:to>
      <xdr:col>85</xdr:col>
      <xdr:colOff>127000</xdr:colOff>
      <xdr:row>97</xdr:row>
      <xdr:rowOff>53025</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5481300" y="16543629"/>
          <a:ext cx="838200" cy="14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69" name="積立金平均値テキスト">
          <a:extLst>
            <a:ext uri="{FF2B5EF4-FFF2-40B4-BE49-F238E27FC236}">
              <a16:creationId xmlns:a16="http://schemas.microsoft.com/office/drawing/2014/main" id="{00000000-0008-0000-0600-00009D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0" name="フローチャート: 判断 669">
          <a:extLst>
            <a:ext uri="{FF2B5EF4-FFF2-40B4-BE49-F238E27FC236}">
              <a16:creationId xmlns:a16="http://schemas.microsoft.com/office/drawing/2014/main" id="{00000000-0008-0000-0600-00009E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84429</xdr:rowOff>
    </xdr:from>
    <xdr:to>
      <xdr:col>81</xdr:col>
      <xdr:colOff>50800</xdr:colOff>
      <xdr:row>96</xdr:row>
      <xdr:rowOff>110023</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4592300" y="16543629"/>
          <a:ext cx="889000" cy="2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110023</xdr:rowOff>
    </xdr:from>
    <xdr:to>
      <xdr:col>76</xdr:col>
      <xdr:colOff>114300</xdr:colOff>
      <xdr:row>97</xdr:row>
      <xdr:rowOff>48777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3703300" y="16569223"/>
          <a:ext cx="889000" cy="11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48777</xdr:rowOff>
    </xdr:from>
    <xdr:to>
      <xdr:col>71</xdr:col>
      <xdr:colOff>177800</xdr:colOff>
      <xdr:row>97</xdr:row>
      <xdr:rowOff>124467</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2814300" y="16679427"/>
          <a:ext cx="889000" cy="7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2225</xdr:rowOff>
    </xdr:from>
    <xdr:to>
      <xdr:col>85</xdr:col>
      <xdr:colOff>177800</xdr:colOff>
      <xdr:row>97</xdr:row>
      <xdr:rowOff>103825</xdr:rowOff>
    </xdr:to>
    <xdr:sp macro="" textlink="">
      <xdr:nvSpPr>
        <xdr:cNvPr id="687" name="楕円 686">
          <a:extLst>
            <a:ext uri="{FF2B5EF4-FFF2-40B4-BE49-F238E27FC236}">
              <a16:creationId xmlns:a16="http://schemas.microsoft.com/office/drawing/2014/main" id="{00000000-0008-0000-0600-0000AF020000}"/>
            </a:ext>
          </a:extLst>
        </xdr:cNvPr>
        <xdr:cNvSpPr/>
      </xdr:nvSpPr>
      <xdr:spPr>
        <a:xfrm>
          <a:off x="16268700" y="1663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25102</xdr:rowOff>
    </xdr:from>
    <xdr:ext cx="534377" cy="259045"/>
    <xdr:sp macro="" textlink="">
      <xdr:nvSpPr>
        <xdr:cNvPr id="688" name="積立金該当値テキスト">
          <a:extLst>
            <a:ext uri="{FF2B5EF4-FFF2-40B4-BE49-F238E27FC236}">
              <a16:creationId xmlns:a16="http://schemas.microsoft.com/office/drawing/2014/main" id="{00000000-0008-0000-0600-0000B0020000}"/>
            </a:ext>
          </a:extLst>
        </xdr:cNvPr>
        <xdr:cNvSpPr txBox="1"/>
      </xdr:nvSpPr>
      <xdr:spPr>
        <a:xfrm>
          <a:off x="16370300" y="1648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33629</xdr:rowOff>
    </xdr:from>
    <xdr:to>
      <xdr:col>81</xdr:col>
      <xdr:colOff>101600</xdr:colOff>
      <xdr:row>96</xdr:row>
      <xdr:rowOff>135229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5430500" y="164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151756</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26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59223</xdr:rowOff>
    </xdr:from>
    <xdr:to>
      <xdr:col>76</xdr:col>
      <xdr:colOff>165100</xdr:colOff>
      <xdr:row>96</xdr:row>
      <xdr:rowOff>160823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4541500" y="1651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5900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29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169427</xdr:rowOff>
    </xdr:from>
    <xdr:to>
      <xdr:col>72</xdr:col>
      <xdr:colOff>38100</xdr:colOff>
      <xdr:row>97</xdr:row>
      <xdr:rowOff>99577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3652500" y="1662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116104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40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73667</xdr:rowOff>
    </xdr:from>
    <xdr:to>
      <xdr:col>67</xdr:col>
      <xdr:colOff>101600</xdr:colOff>
      <xdr:row>98</xdr:row>
      <xdr:rowOff>3817</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2763500" y="1670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20344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47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107124</xdr:rowOff>
    </xdr:from>
    <xdr:to>
      <xdr:col>107</xdr:col>
      <xdr:colOff>50800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279324"/>
          <a:ext cx="889000" cy="45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140843</xdr:rowOff>
    </xdr:from>
    <xdr:to>
      <xdr:col>102</xdr:col>
      <xdr:colOff>114300</xdr:colOff>
      <xdr:row>36</xdr:row>
      <xdr:rowOff>107124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141593"/>
          <a:ext cx="889000" cy="13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56324</xdr:rowOff>
    </xdr:from>
    <xdr:to>
      <xdr:col>102</xdr:col>
      <xdr:colOff>165100</xdr:colOff>
      <xdr:row>36</xdr:row>
      <xdr:rowOff>157924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22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3001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00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90043</xdr:rowOff>
    </xdr:from>
    <xdr:to>
      <xdr:col>98</xdr:col>
      <xdr:colOff>38100</xdr:colOff>
      <xdr:row>36</xdr:row>
      <xdr:rowOff>20193</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09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36720</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586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16808</xdr:rowOff>
    </xdr:from>
    <xdr:to>
      <xdr:col>116</xdr:col>
      <xdr:colOff>63500</xdr:colOff>
      <xdr:row>59</xdr:row>
      <xdr:rowOff>22066</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32358"/>
          <a:ext cx="8382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12712</xdr:rowOff>
    </xdr:from>
    <xdr:to>
      <xdr:col>111</xdr:col>
      <xdr:colOff>177800</xdr:colOff>
      <xdr:row>59</xdr:row>
      <xdr:rowOff>16808</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28262"/>
          <a:ext cx="8890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2045</xdr:rowOff>
    </xdr:from>
    <xdr:to>
      <xdr:col>107</xdr:col>
      <xdr:colOff>50800</xdr:colOff>
      <xdr:row>59</xdr:row>
      <xdr:rowOff>12712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17595"/>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128632</xdr:rowOff>
    </xdr:from>
    <xdr:to>
      <xdr:col>102</xdr:col>
      <xdr:colOff>114300</xdr:colOff>
      <xdr:row>59</xdr:row>
      <xdr:rowOff>2045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072732"/>
          <a:ext cx="889000" cy="4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142716</xdr:rowOff>
    </xdr:from>
    <xdr:to>
      <xdr:col>116</xdr:col>
      <xdr:colOff>114300</xdr:colOff>
      <xdr:row>59</xdr:row>
      <xdr:rowOff>72866</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8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137458</xdr:rowOff>
    </xdr:from>
    <xdr:to>
      <xdr:col>112</xdr:col>
      <xdr:colOff>38100</xdr:colOff>
      <xdr:row>59</xdr:row>
      <xdr:rowOff>67608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8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58735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174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133362</xdr:rowOff>
    </xdr:from>
    <xdr:to>
      <xdr:col>107</xdr:col>
      <xdr:colOff>101600</xdr:colOff>
      <xdr:row>59</xdr:row>
      <xdr:rowOff>63512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7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54639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170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122695</xdr:rowOff>
    </xdr:from>
    <xdr:to>
      <xdr:col>102</xdr:col>
      <xdr:colOff>165100</xdr:colOff>
      <xdr:row>59</xdr:row>
      <xdr:rowOff>52845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6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43972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1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77832</xdr:rowOff>
    </xdr:from>
    <xdr:to>
      <xdr:col>98</xdr:col>
      <xdr:colOff>38100</xdr:colOff>
      <xdr:row>59</xdr:row>
      <xdr:rowOff>7982</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2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170559</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11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38" name="繰出金最小値テキスト">
          <a:extLst>
            <a:ext uri="{FF2B5EF4-FFF2-40B4-BE49-F238E27FC236}">
              <a16:creationId xmlns:a16="http://schemas.microsoft.com/office/drawing/2014/main" id="{00000000-0008-0000-0600-000046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0" name="繰出金最大値テキスト">
          <a:extLst>
            <a:ext uri="{FF2B5EF4-FFF2-40B4-BE49-F238E27FC236}">
              <a16:creationId xmlns:a16="http://schemas.microsoft.com/office/drawing/2014/main" id="{00000000-0008-0000-0600-000048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124188</xdr:rowOff>
    </xdr:from>
    <xdr:to>
      <xdr:col>116</xdr:col>
      <xdr:colOff>63500</xdr:colOff>
      <xdr:row>73</xdr:row>
      <xdr:rowOff>131274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1323300" y="12640038"/>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3" name="繰出金平均値テキスト">
          <a:extLst>
            <a:ext uri="{FF2B5EF4-FFF2-40B4-BE49-F238E27FC236}">
              <a16:creationId xmlns:a16="http://schemas.microsoft.com/office/drawing/2014/main" id="{00000000-0008-0000-0600-00004B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4" name="フローチャート: 判断 843">
          <a:extLst>
            <a:ext uri="{FF2B5EF4-FFF2-40B4-BE49-F238E27FC236}">
              <a16:creationId xmlns:a16="http://schemas.microsoft.com/office/drawing/2014/main" id="{00000000-0008-0000-0600-00004C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131274</xdr:rowOff>
    </xdr:from>
    <xdr:to>
      <xdr:col>111</xdr:col>
      <xdr:colOff>177800</xdr:colOff>
      <xdr:row>73</xdr:row>
      <xdr:rowOff>164323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0434300" y="12647124"/>
          <a:ext cx="889000" cy="3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164323</xdr:rowOff>
    </xdr:from>
    <xdr:to>
      <xdr:col>107</xdr:col>
      <xdr:colOff>50800</xdr:colOff>
      <xdr:row>74</xdr:row>
      <xdr:rowOff>17628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9545300" y="12680173"/>
          <a:ext cx="889000" cy="24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17628</xdr:rowOff>
    </xdr:from>
    <xdr:to>
      <xdr:col>102</xdr:col>
      <xdr:colOff>114300</xdr:colOff>
      <xdr:row>74</xdr:row>
      <xdr:rowOff>60735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8656300" y="12704928"/>
          <a:ext cx="889000" cy="4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73388</xdr:rowOff>
    </xdr:from>
    <xdr:to>
      <xdr:col>116</xdr:col>
      <xdr:colOff>114300</xdr:colOff>
      <xdr:row>74</xdr:row>
      <xdr:rowOff>3538</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22110700" y="1258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96265</xdr:rowOff>
    </xdr:from>
    <xdr:ext cx="534377" cy="259045"/>
    <xdr:sp macro="" textlink="">
      <xdr:nvSpPr>
        <xdr:cNvPr id="862" name="繰出金該当値テキスト">
          <a:extLst>
            <a:ext uri="{FF2B5EF4-FFF2-40B4-BE49-F238E27FC236}">
              <a16:creationId xmlns:a16="http://schemas.microsoft.com/office/drawing/2014/main" id="{00000000-0008-0000-0600-00005E030000}"/>
            </a:ext>
          </a:extLst>
        </xdr:cNvPr>
        <xdr:cNvSpPr txBox="1"/>
      </xdr:nvSpPr>
      <xdr:spPr>
        <a:xfrm>
          <a:off x="22212300" y="1244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80474</xdr:rowOff>
    </xdr:from>
    <xdr:to>
      <xdr:col>112</xdr:col>
      <xdr:colOff>38100</xdr:colOff>
      <xdr:row>74</xdr:row>
      <xdr:rowOff>10624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1272500" y="1259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27151</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37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113523</xdr:rowOff>
    </xdr:from>
    <xdr:to>
      <xdr:col>107</xdr:col>
      <xdr:colOff>101600</xdr:colOff>
      <xdr:row>74</xdr:row>
      <xdr:rowOff>43673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0383500" y="1262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60200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40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138278</xdr:rowOff>
    </xdr:from>
    <xdr:to>
      <xdr:col>102</xdr:col>
      <xdr:colOff>165100</xdr:colOff>
      <xdr:row>74</xdr:row>
      <xdr:rowOff>68428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494500" y="126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84955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42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9935</xdr:rowOff>
    </xdr:from>
    <xdr:to>
      <xdr:col>98</xdr:col>
      <xdr:colOff>38100</xdr:colOff>
      <xdr:row>74</xdr:row>
      <xdr:rowOff>111535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8605500" y="126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128062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47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00000000-0008-0000-0600-00007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00000000-0008-0000-0600-00007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00000000-0008-0000-0600-00007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00000000-0008-0000-0600-00008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〇人件費：住民一人当たりの歳出決算額は住民一人当たり</a:t>
          </a:r>
          <a:r>
            <a:rPr kumimoji="1" lang="en-US" altLang="ja-JP" sz="900">
              <a:solidFill>
                <a:schemeClr val="dk1"/>
              </a:solidFill>
              <a:effectLst/>
              <a:latin typeface="+mn-lt"/>
              <a:ea typeface="+mn-ea"/>
              <a:cs typeface="+mn-cs"/>
            </a:rPr>
            <a:t>71,025</a:t>
          </a:r>
          <a:r>
            <a:rPr kumimoji="1" lang="ja-JP" altLang="ja-JP" sz="900">
              <a:solidFill>
                <a:schemeClr val="dk1"/>
              </a:solidFill>
              <a:effectLst/>
              <a:latin typeface="+mn-lt"/>
              <a:ea typeface="+mn-ea"/>
              <a:cs typeface="+mn-cs"/>
            </a:rPr>
            <a:t>円、類似団体内順位は</a:t>
          </a:r>
          <a:r>
            <a:rPr kumimoji="1" lang="en-US" altLang="ja-JP" sz="900">
              <a:solidFill>
                <a:schemeClr val="dk1"/>
              </a:solidFill>
              <a:effectLst/>
              <a:latin typeface="+mn-lt"/>
              <a:ea typeface="+mn-ea"/>
              <a:cs typeface="+mn-cs"/>
            </a:rPr>
            <a:t>23</a:t>
          </a:r>
          <a:r>
            <a:rPr kumimoji="1" lang="ja-JP" altLang="ja-JP" sz="900">
              <a:solidFill>
                <a:schemeClr val="dk1"/>
              </a:solidFill>
              <a:effectLst/>
              <a:latin typeface="+mn-lt"/>
              <a:ea typeface="+mn-ea"/>
              <a:cs typeface="+mn-cs"/>
            </a:rPr>
            <a:t>位となっており、いずれも前年度から上昇している。これは、</a:t>
          </a:r>
          <a:r>
            <a:rPr kumimoji="1" lang="ja-JP" altLang="en-US" sz="900">
              <a:solidFill>
                <a:schemeClr val="dk1"/>
              </a:solidFill>
              <a:effectLst/>
              <a:latin typeface="+mn-lt"/>
              <a:ea typeface="+mn-ea"/>
              <a:cs typeface="+mn-cs"/>
            </a:rPr>
            <a:t>給与改定及び</a:t>
          </a:r>
          <a:r>
            <a:rPr kumimoji="1" lang="ja-JP" altLang="ja-JP" sz="900" b="0" i="0" baseline="0">
              <a:solidFill>
                <a:schemeClr val="dk1"/>
              </a:solidFill>
              <a:effectLst/>
              <a:latin typeface="+mn-lt"/>
              <a:ea typeface="+mn-ea"/>
              <a:cs typeface="+mn-cs"/>
            </a:rPr>
            <a:t>職員数の増による職員給の増が主な要因となっている。</a:t>
          </a:r>
          <a:endParaRPr lang="ja-JP" altLang="ja-JP" sz="1050">
            <a:effectLst/>
          </a:endParaRPr>
        </a:p>
        <a:p>
          <a:pPr eaLnBrk="1" fontAlgn="auto" latinLnBrk="0" hangingPunct="1"/>
          <a:r>
            <a:rPr kumimoji="1" lang="ja-JP" altLang="en-US" sz="900" b="0" i="0" baseline="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今後も費用対効果がより高い施策の実施、職員配置を含めた行財政改革実施計画の確実な実施など、適正な定員管理のもと</a:t>
          </a:r>
          <a:r>
            <a:rPr kumimoji="1" lang="ja-JP" altLang="ja-JP" sz="900">
              <a:solidFill>
                <a:schemeClr val="dk1"/>
              </a:solidFill>
              <a:effectLst/>
              <a:latin typeface="+mn-lt"/>
              <a:ea typeface="+mn-ea"/>
              <a:cs typeface="+mn-cs"/>
            </a:rPr>
            <a:t>人件費の抑制を図る。</a:t>
          </a:r>
          <a:endParaRPr lang="ja-JP" altLang="ja-JP" sz="1050">
            <a:effectLst/>
          </a:endParaRPr>
        </a:p>
        <a:p>
          <a:pPr eaLnBrk="1" fontAlgn="auto" latinLnBrk="0" hangingPunct="1"/>
          <a:r>
            <a:rPr kumimoji="1" lang="ja-JP" altLang="ja-JP" sz="900">
              <a:solidFill>
                <a:schemeClr val="dk1"/>
              </a:solidFill>
              <a:effectLst/>
              <a:latin typeface="+mn-lt"/>
              <a:ea typeface="+mn-ea"/>
              <a:cs typeface="+mn-cs"/>
            </a:rPr>
            <a:t>〇</a:t>
          </a:r>
          <a:r>
            <a:rPr kumimoji="1" lang="ja-JP" altLang="en-US" sz="900">
              <a:solidFill>
                <a:schemeClr val="dk1"/>
              </a:solidFill>
              <a:effectLst/>
              <a:latin typeface="+mn-lt"/>
              <a:ea typeface="+mn-ea"/>
              <a:cs typeface="+mn-cs"/>
            </a:rPr>
            <a:t>補助費等</a:t>
          </a:r>
          <a:r>
            <a:rPr kumimoji="1" lang="ja-JP" altLang="ja-JP" sz="900">
              <a:solidFill>
                <a:schemeClr val="dk1"/>
              </a:solidFill>
              <a:effectLst/>
              <a:latin typeface="+mn-lt"/>
              <a:ea typeface="+mn-ea"/>
              <a:cs typeface="+mn-cs"/>
            </a:rPr>
            <a:t>：住民一人当たりの歳出決算額は</a:t>
          </a:r>
          <a:r>
            <a:rPr kumimoji="1" lang="en-US" altLang="ja-JP" sz="900">
              <a:solidFill>
                <a:schemeClr val="dk1"/>
              </a:solidFill>
              <a:effectLst/>
              <a:latin typeface="+mn-lt"/>
              <a:ea typeface="+mn-ea"/>
              <a:cs typeface="+mn-cs"/>
            </a:rPr>
            <a:t>85,223</a:t>
          </a:r>
          <a:r>
            <a:rPr kumimoji="1" lang="ja-JP" altLang="ja-JP" sz="900">
              <a:solidFill>
                <a:schemeClr val="dk1"/>
              </a:solidFill>
              <a:effectLst/>
              <a:latin typeface="+mn-lt"/>
              <a:ea typeface="+mn-ea"/>
              <a:cs typeface="+mn-cs"/>
            </a:rPr>
            <a:t>円</a:t>
          </a:r>
          <a:r>
            <a:rPr kumimoji="1" lang="ja-JP" altLang="en-US" sz="900">
              <a:solidFill>
                <a:schemeClr val="dk1"/>
              </a:solidFill>
              <a:effectLst/>
              <a:latin typeface="+mn-lt"/>
              <a:ea typeface="+mn-ea"/>
              <a:cs typeface="+mn-cs"/>
            </a:rPr>
            <a:t>と前年度から減少しているが</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ふるさと応援寄附事業の減</a:t>
          </a:r>
          <a:r>
            <a:rPr kumimoji="1" lang="ja-JP" altLang="ja-JP" sz="900">
              <a:solidFill>
                <a:schemeClr val="dk1"/>
              </a:solidFill>
              <a:effectLst/>
              <a:latin typeface="+mn-lt"/>
              <a:ea typeface="+mn-ea"/>
              <a:cs typeface="+mn-cs"/>
            </a:rPr>
            <a:t>が</a:t>
          </a:r>
          <a:r>
            <a:rPr kumimoji="1" lang="ja-JP" altLang="en-US" sz="900">
              <a:solidFill>
                <a:schemeClr val="dk1"/>
              </a:solidFill>
              <a:effectLst/>
              <a:latin typeface="+mn-lt"/>
              <a:ea typeface="+mn-ea"/>
              <a:cs typeface="+mn-cs"/>
            </a:rPr>
            <a:t>大きな</a:t>
          </a:r>
          <a:r>
            <a:rPr kumimoji="1" lang="ja-JP" altLang="ja-JP" sz="900">
              <a:solidFill>
                <a:schemeClr val="dk1"/>
              </a:solidFill>
              <a:effectLst/>
              <a:latin typeface="+mn-lt"/>
              <a:ea typeface="+mn-ea"/>
              <a:cs typeface="+mn-cs"/>
            </a:rPr>
            <a:t>要因となっている。</a:t>
          </a:r>
          <a:r>
            <a:rPr kumimoji="1" lang="ja-JP" altLang="en-US" sz="900">
              <a:solidFill>
                <a:schemeClr val="dk1"/>
              </a:solidFill>
              <a:effectLst/>
              <a:latin typeface="+mn-lt"/>
              <a:ea typeface="+mn-ea"/>
              <a:cs typeface="+mn-cs"/>
            </a:rPr>
            <a:t>一方、</a:t>
          </a:r>
          <a:r>
            <a:rPr kumimoji="1" lang="ja-JP" altLang="ja-JP" sz="900">
              <a:solidFill>
                <a:schemeClr val="dk1"/>
              </a:solidFill>
              <a:effectLst/>
              <a:latin typeface="+mn-lt"/>
              <a:ea typeface="+mn-ea"/>
              <a:cs typeface="+mn-cs"/>
            </a:rPr>
            <a:t>類似団体内順位は前年度に引き続き</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位となっている</a:t>
          </a:r>
          <a:r>
            <a:rPr kumimoji="1" lang="ja-JP" altLang="en-US" sz="900">
              <a:solidFill>
                <a:schemeClr val="dk1"/>
              </a:solidFill>
              <a:effectLst/>
              <a:latin typeface="+mn-lt"/>
              <a:ea typeface="+mn-ea"/>
              <a:cs typeface="+mn-cs"/>
            </a:rPr>
            <a:t>おり、これはふるさと応援寄附事業の規模が他類似団体と比較して高いことが要因となっている。</a:t>
          </a:r>
          <a:endParaRPr lang="ja-JP" altLang="ja-JP" sz="900">
            <a:effectLst/>
          </a:endParaRPr>
        </a:p>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今後は</a:t>
          </a:r>
          <a:r>
            <a:rPr kumimoji="1" lang="ja-JP" altLang="en-US" sz="900">
              <a:solidFill>
                <a:schemeClr val="dk1"/>
              </a:solidFill>
              <a:effectLst/>
              <a:latin typeface="+mn-lt"/>
              <a:ea typeface="+mn-ea"/>
              <a:cs typeface="+mn-cs"/>
            </a:rPr>
            <a:t>衛生施設組合事業</a:t>
          </a:r>
          <a:r>
            <a:rPr kumimoji="1" lang="ja-JP" altLang="ja-JP" sz="900">
              <a:solidFill>
                <a:schemeClr val="dk1"/>
              </a:solidFill>
              <a:effectLst/>
              <a:latin typeface="+mn-lt"/>
              <a:ea typeface="+mn-ea"/>
              <a:cs typeface="+mn-cs"/>
            </a:rPr>
            <a:t>の</a:t>
          </a:r>
          <a:r>
            <a:rPr kumimoji="1" lang="ja-JP" altLang="en-US" sz="900">
              <a:solidFill>
                <a:schemeClr val="dk1"/>
              </a:solidFill>
              <a:effectLst/>
              <a:latin typeface="+mn-lt"/>
              <a:ea typeface="+mn-ea"/>
              <a:cs typeface="+mn-cs"/>
            </a:rPr>
            <a:t>関連経費の</a:t>
          </a:r>
          <a:r>
            <a:rPr kumimoji="1" lang="ja-JP" altLang="ja-JP" sz="900">
              <a:solidFill>
                <a:schemeClr val="dk1"/>
              </a:solidFill>
              <a:effectLst/>
              <a:latin typeface="+mn-lt"/>
              <a:ea typeface="+mn-ea"/>
              <a:cs typeface="+mn-cs"/>
            </a:rPr>
            <a:t>増加が予想されることから、</a:t>
          </a:r>
          <a:r>
            <a:rPr kumimoji="1" lang="ja-JP" altLang="ja-JP" sz="900" b="0">
              <a:solidFill>
                <a:schemeClr val="dk1"/>
              </a:solidFill>
              <a:effectLst/>
              <a:latin typeface="+mn-lt"/>
              <a:ea typeface="+mn-ea"/>
              <a:cs typeface="+mn-cs"/>
            </a:rPr>
            <a:t>負担金・補助金等については、合理化・適正化を図っていく必要がある。</a:t>
          </a:r>
          <a:endParaRPr lang="ja-JP" altLang="ja-JP" sz="900">
            <a:effectLst/>
          </a:endParaRPr>
        </a:p>
        <a:p>
          <a:r>
            <a:rPr kumimoji="1" lang="ja-JP" altLang="ja-JP" sz="900">
              <a:solidFill>
                <a:schemeClr val="dk1"/>
              </a:solidFill>
              <a:effectLst/>
              <a:latin typeface="+mn-lt"/>
              <a:ea typeface="+mn-ea"/>
              <a:cs typeface="+mn-cs"/>
            </a:rPr>
            <a:t>〇普通建設事業費：住民一人当たりの歳出決算額について、新規整備関連では</a:t>
          </a:r>
          <a:r>
            <a:rPr kumimoji="1" lang="en-US" altLang="ja-JP" sz="900">
              <a:solidFill>
                <a:schemeClr val="dk1"/>
              </a:solidFill>
              <a:effectLst/>
              <a:latin typeface="+mn-lt"/>
              <a:ea typeface="+mn-ea"/>
              <a:cs typeface="+mn-cs"/>
            </a:rPr>
            <a:t>6,463</a:t>
          </a:r>
          <a:r>
            <a:rPr kumimoji="1" lang="ja-JP" altLang="ja-JP" sz="900">
              <a:solidFill>
                <a:schemeClr val="dk1"/>
              </a:solidFill>
              <a:effectLst/>
              <a:latin typeface="+mn-lt"/>
              <a:ea typeface="+mn-ea"/>
              <a:cs typeface="+mn-cs"/>
            </a:rPr>
            <a:t>円と</a:t>
          </a:r>
          <a:r>
            <a:rPr kumimoji="1" lang="ja-JP" altLang="en-US" sz="900">
              <a:solidFill>
                <a:schemeClr val="dk1"/>
              </a:solidFill>
              <a:effectLst/>
              <a:latin typeface="+mn-lt"/>
              <a:ea typeface="+mn-ea"/>
              <a:cs typeface="+mn-cs"/>
            </a:rPr>
            <a:t>若干ながら</a:t>
          </a:r>
          <a:r>
            <a:rPr kumimoji="1" lang="ja-JP" altLang="ja-JP" sz="900">
              <a:solidFill>
                <a:schemeClr val="dk1"/>
              </a:solidFill>
              <a:effectLst/>
              <a:latin typeface="+mn-lt"/>
              <a:ea typeface="+mn-ea"/>
              <a:cs typeface="+mn-cs"/>
            </a:rPr>
            <a:t>増加しているが、更新整備関連では</a:t>
          </a:r>
          <a:r>
            <a:rPr kumimoji="1" lang="en-US" altLang="ja-JP" sz="900">
              <a:solidFill>
                <a:schemeClr val="dk1"/>
              </a:solidFill>
              <a:effectLst/>
              <a:latin typeface="+mn-lt"/>
              <a:ea typeface="+mn-ea"/>
              <a:cs typeface="+mn-cs"/>
            </a:rPr>
            <a:t>25,648</a:t>
          </a:r>
          <a:r>
            <a:rPr kumimoji="1" lang="ja-JP" altLang="ja-JP" sz="900">
              <a:solidFill>
                <a:schemeClr val="dk1"/>
              </a:solidFill>
              <a:effectLst/>
              <a:latin typeface="+mn-lt"/>
              <a:ea typeface="+mn-ea"/>
              <a:cs typeface="+mn-cs"/>
            </a:rPr>
            <a:t>円、全体として</a:t>
          </a:r>
          <a:r>
            <a:rPr kumimoji="1" lang="en-US" altLang="ja-JP" sz="900">
              <a:solidFill>
                <a:schemeClr val="dk1"/>
              </a:solidFill>
              <a:effectLst/>
              <a:latin typeface="+mn-lt"/>
              <a:ea typeface="+mn-ea"/>
              <a:cs typeface="+mn-cs"/>
            </a:rPr>
            <a:t>42,355</a:t>
          </a:r>
          <a:r>
            <a:rPr kumimoji="1" lang="ja-JP" altLang="ja-JP" sz="900">
              <a:solidFill>
                <a:schemeClr val="dk1"/>
              </a:solidFill>
              <a:effectLst/>
              <a:latin typeface="+mn-lt"/>
              <a:ea typeface="+mn-ea"/>
              <a:cs typeface="+mn-cs"/>
            </a:rPr>
            <a:t>円となっており、前年度より減少している。特に更新整備関連経費が大きく減少しているが、これは</a:t>
          </a:r>
          <a:r>
            <a:rPr kumimoji="1" lang="ja-JP" altLang="en-US" sz="900">
              <a:solidFill>
                <a:schemeClr val="dk1"/>
              </a:solidFill>
              <a:effectLst/>
              <a:latin typeface="+mn-lt"/>
              <a:ea typeface="+mn-ea"/>
              <a:cs typeface="+mn-cs"/>
            </a:rPr>
            <a:t>楽市・平恒保育所統合事業や文化会館改修事業</a:t>
          </a:r>
          <a:r>
            <a:rPr kumimoji="1" lang="ja-JP" altLang="ja-JP" sz="900">
              <a:solidFill>
                <a:schemeClr val="dk1"/>
              </a:solidFill>
              <a:effectLst/>
              <a:latin typeface="+mn-lt"/>
              <a:ea typeface="+mn-ea"/>
              <a:cs typeface="+mn-cs"/>
            </a:rPr>
            <a:t>の減が主な要因となっている。</a:t>
          </a:r>
          <a:endParaRPr kumimoji="1" lang="en-US" altLang="ja-JP" sz="900">
            <a:solidFill>
              <a:schemeClr val="dk1"/>
            </a:solidFill>
            <a:effectLst/>
            <a:latin typeface="+mn-lt"/>
            <a:ea typeface="+mn-ea"/>
            <a:cs typeface="+mn-cs"/>
          </a:endParaRPr>
        </a:p>
        <a:p>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今後も事業費の適正化や事業実施年度の平準化を図る必要がある。</a:t>
          </a:r>
          <a:endParaRPr lang="ja-JP" altLang="ja-JP" sz="1050">
            <a:effectLst/>
          </a:endParaRPr>
        </a:p>
        <a:p>
          <a:pPr eaLnBrk="1" fontAlgn="auto" latinLnBrk="0" hangingPunct="1"/>
          <a:r>
            <a:rPr kumimoji="1" lang="ja-JP" altLang="ja-JP" sz="900">
              <a:solidFill>
                <a:schemeClr val="dk1"/>
              </a:solidFill>
              <a:effectLst/>
              <a:latin typeface="+mn-lt"/>
              <a:ea typeface="+mn-ea"/>
              <a:cs typeface="+mn-cs"/>
            </a:rPr>
            <a:t>〇積立金：住民一人当たりの歳出決算額は</a:t>
          </a:r>
          <a:r>
            <a:rPr kumimoji="1" lang="en-US" altLang="ja-JP" sz="900">
              <a:solidFill>
                <a:schemeClr val="dk1"/>
              </a:solidFill>
              <a:effectLst/>
              <a:latin typeface="+mn-lt"/>
              <a:ea typeface="+mn-ea"/>
              <a:cs typeface="+mn-cs"/>
            </a:rPr>
            <a:t>56,458</a:t>
          </a:r>
          <a:r>
            <a:rPr kumimoji="1" lang="ja-JP" altLang="ja-JP" sz="900">
              <a:solidFill>
                <a:schemeClr val="dk1"/>
              </a:solidFill>
              <a:effectLst/>
              <a:latin typeface="+mn-lt"/>
              <a:ea typeface="+mn-ea"/>
              <a:cs typeface="+mn-cs"/>
            </a:rPr>
            <a:t>円と</a:t>
          </a:r>
          <a:r>
            <a:rPr kumimoji="1" lang="ja-JP" altLang="en-US" sz="900">
              <a:solidFill>
                <a:schemeClr val="dk1"/>
              </a:solidFill>
              <a:effectLst/>
              <a:latin typeface="+mn-lt"/>
              <a:ea typeface="+mn-ea"/>
              <a:cs typeface="+mn-cs"/>
            </a:rPr>
            <a:t>大きく減少</a:t>
          </a:r>
          <a:r>
            <a:rPr kumimoji="1" lang="ja-JP" altLang="ja-JP" sz="900">
              <a:solidFill>
                <a:schemeClr val="dk1"/>
              </a:solidFill>
              <a:effectLst/>
              <a:latin typeface="+mn-lt"/>
              <a:ea typeface="+mn-ea"/>
              <a:cs typeface="+mn-cs"/>
            </a:rPr>
            <a:t>し、類似団体内順位は</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位となっている。これは、ふるさと応援寄附金</a:t>
          </a:r>
          <a:r>
            <a:rPr kumimoji="1" lang="ja-JP" altLang="en-US" sz="900">
              <a:solidFill>
                <a:schemeClr val="dk1"/>
              </a:solidFill>
              <a:effectLst/>
              <a:latin typeface="+mn-lt"/>
              <a:ea typeface="+mn-ea"/>
              <a:cs typeface="+mn-cs"/>
            </a:rPr>
            <a:t>受入の減に伴う積立金の減</a:t>
          </a:r>
          <a:r>
            <a:rPr kumimoji="1" lang="ja-JP" altLang="ja-JP" sz="900" b="0" i="0" baseline="0">
              <a:solidFill>
                <a:schemeClr val="dk1"/>
              </a:solidFill>
              <a:effectLst/>
              <a:latin typeface="+mn-lt"/>
              <a:ea typeface="+mn-ea"/>
              <a:cs typeface="+mn-cs"/>
            </a:rPr>
            <a:t>が主な要因となっている。</a:t>
          </a:r>
          <a:endParaRPr lang="ja-JP" altLang="ja-JP" sz="105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159703</xdr:rowOff>
    </xdr:from>
    <xdr:to>
      <xdr:col>24</xdr:col>
      <xdr:colOff>63500</xdr:colOff>
      <xdr:row>36</xdr:row>
      <xdr:rowOff>14541</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3797300" y="6160453"/>
          <a:ext cx="8382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159703</xdr:rowOff>
    </xdr:from>
    <xdr:to>
      <xdr:col>19</xdr:col>
      <xdr:colOff>177800</xdr:colOff>
      <xdr:row>36</xdr:row>
      <xdr:rowOff>826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60453"/>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166560</xdr:rowOff>
    </xdr:from>
    <xdr:to>
      <xdr:col>15</xdr:col>
      <xdr:colOff>50800</xdr:colOff>
      <xdr:row>36</xdr:row>
      <xdr:rowOff>826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16731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160274</xdr:rowOff>
    </xdr:from>
    <xdr:to>
      <xdr:col>10</xdr:col>
      <xdr:colOff>114300</xdr:colOff>
      <xdr:row>35</xdr:row>
      <xdr:rowOff>166560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161024"/>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135191</xdr:rowOff>
    </xdr:from>
    <xdr:to>
      <xdr:col>24</xdr:col>
      <xdr:colOff>114300</xdr:colOff>
      <xdr:row>36</xdr:row>
      <xdr:rowOff>65341</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13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113618</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11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108903</xdr:rowOff>
    </xdr:from>
    <xdr:to>
      <xdr:col>20</xdr:col>
      <xdr:colOff>38100</xdr:colOff>
      <xdr:row>36</xdr:row>
      <xdr:rowOff>39053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0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55580</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8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121476</xdr:rowOff>
    </xdr:from>
    <xdr:to>
      <xdr:col>15</xdr:col>
      <xdr:colOff>101600</xdr:colOff>
      <xdr:row>36</xdr:row>
      <xdr:rowOff>51626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12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68153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89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115760</xdr:rowOff>
    </xdr:from>
    <xdr:to>
      <xdr:col>10</xdr:col>
      <xdr:colOff>165100</xdr:colOff>
      <xdr:row>36</xdr:row>
      <xdr:rowOff>45910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11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62437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89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109474</xdr:rowOff>
    </xdr:from>
    <xdr:to>
      <xdr:col>6</xdr:col>
      <xdr:colOff>38100</xdr:colOff>
      <xdr:row>36</xdr:row>
      <xdr:rowOff>39624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1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56151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88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2091</xdr:rowOff>
    </xdr:from>
    <xdr:to>
      <xdr:col>24</xdr:col>
      <xdr:colOff>63500</xdr:colOff>
      <xdr:row>56</xdr:row>
      <xdr:rowOff>58688</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431841"/>
          <a:ext cx="838200" cy="22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2091</xdr:rowOff>
    </xdr:from>
    <xdr:to>
      <xdr:col>19</xdr:col>
      <xdr:colOff>177800</xdr:colOff>
      <xdr:row>55</xdr:row>
      <xdr:rowOff>37977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431841"/>
          <a:ext cx="889000" cy="3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37977</xdr:rowOff>
    </xdr:from>
    <xdr:to>
      <xdr:col>15</xdr:col>
      <xdr:colOff>50800</xdr:colOff>
      <xdr:row>56</xdr:row>
      <xdr:rowOff>384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467727"/>
          <a:ext cx="889000" cy="13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96304</xdr:rowOff>
    </xdr:from>
    <xdr:to>
      <xdr:col>10</xdr:col>
      <xdr:colOff>114300</xdr:colOff>
      <xdr:row>56</xdr:row>
      <xdr:rowOff>384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354604"/>
          <a:ext cx="889000" cy="24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7888</xdr:rowOff>
    </xdr:from>
    <xdr:to>
      <xdr:col>24</xdr:col>
      <xdr:colOff>114300</xdr:colOff>
      <xdr:row>56</xdr:row>
      <xdr:rowOff>109488</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60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30765</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46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122741</xdr:rowOff>
    </xdr:from>
    <xdr:to>
      <xdr:col>20</xdr:col>
      <xdr:colOff>38100</xdr:colOff>
      <xdr:row>55</xdr:row>
      <xdr:rowOff>52891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38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69418</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497795" y="915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158627</xdr:rowOff>
    </xdr:from>
    <xdr:to>
      <xdr:col>15</xdr:col>
      <xdr:colOff>101600</xdr:colOff>
      <xdr:row>55</xdr:row>
      <xdr:rowOff>88777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41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105304</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795" y="919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121034</xdr:rowOff>
    </xdr:from>
    <xdr:to>
      <xdr:col>10</xdr:col>
      <xdr:colOff>165100</xdr:colOff>
      <xdr:row>56</xdr:row>
      <xdr:rowOff>51184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55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67711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795" y="9326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45504</xdr:rowOff>
    </xdr:from>
    <xdr:to>
      <xdr:col>6</xdr:col>
      <xdr:colOff>38100</xdr:colOff>
      <xdr:row>54</xdr:row>
      <xdr:rowOff>147104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30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163631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07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158004</xdr:rowOff>
    </xdr:from>
    <xdr:to>
      <xdr:col>24</xdr:col>
      <xdr:colOff>63500</xdr:colOff>
      <xdr:row>73</xdr:row>
      <xdr:rowOff>5230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3797300" y="12502404"/>
          <a:ext cx="838200" cy="18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158004</xdr:rowOff>
    </xdr:from>
    <xdr:to>
      <xdr:col>19</xdr:col>
      <xdr:colOff>177800</xdr:colOff>
      <xdr:row>74</xdr:row>
      <xdr:rowOff>23670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502404"/>
          <a:ext cx="889000" cy="20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115019</xdr:rowOff>
    </xdr:from>
    <xdr:to>
      <xdr:col>15</xdr:col>
      <xdr:colOff>50800</xdr:colOff>
      <xdr:row>74</xdr:row>
      <xdr:rowOff>23670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630869"/>
          <a:ext cx="889000" cy="8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115019</xdr:rowOff>
    </xdr:from>
    <xdr:to>
      <xdr:col>10</xdr:col>
      <xdr:colOff>114300</xdr:colOff>
      <xdr:row>75</xdr:row>
      <xdr:rowOff>25834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630869"/>
          <a:ext cx="889000" cy="25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125880</xdr:rowOff>
    </xdr:from>
    <xdr:to>
      <xdr:col>24</xdr:col>
      <xdr:colOff>114300</xdr:colOff>
      <xdr:row>73</xdr:row>
      <xdr:rowOff>56030</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4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148757</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321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107204</xdr:rowOff>
    </xdr:from>
    <xdr:to>
      <xdr:col>20</xdr:col>
      <xdr:colOff>38100</xdr:colOff>
      <xdr:row>73</xdr:row>
      <xdr:rowOff>37354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45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53881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22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144320</xdr:rowOff>
    </xdr:from>
    <xdr:to>
      <xdr:col>15</xdr:col>
      <xdr:colOff>101600</xdr:colOff>
      <xdr:row>74</xdr:row>
      <xdr:rowOff>74470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66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90997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43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64219</xdr:rowOff>
    </xdr:from>
    <xdr:to>
      <xdr:col>10</xdr:col>
      <xdr:colOff>165100</xdr:colOff>
      <xdr:row>73</xdr:row>
      <xdr:rowOff>165819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58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10896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35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146484</xdr:rowOff>
    </xdr:from>
    <xdr:to>
      <xdr:col>6</xdr:col>
      <xdr:colOff>38100</xdr:colOff>
      <xdr:row>75</xdr:row>
      <xdr:rowOff>76634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83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93161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609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16827</xdr:rowOff>
    </xdr:from>
    <xdr:to>
      <xdr:col>24</xdr:col>
      <xdr:colOff>63500</xdr:colOff>
      <xdr:row>96</xdr:row>
      <xdr:rowOff>24848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476027"/>
          <a:ext cx="838200" cy="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164770</xdr:rowOff>
    </xdr:from>
    <xdr:to>
      <xdr:col>19</xdr:col>
      <xdr:colOff>177800</xdr:colOff>
      <xdr:row>96</xdr:row>
      <xdr:rowOff>16827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52520"/>
          <a:ext cx="889000" cy="2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146025</xdr:rowOff>
    </xdr:from>
    <xdr:to>
      <xdr:col>15</xdr:col>
      <xdr:colOff>50800</xdr:colOff>
      <xdr:row>95</xdr:row>
      <xdr:rowOff>164770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433775"/>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146025</xdr:rowOff>
    </xdr:from>
    <xdr:to>
      <xdr:col>10</xdr:col>
      <xdr:colOff>114300</xdr:colOff>
      <xdr:row>96</xdr:row>
      <xdr:rowOff>68892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433775"/>
          <a:ext cx="889000" cy="9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145498</xdr:rowOff>
    </xdr:from>
    <xdr:to>
      <xdr:col>24</xdr:col>
      <xdr:colOff>114300</xdr:colOff>
      <xdr:row>96</xdr:row>
      <xdr:rowOff>75648</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4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168375</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28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137477</xdr:rowOff>
    </xdr:from>
    <xdr:to>
      <xdr:col>20</xdr:col>
      <xdr:colOff>38100</xdr:colOff>
      <xdr:row>96</xdr:row>
      <xdr:rowOff>67627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42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84154</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20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113970</xdr:rowOff>
    </xdr:from>
    <xdr:to>
      <xdr:col>15</xdr:col>
      <xdr:colOff>101600</xdr:colOff>
      <xdr:row>96</xdr:row>
      <xdr:rowOff>44120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0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60647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7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95225</xdr:rowOff>
    </xdr:from>
    <xdr:to>
      <xdr:col>10</xdr:col>
      <xdr:colOff>165100</xdr:colOff>
      <xdr:row>96</xdr:row>
      <xdr:rowOff>25375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38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41902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15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18092</xdr:rowOff>
    </xdr:from>
    <xdr:to>
      <xdr:col>6</xdr:col>
      <xdr:colOff>38100</xdr:colOff>
      <xdr:row>96</xdr:row>
      <xdr:rowOff>119692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47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136219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25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36449</xdr:rowOff>
    </xdr:from>
    <xdr:to>
      <xdr:col>55</xdr:col>
      <xdr:colOff>0</xdr:colOff>
      <xdr:row>39</xdr:row>
      <xdr:rowOff>36830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72299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71120</xdr:rowOff>
    </xdr:from>
    <xdr:to>
      <xdr:col>50</xdr:col>
      <xdr:colOff>114300</xdr:colOff>
      <xdr:row>39</xdr:row>
      <xdr:rowOff>36449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586220"/>
          <a:ext cx="889000" cy="13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28067</xdr:rowOff>
    </xdr:from>
    <xdr:to>
      <xdr:col>45</xdr:col>
      <xdr:colOff>177800</xdr:colOff>
      <xdr:row>38</xdr:row>
      <xdr:rowOff>71120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43167"/>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28067</xdr:rowOff>
    </xdr:from>
    <xdr:to>
      <xdr:col>41</xdr:col>
      <xdr:colOff>50800</xdr:colOff>
      <xdr:row>38</xdr:row>
      <xdr:rowOff>73025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43167"/>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157480</xdr:rowOff>
    </xdr:from>
    <xdr:to>
      <xdr:col>55</xdr:col>
      <xdr:colOff>50800</xdr:colOff>
      <xdr:row>39</xdr:row>
      <xdr:rowOff>87630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72407</xdr:rowOff>
    </xdr:from>
    <xdr:ext cx="313932"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87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157099</xdr:rowOff>
    </xdr:from>
    <xdr:to>
      <xdr:col>50</xdr:col>
      <xdr:colOff>165100</xdr:colOff>
      <xdr:row>39</xdr:row>
      <xdr:rowOff>87249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78376</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82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20320</xdr:rowOff>
    </xdr:from>
    <xdr:to>
      <xdr:col>46</xdr:col>
      <xdr:colOff>38100</xdr:colOff>
      <xdr:row>38</xdr:row>
      <xdr:rowOff>121920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113047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28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148717</xdr:rowOff>
    </xdr:from>
    <xdr:to>
      <xdr:col>41</xdr:col>
      <xdr:colOff>101600</xdr:colOff>
      <xdr:row>38</xdr:row>
      <xdr:rowOff>78867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9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69994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85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22225</xdr:rowOff>
    </xdr:from>
    <xdr:to>
      <xdr:col>36</xdr:col>
      <xdr:colOff>165100</xdr:colOff>
      <xdr:row>38</xdr:row>
      <xdr:rowOff>123825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3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114952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30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53243</xdr:rowOff>
    </xdr:from>
    <xdr:to>
      <xdr:col>55</xdr:col>
      <xdr:colOff>0</xdr:colOff>
      <xdr:row>56</xdr:row>
      <xdr:rowOff>64079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482993"/>
          <a:ext cx="838200" cy="18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64079</xdr:rowOff>
    </xdr:from>
    <xdr:to>
      <xdr:col>50</xdr:col>
      <xdr:colOff>114300</xdr:colOff>
      <xdr:row>56</xdr:row>
      <xdr:rowOff>100198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665279"/>
          <a:ext cx="8890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100198</xdr:rowOff>
    </xdr:from>
    <xdr:to>
      <xdr:col>45</xdr:col>
      <xdr:colOff>177800</xdr:colOff>
      <xdr:row>56</xdr:row>
      <xdr:rowOff>116703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701398"/>
          <a:ext cx="889000" cy="1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116703</xdr:rowOff>
    </xdr:from>
    <xdr:to>
      <xdr:col>41</xdr:col>
      <xdr:colOff>50800</xdr:colOff>
      <xdr:row>56</xdr:row>
      <xdr:rowOff>133345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9717903"/>
          <a:ext cx="8890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2443</xdr:rowOff>
    </xdr:from>
    <xdr:to>
      <xdr:col>55</xdr:col>
      <xdr:colOff>50800</xdr:colOff>
      <xdr:row>55</xdr:row>
      <xdr:rowOff>104043</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4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25320</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28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13279</xdr:rowOff>
    </xdr:from>
    <xdr:to>
      <xdr:col>50</xdr:col>
      <xdr:colOff>165100</xdr:colOff>
      <xdr:row>56</xdr:row>
      <xdr:rowOff>114879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61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131406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9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49398</xdr:rowOff>
    </xdr:from>
    <xdr:to>
      <xdr:col>46</xdr:col>
      <xdr:colOff>38100</xdr:colOff>
      <xdr:row>56</xdr:row>
      <xdr:rowOff>150998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65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167525</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942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65903</xdr:rowOff>
    </xdr:from>
    <xdr:to>
      <xdr:col>41</xdr:col>
      <xdr:colOff>101600</xdr:colOff>
      <xdr:row>56</xdr:row>
      <xdr:rowOff>167503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66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12580</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944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82545</xdr:rowOff>
    </xdr:from>
    <xdr:to>
      <xdr:col>36</xdr:col>
      <xdr:colOff>165100</xdr:colOff>
      <xdr:row>57</xdr:row>
      <xdr:rowOff>12695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68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29222</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945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80702</xdr:rowOff>
    </xdr:from>
    <xdr:to>
      <xdr:col>55</xdr:col>
      <xdr:colOff>0</xdr:colOff>
      <xdr:row>78</xdr:row>
      <xdr:rowOff>11074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282352"/>
          <a:ext cx="838200" cy="101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107029</xdr:rowOff>
    </xdr:from>
    <xdr:to>
      <xdr:col>50</xdr:col>
      <xdr:colOff>114300</xdr:colOff>
      <xdr:row>78</xdr:row>
      <xdr:rowOff>11074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308679"/>
          <a:ext cx="889000" cy="7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3397</xdr:rowOff>
    </xdr:from>
    <xdr:to>
      <xdr:col>45</xdr:col>
      <xdr:colOff>177800</xdr:colOff>
      <xdr:row>77</xdr:row>
      <xdr:rowOff>107029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205047"/>
          <a:ext cx="8890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48451</xdr:rowOff>
    </xdr:from>
    <xdr:to>
      <xdr:col>41</xdr:col>
      <xdr:colOff>50800</xdr:colOff>
      <xdr:row>77</xdr:row>
      <xdr:rowOff>3397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2907201"/>
          <a:ext cx="889000" cy="29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29902</xdr:rowOff>
    </xdr:from>
    <xdr:to>
      <xdr:col>55</xdr:col>
      <xdr:colOff>50800</xdr:colOff>
      <xdr:row>77</xdr:row>
      <xdr:rowOff>131502</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23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52779</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08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131724</xdr:rowOff>
    </xdr:from>
    <xdr:to>
      <xdr:col>50</xdr:col>
      <xdr:colOff>165100</xdr:colOff>
      <xdr:row>78</xdr:row>
      <xdr:rowOff>61874</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33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78401</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310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56229</xdr:rowOff>
    </xdr:from>
    <xdr:to>
      <xdr:col>46</xdr:col>
      <xdr:colOff>38100</xdr:colOff>
      <xdr:row>77</xdr:row>
      <xdr:rowOff>157829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25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2906</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303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124047</xdr:rowOff>
    </xdr:from>
    <xdr:to>
      <xdr:col>41</xdr:col>
      <xdr:colOff>101600</xdr:colOff>
      <xdr:row>77</xdr:row>
      <xdr:rowOff>54197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1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70724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9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169101</xdr:rowOff>
    </xdr:from>
    <xdr:to>
      <xdr:col>36</xdr:col>
      <xdr:colOff>165100</xdr:colOff>
      <xdr:row>75</xdr:row>
      <xdr:rowOff>99251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285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115778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63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106344</xdr:rowOff>
    </xdr:from>
    <xdr:to>
      <xdr:col>55</xdr:col>
      <xdr:colOff>0</xdr:colOff>
      <xdr:row>97</xdr:row>
      <xdr:rowOff>132784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36994"/>
          <a:ext cx="838200" cy="2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106344</xdr:rowOff>
    </xdr:from>
    <xdr:to>
      <xdr:col>50</xdr:col>
      <xdr:colOff>114300</xdr:colOff>
      <xdr:row>97</xdr:row>
      <xdr:rowOff>123146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36994"/>
          <a:ext cx="889000" cy="1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123146</xdr:rowOff>
    </xdr:from>
    <xdr:to>
      <xdr:col>45</xdr:col>
      <xdr:colOff>177800</xdr:colOff>
      <xdr:row>98</xdr:row>
      <xdr:rowOff>615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53796"/>
          <a:ext cx="889000" cy="4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615</xdr:rowOff>
    </xdr:from>
    <xdr:to>
      <xdr:col>41</xdr:col>
      <xdr:colOff>50800</xdr:colOff>
      <xdr:row>98</xdr:row>
      <xdr:rowOff>111030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02715"/>
          <a:ext cx="889000" cy="11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81984</xdr:rowOff>
    </xdr:from>
    <xdr:to>
      <xdr:col>55</xdr:col>
      <xdr:colOff>50800</xdr:colOff>
      <xdr:row>98</xdr:row>
      <xdr:rowOff>12134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1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60411</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9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55544</xdr:rowOff>
    </xdr:from>
    <xdr:to>
      <xdr:col>50</xdr:col>
      <xdr:colOff>165100</xdr:colOff>
      <xdr:row>97</xdr:row>
      <xdr:rowOff>157144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8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148271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7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72346</xdr:rowOff>
    </xdr:from>
    <xdr:to>
      <xdr:col>46</xdr:col>
      <xdr:colOff>38100</xdr:colOff>
      <xdr:row>98</xdr:row>
      <xdr:rowOff>2496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165073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9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121265</xdr:rowOff>
    </xdr:from>
    <xdr:to>
      <xdr:col>41</xdr:col>
      <xdr:colOff>101600</xdr:colOff>
      <xdr:row>98</xdr:row>
      <xdr:rowOff>51415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5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42542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4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60230</xdr:rowOff>
    </xdr:from>
    <xdr:to>
      <xdr:col>36</xdr:col>
      <xdr:colOff>165100</xdr:colOff>
      <xdr:row>98</xdr:row>
      <xdr:rowOff>161830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152957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5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9215</xdr:rowOff>
    </xdr:from>
    <xdr:to>
      <xdr:col>85</xdr:col>
      <xdr:colOff>127000</xdr:colOff>
      <xdr:row>36</xdr:row>
      <xdr:rowOff>18908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181415"/>
          <a:ext cx="838200" cy="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9672</xdr:rowOff>
    </xdr:from>
    <xdr:to>
      <xdr:col>81</xdr:col>
      <xdr:colOff>50800</xdr:colOff>
      <xdr:row>36</xdr:row>
      <xdr:rowOff>18908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181872"/>
          <a:ext cx="889000" cy="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9672</xdr:rowOff>
    </xdr:from>
    <xdr:to>
      <xdr:col>76</xdr:col>
      <xdr:colOff>114300</xdr:colOff>
      <xdr:row>36</xdr:row>
      <xdr:rowOff>24851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181872"/>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24851</xdr:rowOff>
    </xdr:from>
    <xdr:to>
      <xdr:col>71</xdr:col>
      <xdr:colOff>177800</xdr:colOff>
      <xdr:row>37</xdr:row>
      <xdr:rowOff>65176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197051"/>
          <a:ext cx="889000" cy="21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129865</xdr:rowOff>
    </xdr:from>
    <xdr:to>
      <xdr:col>85</xdr:col>
      <xdr:colOff>177800</xdr:colOff>
      <xdr:row>36</xdr:row>
      <xdr:rowOff>60015</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13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108292</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109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139558</xdr:rowOff>
    </xdr:from>
    <xdr:to>
      <xdr:col>81</xdr:col>
      <xdr:colOff>101600</xdr:colOff>
      <xdr:row>36</xdr:row>
      <xdr:rowOff>69708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14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86235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91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130322</xdr:rowOff>
    </xdr:from>
    <xdr:to>
      <xdr:col>76</xdr:col>
      <xdr:colOff>165100</xdr:colOff>
      <xdr:row>36</xdr:row>
      <xdr:rowOff>60472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13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76999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90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145501</xdr:rowOff>
    </xdr:from>
    <xdr:to>
      <xdr:col>72</xdr:col>
      <xdr:colOff>38100</xdr:colOff>
      <xdr:row>36</xdr:row>
      <xdr:rowOff>75651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14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92178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92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14376</xdr:rowOff>
    </xdr:from>
    <xdr:to>
      <xdr:col>67</xdr:col>
      <xdr:colOff>101600</xdr:colOff>
      <xdr:row>37</xdr:row>
      <xdr:rowOff>115976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3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107103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45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29835</xdr:rowOff>
    </xdr:from>
    <xdr:to>
      <xdr:col>85</xdr:col>
      <xdr:colOff>127000</xdr:colOff>
      <xdr:row>58</xdr:row>
      <xdr:rowOff>11067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802485"/>
          <a:ext cx="838200" cy="15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121241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550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78984</xdr:rowOff>
    </xdr:from>
    <xdr:to>
      <xdr:col>81</xdr:col>
      <xdr:colOff>50800</xdr:colOff>
      <xdr:row>58</xdr:row>
      <xdr:rowOff>11067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337284"/>
          <a:ext cx="889000" cy="61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78984</xdr:rowOff>
    </xdr:from>
    <xdr:to>
      <xdr:col>76</xdr:col>
      <xdr:colOff>114300</xdr:colOff>
      <xdr:row>58</xdr:row>
      <xdr:rowOff>79144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337284"/>
          <a:ext cx="889000" cy="68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153210</xdr:rowOff>
    </xdr:from>
    <xdr:to>
      <xdr:col>71</xdr:col>
      <xdr:colOff>177800</xdr:colOff>
      <xdr:row>58</xdr:row>
      <xdr:rowOff>79144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582960"/>
          <a:ext cx="889000" cy="44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150485</xdr:rowOff>
    </xdr:from>
    <xdr:to>
      <xdr:col>85</xdr:col>
      <xdr:colOff>177800</xdr:colOff>
      <xdr:row>57</xdr:row>
      <xdr:rowOff>80635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5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128912</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73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131717</xdr:rowOff>
    </xdr:from>
    <xdr:to>
      <xdr:col>81</xdr:col>
      <xdr:colOff>101600</xdr:colOff>
      <xdr:row>58</xdr:row>
      <xdr:rowOff>61867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90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52994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9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28184</xdr:rowOff>
    </xdr:from>
    <xdr:to>
      <xdr:col>76</xdr:col>
      <xdr:colOff>165100</xdr:colOff>
      <xdr:row>54</xdr:row>
      <xdr:rowOff>129784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28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146311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06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28344</xdr:rowOff>
    </xdr:from>
    <xdr:to>
      <xdr:col>72</xdr:col>
      <xdr:colOff>38100</xdr:colOff>
      <xdr:row>58</xdr:row>
      <xdr:rowOff>129944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7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121071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6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102410</xdr:rowOff>
    </xdr:from>
    <xdr:to>
      <xdr:col>67</xdr:col>
      <xdr:colOff>101600</xdr:colOff>
      <xdr:row>56</xdr:row>
      <xdr:rowOff>32560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53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49087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30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11855</xdr:rowOff>
    </xdr:from>
    <xdr:to>
      <xdr:col>85</xdr:col>
      <xdr:colOff>127000</xdr:colOff>
      <xdr:row>77</xdr:row>
      <xdr:rowOff>129299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213505"/>
          <a:ext cx="838200" cy="11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139128</xdr:rowOff>
    </xdr:from>
    <xdr:to>
      <xdr:col>81</xdr:col>
      <xdr:colOff>50800</xdr:colOff>
      <xdr:row>77</xdr:row>
      <xdr:rowOff>11855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169328"/>
          <a:ext cx="889000" cy="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139128</xdr:rowOff>
    </xdr:from>
    <xdr:to>
      <xdr:col>76</xdr:col>
      <xdr:colOff>114300</xdr:colOff>
      <xdr:row>77</xdr:row>
      <xdr:rowOff>90723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703300" y="13169328"/>
          <a:ext cx="889000" cy="12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90723</xdr:rowOff>
    </xdr:from>
    <xdr:to>
      <xdr:col>71</xdr:col>
      <xdr:colOff>177800</xdr:colOff>
      <xdr:row>77</xdr:row>
      <xdr:rowOff>126498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2814300" y="13292373"/>
          <a:ext cx="889000" cy="3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78499</xdr:rowOff>
    </xdr:from>
    <xdr:to>
      <xdr:col>85</xdr:col>
      <xdr:colOff>177800</xdr:colOff>
      <xdr:row>78</xdr:row>
      <xdr:rowOff>8649</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2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37876</xdr:rowOff>
    </xdr:from>
    <xdr:ext cx="469744"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06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132505</xdr:rowOff>
    </xdr:from>
    <xdr:to>
      <xdr:col>81</xdr:col>
      <xdr:colOff>101600</xdr:colOff>
      <xdr:row>77</xdr:row>
      <xdr:rowOff>62655</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1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79182</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293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88328</xdr:rowOff>
    </xdr:from>
    <xdr:to>
      <xdr:col>76</xdr:col>
      <xdr:colOff>165100</xdr:colOff>
      <xdr:row>77</xdr:row>
      <xdr:rowOff>18478</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11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35006</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289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39923</xdr:rowOff>
    </xdr:from>
    <xdr:to>
      <xdr:col>72</xdr:col>
      <xdr:colOff>38100</xdr:colOff>
      <xdr:row>77</xdr:row>
      <xdr:rowOff>141523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24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158050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01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75698</xdr:rowOff>
    </xdr:from>
    <xdr:to>
      <xdr:col>67</xdr:col>
      <xdr:colOff>101600</xdr:colOff>
      <xdr:row>78</xdr:row>
      <xdr:rowOff>5848</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2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22375</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5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33896</xdr:rowOff>
    </xdr:from>
    <xdr:to>
      <xdr:col>85</xdr:col>
      <xdr:colOff>127000</xdr:colOff>
      <xdr:row>93</xdr:row>
      <xdr:rowOff>91390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5978746"/>
          <a:ext cx="838200" cy="5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166179</xdr:rowOff>
    </xdr:from>
    <xdr:to>
      <xdr:col>81</xdr:col>
      <xdr:colOff>50800</xdr:colOff>
      <xdr:row>93</xdr:row>
      <xdr:rowOff>33896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939579"/>
          <a:ext cx="889000" cy="3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166179</xdr:rowOff>
    </xdr:from>
    <xdr:to>
      <xdr:col>76</xdr:col>
      <xdr:colOff>114300</xdr:colOff>
      <xdr:row>93</xdr:row>
      <xdr:rowOff>18447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939579"/>
          <a:ext cx="889000" cy="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18447</xdr:rowOff>
    </xdr:from>
    <xdr:to>
      <xdr:col>71</xdr:col>
      <xdr:colOff>177800</xdr:colOff>
      <xdr:row>93</xdr:row>
      <xdr:rowOff>43993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963297"/>
          <a:ext cx="889000" cy="2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40590</xdr:rowOff>
    </xdr:from>
    <xdr:to>
      <xdr:col>85</xdr:col>
      <xdr:colOff>177800</xdr:colOff>
      <xdr:row>93</xdr:row>
      <xdr:rowOff>142190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98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63467</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83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154546</xdr:rowOff>
    </xdr:from>
    <xdr:to>
      <xdr:col>81</xdr:col>
      <xdr:colOff>101600</xdr:colOff>
      <xdr:row>93</xdr:row>
      <xdr:rowOff>84696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9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101223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70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115379</xdr:rowOff>
    </xdr:from>
    <xdr:to>
      <xdr:col>76</xdr:col>
      <xdr:colOff>165100</xdr:colOff>
      <xdr:row>93</xdr:row>
      <xdr:rowOff>45529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88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62056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66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139097</xdr:rowOff>
    </xdr:from>
    <xdr:to>
      <xdr:col>72</xdr:col>
      <xdr:colOff>38100</xdr:colOff>
      <xdr:row>93</xdr:row>
      <xdr:rowOff>69247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91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85774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68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164643</xdr:rowOff>
    </xdr:from>
    <xdr:to>
      <xdr:col>67</xdr:col>
      <xdr:colOff>101600</xdr:colOff>
      <xdr:row>93</xdr:row>
      <xdr:rowOff>94793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93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111320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71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〇総務費：住民一人当たりの歳出決算額は</a:t>
          </a:r>
          <a:r>
            <a:rPr kumimoji="1" lang="en-US" altLang="ja-JP" sz="1100">
              <a:solidFill>
                <a:schemeClr val="dk1"/>
              </a:solidFill>
              <a:effectLst/>
              <a:latin typeface="+mn-lt"/>
              <a:ea typeface="+mn-ea"/>
              <a:cs typeface="+mn-cs"/>
            </a:rPr>
            <a:t>131,263</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しており、類似団体内順位は前年度に引き続き</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位となっている。これは、ふるさと納税関連経費（寄附事業、基金積立金）や</a:t>
          </a:r>
          <a:r>
            <a:rPr kumimoji="1" lang="ja-JP" altLang="en-US" sz="1100">
              <a:solidFill>
                <a:schemeClr val="dk1"/>
              </a:solidFill>
              <a:effectLst/>
              <a:latin typeface="+mn-lt"/>
              <a:ea typeface="+mn-ea"/>
              <a:cs typeface="+mn-cs"/>
            </a:rPr>
            <a:t>文化会館改修事業</a:t>
          </a:r>
          <a:r>
            <a:rPr kumimoji="1" lang="ja-JP" altLang="ja-JP" sz="1100">
              <a:solidFill>
                <a:schemeClr val="dk1"/>
              </a:solidFill>
              <a:effectLst/>
              <a:latin typeface="+mn-lt"/>
              <a:ea typeface="+mn-ea"/>
              <a:cs typeface="+mn-cs"/>
            </a:rPr>
            <a:t>などの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が主な要因となっている。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〇</a:t>
          </a:r>
          <a:r>
            <a:rPr kumimoji="1" lang="ja-JP" altLang="en-US" sz="1100">
              <a:solidFill>
                <a:schemeClr val="dk1"/>
              </a:solidFill>
              <a:effectLst/>
              <a:latin typeface="+mn-lt"/>
              <a:ea typeface="+mn-ea"/>
              <a:cs typeface="+mn-cs"/>
            </a:rPr>
            <a:t>農林水産業</a:t>
          </a:r>
          <a:r>
            <a:rPr kumimoji="1" lang="ja-JP" altLang="ja-JP" sz="1100">
              <a:solidFill>
                <a:schemeClr val="dk1"/>
              </a:solidFill>
              <a:effectLst/>
              <a:latin typeface="+mn-lt"/>
              <a:ea typeface="+mn-ea"/>
              <a:cs typeface="+mn-cs"/>
            </a:rPr>
            <a:t>費：住民一人当たりの歳出決算額は</a:t>
          </a:r>
          <a:r>
            <a:rPr kumimoji="1" lang="en-US" altLang="ja-JP" sz="1100">
              <a:solidFill>
                <a:schemeClr val="dk1"/>
              </a:solidFill>
              <a:effectLst/>
              <a:latin typeface="+mn-lt"/>
              <a:ea typeface="+mn-ea"/>
              <a:cs typeface="+mn-cs"/>
            </a:rPr>
            <a:t>13,141</a:t>
          </a:r>
          <a:r>
            <a:rPr kumimoji="1" lang="ja-JP" altLang="ja-JP" sz="1100">
              <a:solidFill>
                <a:schemeClr val="dk1"/>
              </a:solidFill>
              <a:effectLst/>
              <a:latin typeface="+mn-lt"/>
              <a:ea typeface="+mn-ea"/>
              <a:cs typeface="+mn-cs"/>
            </a:rPr>
            <a:t>円、類似団体内順位は</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位となっており、いずれも前年度から上昇している。これは、</a:t>
          </a:r>
          <a:r>
            <a:rPr kumimoji="1" lang="ja-JP" altLang="en-US" sz="1100">
              <a:solidFill>
                <a:schemeClr val="dk1"/>
              </a:solidFill>
              <a:effectLst/>
              <a:latin typeface="+mn-lt"/>
              <a:ea typeface="+mn-ea"/>
              <a:cs typeface="+mn-cs"/>
            </a:rPr>
            <a:t>鯰田地区遊水池新設事業の増</a:t>
          </a:r>
          <a:r>
            <a:rPr kumimoji="1" lang="ja-JP" altLang="ja-JP" sz="1100">
              <a:solidFill>
                <a:schemeClr val="dk1"/>
              </a:solidFill>
              <a:effectLst/>
              <a:latin typeface="+mn-lt"/>
              <a:ea typeface="+mn-ea"/>
              <a:cs typeface="+mn-cs"/>
            </a:rPr>
            <a:t>が主な要因となっている。</a:t>
          </a:r>
          <a:endParaRPr lang="ja-JP" altLang="ja-JP" sz="1400">
            <a:effectLst/>
          </a:endParaRPr>
        </a:p>
        <a:p>
          <a:r>
            <a:rPr kumimoji="1" lang="ja-JP" altLang="ja-JP" sz="1100">
              <a:solidFill>
                <a:schemeClr val="dk1"/>
              </a:solidFill>
              <a:effectLst/>
              <a:latin typeface="+mn-lt"/>
              <a:ea typeface="+mn-ea"/>
              <a:cs typeface="+mn-cs"/>
            </a:rPr>
            <a:t>〇</a:t>
          </a:r>
          <a:r>
            <a:rPr kumimoji="1" lang="ja-JP" altLang="en-US" sz="1100">
              <a:solidFill>
                <a:schemeClr val="dk1"/>
              </a:solidFill>
              <a:effectLst/>
              <a:latin typeface="+mn-lt"/>
              <a:ea typeface="+mn-ea"/>
              <a:cs typeface="+mn-cs"/>
            </a:rPr>
            <a:t>商工</a:t>
          </a:r>
          <a:r>
            <a:rPr kumimoji="1" lang="ja-JP" altLang="ja-JP" sz="1100">
              <a:solidFill>
                <a:schemeClr val="dk1"/>
              </a:solidFill>
              <a:effectLst/>
              <a:latin typeface="+mn-lt"/>
              <a:ea typeface="+mn-ea"/>
              <a:cs typeface="+mn-cs"/>
            </a:rPr>
            <a:t>費：住民一人当たりの歳出決算額は</a:t>
          </a:r>
          <a:r>
            <a:rPr kumimoji="1" lang="en-US" altLang="ja-JP" sz="1100">
              <a:solidFill>
                <a:schemeClr val="dk1"/>
              </a:solidFill>
              <a:effectLst/>
              <a:latin typeface="+mn-lt"/>
              <a:ea typeface="+mn-ea"/>
              <a:cs typeface="+mn-cs"/>
            </a:rPr>
            <a:t>16,097</a:t>
          </a:r>
          <a:r>
            <a:rPr kumimoji="1" lang="ja-JP" altLang="ja-JP" sz="1100">
              <a:solidFill>
                <a:schemeClr val="dk1"/>
              </a:solidFill>
              <a:effectLst/>
              <a:latin typeface="+mn-lt"/>
              <a:ea typeface="+mn-ea"/>
              <a:cs typeface="+mn-cs"/>
            </a:rPr>
            <a:t>円、類似団体内順位は</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位となっており、いずれも前年度から上昇している。これは、</a:t>
          </a:r>
          <a:r>
            <a:rPr kumimoji="1" lang="ja-JP" altLang="en-US" sz="1100">
              <a:solidFill>
                <a:schemeClr val="dk1"/>
              </a:solidFill>
              <a:effectLst/>
              <a:latin typeface="+mn-lt"/>
              <a:ea typeface="+mn-ea"/>
              <a:cs typeface="+mn-cs"/>
            </a:rPr>
            <a:t>生活応援クーポン券発行事業や企業立地促進補助事業の増</a:t>
          </a:r>
          <a:r>
            <a:rPr kumimoji="1" lang="ja-JP" altLang="ja-JP" sz="1100">
              <a:solidFill>
                <a:schemeClr val="dk1"/>
              </a:solidFill>
              <a:effectLst/>
              <a:latin typeface="+mn-lt"/>
              <a:ea typeface="+mn-ea"/>
              <a:cs typeface="+mn-cs"/>
            </a:rPr>
            <a:t>が主な要因となっている。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費：住民一人当たりの歳出決算額は</a:t>
          </a:r>
          <a:r>
            <a:rPr kumimoji="1" lang="en-US" altLang="ja-JP" sz="1100">
              <a:solidFill>
                <a:schemeClr val="dk1"/>
              </a:solidFill>
              <a:effectLst/>
              <a:latin typeface="+mn-lt"/>
              <a:ea typeface="+mn-ea"/>
              <a:cs typeface="+mn-cs"/>
            </a:rPr>
            <a:t>52,306</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増加しており</a:t>
          </a:r>
          <a:r>
            <a:rPr kumimoji="1" lang="ja-JP" altLang="ja-JP" sz="1100">
              <a:solidFill>
                <a:schemeClr val="dk1"/>
              </a:solidFill>
              <a:effectLst/>
              <a:latin typeface="+mn-lt"/>
              <a:ea typeface="+mn-ea"/>
              <a:cs typeface="+mn-cs"/>
            </a:rPr>
            <a:t>、類似団体内順位は前年度に引き続き</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位となっている。これは、</a:t>
          </a:r>
          <a:r>
            <a:rPr kumimoji="1" lang="ja-JP" altLang="en-US" sz="1100">
              <a:solidFill>
                <a:schemeClr val="dk1"/>
              </a:solidFill>
              <a:effectLst/>
              <a:latin typeface="+mn-lt"/>
              <a:ea typeface="+mn-ea"/>
              <a:cs typeface="+mn-cs"/>
            </a:rPr>
            <a:t>グラウンドゴルフ場整備事業やコミュニティセンター改修事業</a:t>
          </a:r>
          <a:r>
            <a:rPr kumimoji="1" lang="ja-JP" altLang="ja-JP" sz="1100">
              <a:solidFill>
                <a:schemeClr val="dk1"/>
              </a:solidFill>
              <a:effectLst/>
              <a:latin typeface="+mn-lt"/>
              <a:ea typeface="+mn-ea"/>
              <a:cs typeface="+mn-cs"/>
            </a:rPr>
            <a:t>の増が主な要因となっている。</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福岡県飯塚市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①標準財政規模</a:t>
          </a:r>
          <a:r>
            <a:rPr kumimoji="1" lang="en-US" altLang="ja-JP" sz="800">
              <a:solidFill>
                <a:schemeClr val="dk1"/>
              </a:solidFill>
              <a:effectLst/>
              <a:latin typeface="+mn-lt"/>
              <a:ea typeface="+mn-ea"/>
              <a:cs typeface="+mn-cs"/>
            </a:rPr>
            <a:t>34,861,192</a:t>
          </a:r>
          <a:r>
            <a:rPr kumimoji="1" lang="ja-JP" altLang="ja-JP" sz="800">
              <a:solidFill>
                <a:schemeClr val="dk1"/>
              </a:solidFill>
              <a:effectLst/>
              <a:latin typeface="+mn-lt"/>
              <a:ea typeface="+mn-ea"/>
              <a:cs typeface="+mn-cs"/>
            </a:rPr>
            <a:t>千円、②財政調整基金残高</a:t>
          </a:r>
          <a:r>
            <a:rPr kumimoji="1" lang="en-US" altLang="ja-JP" sz="800">
              <a:solidFill>
                <a:schemeClr val="dk1"/>
              </a:solidFill>
              <a:effectLst/>
              <a:latin typeface="+mn-lt"/>
              <a:ea typeface="+mn-ea"/>
              <a:cs typeface="+mn-cs"/>
            </a:rPr>
            <a:t>7,314,279</a:t>
          </a:r>
          <a:r>
            <a:rPr kumimoji="1" lang="ja-JP" altLang="ja-JP" sz="800">
              <a:solidFill>
                <a:schemeClr val="dk1"/>
              </a:solidFill>
              <a:effectLst/>
              <a:latin typeface="+mn-lt"/>
              <a:ea typeface="+mn-ea"/>
              <a:cs typeface="+mn-cs"/>
            </a:rPr>
            <a:t>千円、③実質収支額</a:t>
          </a:r>
          <a:r>
            <a:rPr kumimoji="1" lang="en-US" altLang="ja-JP" sz="800">
              <a:solidFill>
                <a:schemeClr val="dk1"/>
              </a:solidFill>
              <a:effectLst/>
              <a:latin typeface="+mn-lt"/>
              <a:ea typeface="+mn-ea"/>
              <a:cs typeface="+mn-cs"/>
            </a:rPr>
            <a:t>1,810,367</a:t>
          </a:r>
          <a:r>
            <a:rPr kumimoji="1" lang="ja-JP" altLang="ja-JP" sz="800">
              <a:solidFill>
                <a:schemeClr val="dk1"/>
              </a:solidFill>
              <a:effectLst/>
              <a:latin typeface="+mn-lt"/>
              <a:ea typeface="+mn-ea"/>
              <a:cs typeface="+mn-cs"/>
            </a:rPr>
            <a:t>千円、④実質単年度収支△</a:t>
          </a:r>
          <a:r>
            <a:rPr kumimoji="1" lang="en-US" altLang="ja-JP" sz="800">
              <a:solidFill>
                <a:schemeClr val="dk1"/>
              </a:solidFill>
              <a:effectLst/>
              <a:latin typeface="+mn-lt"/>
              <a:ea typeface="+mn-ea"/>
              <a:cs typeface="+mn-cs"/>
            </a:rPr>
            <a:t>986,936</a:t>
          </a:r>
          <a:r>
            <a:rPr kumimoji="1" lang="ja-JP" altLang="ja-JP" sz="800">
              <a:solidFill>
                <a:schemeClr val="dk1"/>
              </a:solidFill>
              <a:effectLst/>
              <a:latin typeface="+mn-lt"/>
              <a:ea typeface="+mn-ea"/>
              <a:cs typeface="+mn-cs"/>
            </a:rPr>
            <a:t>千円</a:t>
          </a:r>
          <a:endParaRPr lang="ja-JP" altLang="ja-JP" sz="1000">
            <a:effectLst/>
          </a:endParaRPr>
        </a:p>
        <a:p>
          <a:r>
            <a:rPr kumimoji="1" lang="en-US" altLang="ja-JP" sz="800">
              <a:solidFill>
                <a:schemeClr val="dk1"/>
              </a:solidFill>
              <a:effectLst/>
              <a:latin typeface="+mn-lt"/>
              <a:ea typeface="+mn-ea"/>
              <a:cs typeface="+mn-cs"/>
            </a:rPr>
            <a:t>→②/①</a:t>
          </a:r>
          <a:r>
            <a:rPr kumimoji="1" lang="ja-JP" altLang="ja-JP"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20.98</a:t>
          </a:r>
          <a:r>
            <a:rPr kumimoji="1" lang="ja-JP" altLang="ja-JP" sz="800">
              <a:solidFill>
                <a:schemeClr val="dk1"/>
              </a:solidFill>
              <a:effectLst/>
              <a:latin typeface="+mn-lt"/>
              <a:ea typeface="+mn-ea"/>
              <a:cs typeface="+mn-cs"/>
            </a:rPr>
            <a:t>％　③</a:t>
          </a:r>
          <a:r>
            <a:rPr kumimoji="1" lang="en-US" altLang="ja-JP" sz="800">
              <a:solidFill>
                <a:schemeClr val="dk1"/>
              </a:solidFill>
              <a:effectLst/>
              <a:latin typeface="+mn-lt"/>
              <a:ea typeface="+mn-ea"/>
              <a:cs typeface="+mn-cs"/>
            </a:rPr>
            <a:t>/①</a:t>
          </a:r>
          <a:r>
            <a:rPr kumimoji="1" lang="ja-JP" altLang="ja-JP"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5.19</a:t>
          </a:r>
          <a:r>
            <a:rPr kumimoji="1" lang="ja-JP" altLang="ja-JP" sz="800">
              <a:solidFill>
                <a:schemeClr val="dk1"/>
              </a:solidFill>
              <a:effectLst/>
              <a:latin typeface="+mn-lt"/>
              <a:ea typeface="+mn-ea"/>
              <a:cs typeface="+mn-cs"/>
            </a:rPr>
            <a:t>％　④</a:t>
          </a:r>
          <a:r>
            <a:rPr kumimoji="1" lang="en-US" altLang="ja-JP" sz="800">
              <a:solidFill>
                <a:schemeClr val="dk1"/>
              </a:solidFill>
              <a:effectLst/>
              <a:latin typeface="+mn-lt"/>
              <a:ea typeface="+mn-ea"/>
              <a:cs typeface="+mn-cs"/>
            </a:rPr>
            <a:t>/①</a:t>
          </a:r>
          <a:r>
            <a:rPr kumimoji="1" lang="ja-JP" altLang="ja-JP" sz="800">
              <a:solidFill>
                <a:schemeClr val="dk1"/>
              </a:solidFill>
              <a:effectLst/>
              <a:latin typeface="+mn-lt"/>
              <a:ea typeface="+mn-ea"/>
              <a:cs typeface="+mn-cs"/>
            </a:rPr>
            <a:t>：△</a:t>
          </a:r>
          <a:r>
            <a:rPr kumimoji="1" lang="en-US" altLang="ja-JP" sz="800">
              <a:solidFill>
                <a:schemeClr val="dk1"/>
              </a:solidFill>
              <a:effectLst/>
              <a:latin typeface="+mn-lt"/>
              <a:ea typeface="+mn-ea"/>
              <a:cs typeface="+mn-cs"/>
            </a:rPr>
            <a:t>2.83</a:t>
          </a:r>
          <a:r>
            <a:rPr kumimoji="1" lang="ja-JP" altLang="ja-JP" sz="800">
              <a:solidFill>
                <a:schemeClr val="dk1"/>
              </a:solidFill>
              <a:effectLst/>
              <a:latin typeface="+mn-lt"/>
              <a:ea typeface="+mn-ea"/>
              <a:cs typeface="+mn-cs"/>
            </a:rPr>
            <a:t>％　</a:t>
          </a:r>
          <a:endParaRPr lang="ja-JP" altLang="ja-JP" sz="1000">
            <a:effectLst/>
          </a:endParaRPr>
        </a:p>
        <a:p>
          <a:r>
            <a:rPr kumimoji="1" lang="ja-JP" altLang="ja-JP" sz="800">
              <a:solidFill>
                <a:schemeClr val="dk1"/>
              </a:solidFill>
              <a:effectLst/>
              <a:latin typeface="+mn-lt"/>
              <a:ea typeface="+mn-ea"/>
              <a:cs typeface="+mn-cs"/>
            </a:rPr>
            <a:t>　歳入は、ふるさと納税寄附金や基金繰入金等の影響により</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、歳出は、</a:t>
          </a:r>
          <a:r>
            <a:rPr kumimoji="1" lang="ja-JP" altLang="en-US" sz="800">
              <a:solidFill>
                <a:schemeClr val="dk1"/>
              </a:solidFill>
              <a:effectLst/>
              <a:latin typeface="+mn-lt"/>
              <a:ea typeface="+mn-ea"/>
              <a:cs typeface="+mn-cs"/>
            </a:rPr>
            <a:t>積立金、補助費等</a:t>
          </a:r>
          <a:r>
            <a:rPr kumimoji="1" lang="ja-JP" altLang="ja-JP" sz="800">
              <a:solidFill>
                <a:schemeClr val="dk1"/>
              </a:solidFill>
              <a:effectLst/>
              <a:latin typeface="+mn-lt"/>
              <a:ea typeface="+mn-ea"/>
              <a:cs typeface="+mn-cs"/>
            </a:rPr>
            <a:t>や普通建設事業費等の影響により減となっている。収支状況は、実質収支は黒字となったが、実質単年度収支は赤字となっている。実質単年度収支は、昨年度と比較し回復しているが、これは</a:t>
          </a:r>
          <a:r>
            <a:rPr kumimoji="1" lang="ja-JP" altLang="en-US" sz="800">
              <a:solidFill>
                <a:schemeClr val="dk1"/>
              </a:solidFill>
              <a:effectLst/>
              <a:latin typeface="+mn-lt"/>
              <a:ea typeface="+mn-ea"/>
              <a:cs typeface="+mn-cs"/>
            </a:rPr>
            <a:t>財政調整基金繰入金</a:t>
          </a:r>
          <a:r>
            <a:rPr kumimoji="1" lang="ja-JP" altLang="ja-JP" sz="800">
              <a:solidFill>
                <a:schemeClr val="dk1"/>
              </a:solidFill>
              <a:effectLst/>
              <a:latin typeface="+mn-lt"/>
              <a:ea typeface="+mn-ea"/>
              <a:cs typeface="+mn-cs"/>
            </a:rPr>
            <a:t>の</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が</a:t>
          </a:r>
          <a:r>
            <a:rPr kumimoji="1" lang="ja-JP" altLang="en-US" sz="800">
              <a:solidFill>
                <a:schemeClr val="dk1"/>
              </a:solidFill>
              <a:effectLst/>
              <a:latin typeface="+mn-lt"/>
              <a:ea typeface="+mn-ea"/>
              <a:cs typeface="+mn-cs"/>
            </a:rPr>
            <a:t>影響しているものと考えられる</a:t>
          </a:r>
          <a:r>
            <a:rPr kumimoji="1" lang="ja-JP" altLang="ja-JP" sz="800">
              <a:solidFill>
                <a:schemeClr val="dk1"/>
              </a:solidFill>
              <a:effectLst/>
              <a:latin typeface="+mn-lt"/>
              <a:ea typeface="+mn-ea"/>
              <a:cs typeface="+mn-cs"/>
            </a:rPr>
            <a:t>。</a:t>
          </a:r>
          <a:endParaRPr lang="ja-JP" altLang="ja-JP" sz="1000">
            <a:effectLst/>
          </a:endParaRPr>
        </a:p>
        <a:p>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今後は、「飯塚市行政経営戦略推進ビジョン」に基づき、情報・デジタル化の推進、人（職員）の改革、財政の改革、施設・モノの改革に取り組み、収支の均衡がとれた健全で持続可能な財政基盤の構築を図っていく必要がある。</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福岡県飯塚市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赤字の会計である小型自動車競走事業特別会計においては、長年、景気低迷の影響等により収益金が減少していたが、業績改善の手法として、平成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年度に包括的民間委託を導入してからは徐々に業績が回復しており、令和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年度末時点で</a:t>
          </a:r>
          <a:r>
            <a:rPr kumimoji="1" lang="en-US" altLang="ja-JP" sz="1100">
              <a:solidFill>
                <a:schemeClr val="dk1"/>
              </a:solidFill>
              <a:effectLst/>
              <a:latin typeface="+mn-lt"/>
              <a:ea typeface="+mn-ea"/>
              <a:cs typeface="+mn-cs"/>
            </a:rPr>
            <a:t>469</a:t>
          </a:r>
          <a:r>
            <a:rPr kumimoji="1" lang="ja-JP" altLang="ja-JP" sz="1100">
              <a:solidFill>
                <a:schemeClr val="dk1"/>
              </a:solidFill>
              <a:effectLst/>
              <a:latin typeface="+mn-lt"/>
              <a:ea typeface="+mn-ea"/>
              <a:cs typeface="+mn-cs"/>
            </a:rPr>
            <a:t>百万円となっていた累積赤字が、令和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年度末には</a:t>
          </a:r>
          <a:r>
            <a:rPr kumimoji="1" lang="en-US" altLang="ja-JP" sz="1100">
              <a:solidFill>
                <a:schemeClr val="dk1"/>
              </a:solidFill>
              <a:effectLst/>
              <a:latin typeface="+mn-lt"/>
              <a:ea typeface="+mn-ea"/>
              <a:cs typeface="+mn-cs"/>
            </a:rPr>
            <a:t>356</a:t>
          </a:r>
          <a:r>
            <a:rPr kumimoji="1" lang="ja-JP" altLang="ja-JP" sz="1100">
              <a:solidFill>
                <a:schemeClr val="dk1"/>
              </a:solidFill>
              <a:effectLst/>
              <a:latin typeface="+mn-lt"/>
              <a:ea typeface="+mn-ea"/>
              <a:cs typeface="+mn-cs"/>
            </a:rPr>
            <a:t>百万円に縮小し、年間で</a:t>
          </a:r>
          <a:r>
            <a:rPr kumimoji="1" lang="en-US" altLang="ja-JP" sz="1100">
              <a:solidFill>
                <a:schemeClr val="dk1"/>
              </a:solidFill>
              <a:effectLst/>
              <a:latin typeface="+mn-lt"/>
              <a:ea typeface="+mn-ea"/>
              <a:cs typeface="+mn-cs"/>
            </a:rPr>
            <a:t>113</a:t>
          </a:r>
          <a:r>
            <a:rPr kumimoji="1" lang="ja-JP" altLang="ja-JP" sz="1100">
              <a:solidFill>
                <a:schemeClr val="dk1"/>
              </a:solidFill>
              <a:effectLst/>
              <a:latin typeface="+mn-lt"/>
              <a:ea typeface="+mn-ea"/>
              <a:cs typeface="+mn-cs"/>
            </a:rPr>
            <a:t>百万円の赤字解消（＝単年度黒字）を行った。</a:t>
          </a:r>
          <a:endParaRPr lang="ja-JP" altLang="ja-JP" sz="1400">
            <a:effectLst/>
          </a:endParaRPr>
        </a:p>
        <a:p>
          <a:r>
            <a:rPr kumimoji="1" lang="ja-JP" altLang="ja-JP" sz="1100">
              <a:solidFill>
                <a:schemeClr val="dk1"/>
              </a:solidFill>
              <a:effectLst/>
              <a:latin typeface="+mn-lt"/>
              <a:ea typeface="+mn-ea"/>
              <a:cs typeface="+mn-cs"/>
            </a:rPr>
            <a:t>　次年度以降も包括的民間委託による経営改善を図りつつ、ミッドナイトレース開催</a:t>
          </a:r>
          <a:r>
            <a:rPr kumimoji="1" lang="ja-JP" altLang="en-US" sz="1100">
              <a:solidFill>
                <a:schemeClr val="dk1"/>
              </a:solidFill>
              <a:effectLst/>
              <a:latin typeface="+mn-lt"/>
              <a:ea typeface="+mn-ea"/>
              <a:cs typeface="+mn-cs"/>
            </a:rPr>
            <a:t>やオンラインによる勝車投票券販売</a:t>
          </a:r>
          <a:r>
            <a:rPr kumimoji="1" lang="ja-JP" altLang="ja-JP" sz="1100">
              <a:solidFill>
                <a:schemeClr val="dk1"/>
              </a:solidFill>
              <a:effectLst/>
              <a:latin typeface="+mn-lt"/>
              <a:ea typeface="+mn-ea"/>
              <a:cs typeface="+mn-cs"/>
            </a:rPr>
            <a:t>などの売り上げ増加に向けた取り組みを実施</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持続的な経営の健全化を図ることとしている。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福岡県飯塚市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年度に大規模事業に係る</a:t>
          </a:r>
          <a:r>
            <a:rPr kumimoji="1" lang="ja-JP" altLang="en-US" sz="1100">
              <a:solidFill>
                <a:schemeClr val="dk1"/>
              </a:solidFill>
              <a:effectLst/>
              <a:latin typeface="+mn-lt"/>
              <a:ea typeface="+mn-ea"/>
              <a:cs typeface="+mn-cs"/>
            </a:rPr>
            <a:t>旧合併特例事業債の償還が終了したこと及び臨時財政特例債の新発債の大幅減及び</a:t>
          </a:r>
          <a:r>
            <a:rPr kumimoji="1" lang="en-US" altLang="ja-JP" sz="1100">
              <a:solidFill>
                <a:schemeClr val="dk1"/>
              </a:solidFill>
              <a:effectLst/>
              <a:latin typeface="+mn-lt"/>
              <a:ea typeface="+mn-ea"/>
              <a:cs typeface="+mn-cs"/>
            </a:rPr>
            <a:t>H15</a:t>
          </a:r>
          <a:r>
            <a:rPr kumimoji="1" lang="ja-JP" altLang="en-US" sz="1100">
              <a:solidFill>
                <a:schemeClr val="dk1"/>
              </a:solidFill>
              <a:effectLst/>
              <a:latin typeface="+mn-lt"/>
              <a:ea typeface="+mn-ea"/>
              <a:cs typeface="+mn-cs"/>
            </a:rPr>
            <a:t>年度債償還終了により、</a:t>
          </a:r>
          <a:r>
            <a:rPr kumimoji="1" lang="ja-JP" altLang="ja-JP" sz="1100">
              <a:solidFill>
                <a:schemeClr val="dk1"/>
              </a:solidFill>
              <a:effectLst/>
              <a:latin typeface="+mn-lt"/>
              <a:ea typeface="+mn-ea"/>
              <a:cs typeface="+mn-cs"/>
            </a:rPr>
            <a:t>分子の構成要素である元利償還金等が減少したことが主な要因となり、実質公債費負担額は前年度と比較して、</a:t>
          </a:r>
          <a:r>
            <a:rPr kumimoji="1" lang="en-US" altLang="ja-JP" sz="1100">
              <a:solidFill>
                <a:schemeClr val="dk1"/>
              </a:solidFill>
              <a:effectLst/>
              <a:latin typeface="+mn-lt"/>
              <a:ea typeface="+mn-ea"/>
              <a:cs typeface="+mn-cs"/>
            </a:rPr>
            <a:t>48</a:t>
          </a:r>
          <a:r>
            <a:rPr kumimoji="1" lang="ja-JP" altLang="ja-JP" sz="1100">
              <a:solidFill>
                <a:schemeClr val="dk1"/>
              </a:solidFill>
              <a:effectLst/>
              <a:latin typeface="+mn-lt"/>
              <a:ea typeface="+mn-ea"/>
              <a:cs typeface="+mn-cs"/>
            </a:rPr>
            <a:t>百万円減少している。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今後も健全な財政運営に努めるため、事業費の適正化や事業実施年度の調整、低利での借入方法の検討などにより、償還額の平準化及び実質公債費比率の急激な上昇を抑えていく必要がある。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福岡県飯塚市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将来負担額については、地方債現在高は</a:t>
          </a:r>
          <a:r>
            <a:rPr kumimoji="1" lang="en-US" altLang="ja-JP" sz="1100">
              <a:solidFill>
                <a:schemeClr val="dk1"/>
              </a:solidFill>
              <a:effectLst/>
              <a:latin typeface="+mn-lt"/>
              <a:ea typeface="+mn-ea"/>
              <a:cs typeface="+mn-cs"/>
            </a:rPr>
            <a:t>3,287</a:t>
          </a:r>
          <a:r>
            <a:rPr kumimoji="1" lang="ja-JP" altLang="ja-JP" sz="1100">
              <a:solidFill>
                <a:schemeClr val="dk1"/>
              </a:solidFill>
              <a:effectLst/>
              <a:latin typeface="+mn-lt"/>
              <a:ea typeface="+mn-ea"/>
              <a:cs typeface="+mn-cs"/>
            </a:rPr>
            <a:t>百万円の減となり、それに伴い充当可能財源における交付税算入見込額も</a:t>
          </a:r>
          <a:r>
            <a:rPr kumimoji="1" lang="en-US" altLang="ja-JP" sz="1100">
              <a:solidFill>
                <a:schemeClr val="dk1"/>
              </a:solidFill>
              <a:effectLst/>
              <a:latin typeface="+mn-lt"/>
              <a:ea typeface="+mn-ea"/>
              <a:cs typeface="+mn-cs"/>
            </a:rPr>
            <a:t>2,867</a:t>
          </a:r>
          <a:r>
            <a:rPr kumimoji="1" lang="ja-JP" altLang="ja-JP" sz="1100">
              <a:solidFill>
                <a:schemeClr val="dk1"/>
              </a:solidFill>
              <a:effectLst/>
              <a:latin typeface="+mn-lt"/>
              <a:ea typeface="+mn-ea"/>
              <a:cs typeface="+mn-cs"/>
            </a:rPr>
            <a:t>百万円の減となった。また、</a:t>
          </a:r>
          <a:r>
            <a:rPr kumimoji="1" lang="ja-JP" altLang="en-US" sz="1100">
              <a:solidFill>
                <a:schemeClr val="dk1"/>
              </a:solidFill>
              <a:effectLst/>
              <a:latin typeface="+mn-lt"/>
              <a:ea typeface="+mn-ea"/>
              <a:cs typeface="+mn-cs"/>
            </a:rPr>
            <a:t>歳計剰余金処分に伴う財政調整基金や公共施設等整備基金への積立及び減債基金</a:t>
          </a:r>
          <a:r>
            <a:rPr kumimoji="1" lang="ja-JP" altLang="ja-JP" sz="1100">
              <a:solidFill>
                <a:schemeClr val="dk1"/>
              </a:solidFill>
              <a:effectLst/>
              <a:latin typeface="+mn-lt"/>
              <a:ea typeface="+mn-ea"/>
              <a:cs typeface="+mn-cs"/>
            </a:rPr>
            <a:t>への積立額の増</a:t>
          </a:r>
          <a:r>
            <a:rPr kumimoji="1" lang="ja-JP" altLang="en-US" sz="110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充当可能財源における充当可能基金は</a:t>
          </a:r>
          <a:r>
            <a:rPr kumimoji="1" lang="en-US" altLang="ja-JP" sz="1100">
              <a:solidFill>
                <a:schemeClr val="dk1"/>
              </a:solidFill>
              <a:effectLst/>
              <a:latin typeface="+mn-lt"/>
              <a:ea typeface="+mn-ea"/>
              <a:cs typeface="+mn-cs"/>
            </a:rPr>
            <a:t>957</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その結果、前年度に引き続き将来負担比率は発生しないこととなった。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今後も計画的な事業実施や事業費の適正化、交付税措置率の高い地方債を活用することにより、財政の健全化に努める。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福岡県飯塚市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600">
            <a:effectLst/>
          </a:endParaRPr>
        </a:p>
        <a:p>
          <a:r>
            <a:rPr kumimoji="1" lang="ja-JP" altLang="ja-JP" sz="1200">
              <a:solidFill>
                <a:schemeClr val="dk1"/>
              </a:solidFill>
              <a:effectLst/>
              <a:latin typeface="+mn-lt"/>
              <a:ea typeface="+mn-ea"/>
              <a:cs typeface="+mn-cs"/>
            </a:rPr>
            <a:t>　財政調整基金については、令和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年度決算歳計剰余金を</a:t>
          </a:r>
          <a:r>
            <a:rPr kumimoji="1" lang="en-US" altLang="ja-JP" sz="1200">
              <a:solidFill>
                <a:schemeClr val="dk1"/>
              </a:solidFill>
              <a:effectLst/>
              <a:latin typeface="+mn-lt"/>
              <a:ea typeface="+mn-ea"/>
              <a:cs typeface="+mn-cs"/>
            </a:rPr>
            <a:t>822</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59</a:t>
          </a:r>
          <a:r>
            <a:rPr kumimoji="1" lang="ja-JP" altLang="ja-JP" sz="1200">
              <a:solidFill>
                <a:schemeClr val="dk1"/>
              </a:solidFill>
              <a:effectLst/>
              <a:latin typeface="+mn-lt"/>
              <a:ea typeface="+mn-ea"/>
              <a:cs typeface="+mn-cs"/>
            </a:rPr>
            <a:t>百万円積み立てた。</a:t>
          </a:r>
          <a:endParaRPr lang="ja-JP" altLang="ja-JP" sz="1600">
            <a:effectLst/>
          </a:endParaRPr>
        </a:p>
        <a:p>
          <a:r>
            <a:rPr kumimoji="1" lang="ja-JP" altLang="ja-JP" sz="1200">
              <a:solidFill>
                <a:schemeClr val="dk1"/>
              </a:solidFill>
              <a:effectLst/>
              <a:latin typeface="+mn-lt"/>
              <a:ea typeface="+mn-ea"/>
              <a:cs typeface="+mn-cs"/>
            </a:rPr>
            <a:t>　一方で、一般会計の財源不足調整に伴う原資として、</a:t>
          </a:r>
          <a:r>
            <a:rPr kumimoji="1" lang="en-US" altLang="ja-JP" sz="1200">
              <a:solidFill>
                <a:schemeClr val="dk1"/>
              </a:solidFill>
              <a:effectLst/>
              <a:latin typeface="+mn-lt"/>
              <a:ea typeface="+mn-ea"/>
              <a:cs typeface="+mn-cs"/>
            </a:rPr>
            <a:t>800</a:t>
          </a:r>
          <a:r>
            <a:rPr kumimoji="1" lang="ja-JP" altLang="ja-JP" sz="1200">
              <a:solidFill>
                <a:schemeClr val="dk1"/>
              </a:solidFill>
              <a:effectLst/>
              <a:latin typeface="+mn-lt"/>
              <a:ea typeface="+mn-ea"/>
              <a:cs typeface="+mn-cs"/>
            </a:rPr>
            <a:t>百万円を取り崩した。その結果、基金残高は前年比で</a:t>
          </a:r>
          <a:r>
            <a:rPr kumimoji="1" lang="en-US" altLang="ja-JP" sz="1200">
              <a:solidFill>
                <a:schemeClr val="dk1"/>
              </a:solidFill>
              <a:effectLst/>
              <a:latin typeface="+mn-lt"/>
              <a:ea typeface="+mn-ea"/>
              <a:cs typeface="+mn-cs"/>
            </a:rPr>
            <a:t>81</a:t>
          </a:r>
          <a:r>
            <a:rPr kumimoji="1" lang="ja-JP" altLang="ja-JP" sz="1200">
              <a:solidFill>
                <a:schemeClr val="dk1"/>
              </a:solidFill>
              <a:effectLst/>
              <a:latin typeface="+mn-lt"/>
              <a:ea typeface="+mn-ea"/>
              <a:cs typeface="+mn-cs"/>
            </a:rPr>
            <a:t>百万円の</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となった。</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減債基金については、臨時財政対策債償還基金分を</a:t>
          </a:r>
          <a:r>
            <a:rPr kumimoji="1" lang="en-US" altLang="ja-JP" sz="1200">
              <a:solidFill>
                <a:schemeClr val="dk1"/>
              </a:solidFill>
              <a:effectLst/>
              <a:latin typeface="+mn-lt"/>
              <a:ea typeface="+mn-ea"/>
              <a:cs typeface="+mn-cs"/>
            </a:rPr>
            <a:t>192</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57</a:t>
          </a:r>
          <a:r>
            <a:rPr kumimoji="1" lang="ja-JP" altLang="ja-JP" sz="1200">
              <a:solidFill>
                <a:schemeClr val="dk1"/>
              </a:solidFill>
              <a:effectLst/>
              <a:latin typeface="+mn-lt"/>
              <a:ea typeface="+mn-ea"/>
              <a:cs typeface="+mn-cs"/>
            </a:rPr>
            <a:t>百万円積み立てた。</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その結果、基金残高は前年比で</a:t>
          </a:r>
          <a:r>
            <a:rPr kumimoji="1" lang="en-US" altLang="ja-JP" sz="1200">
              <a:solidFill>
                <a:schemeClr val="dk1"/>
              </a:solidFill>
              <a:effectLst/>
              <a:latin typeface="+mn-lt"/>
              <a:ea typeface="+mn-ea"/>
              <a:cs typeface="+mn-cs"/>
            </a:rPr>
            <a:t>249</a:t>
          </a:r>
          <a:r>
            <a:rPr kumimoji="1" lang="ja-JP" altLang="ja-JP" sz="1200">
              <a:solidFill>
                <a:schemeClr val="dk1"/>
              </a:solidFill>
              <a:effectLst/>
              <a:latin typeface="+mn-lt"/>
              <a:ea typeface="+mn-ea"/>
              <a:cs typeface="+mn-cs"/>
            </a:rPr>
            <a:t>百万円の</a:t>
          </a:r>
          <a:r>
            <a:rPr kumimoji="1" lang="ja-JP" altLang="en-US" sz="1200">
              <a:solidFill>
                <a:schemeClr val="dk1"/>
              </a:solidFill>
              <a:effectLst/>
              <a:latin typeface="+mn-lt"/>
              <a:ea typeface="+mn-ea"/>
              <a:cs typeface="+mn-cs"/>
            </a:rPr>
            <a:t>増</a:t>
          </a:r>
          <a:r>
            <a:rPr kumimoji="1" lang="ja-JP" altLang="ja-JP" sz="1200">
              <a:solidFill>
                <a:schemeClr val="dk1"/>
              </a:solidFill>
              <a:effectLst/>
              <a:latin typeface="+mn-lt"/>
              <a:ea typeface="+mn-ea"/>
              <a:cs typeface="+mn-cs"/>
            </a:rPr>
            <a:t>となった</a:t>
          </a:r>
          <a:endParaRPr lang="ja-JP" altLang="ja-JP" sz="1600">
            <a:effectLst/>
          </a:endParaRPr>
        </a:p>
        <a:p>
          <a:r>
            <a:rPr kumimoji="1" lang="ja-JP" altLang="ja-JP" sz="1200">
              <a:solidFill>
                <a:schemeClr val="dk1"/>
              </a:solidFill>
              <a:effectLst/>
              <a:latin typeface="+mn-lt"/>
              <a:ea typeface="+mn-ea"/>
              <a:cs typeface="+mn-cs"/>
            </a:rPr>
            <a:t>　その他特定目的基金については、公共施設等整備基金へ令和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年度決算歳計剰余金を</a:t>
          </a:r>
          <a:r>
            <a:rPr kumimoji="1" lang="en-US" altLang="ja-JP" sz="1200">
              <a:solidFill>
                <a:schemeClr val="dk1"/>
              </a:solidFill>
              <a:effectLst/>
              <a:latin typeface="+mn-lt"/>
              <a:ea typeface="+mn-ea"/>
              <a:cs typeface="+mn-cs"/>
            </a:rPr>
            <a:t>206</a:t>
          </a:r>
          <a:r>
            <a:rPr kumimoji="1" lang="ja-JP" altLang="ja-JP" sz="1200">
              <a:solidFill>
                <a:schemeClr val="dk1"/>
              </a:solidFill>
              <a:effectLst/>
              <a:latin typeface="+mn-lt"/>
              <a:ea typeface="+mn-ea"/>
              <a:cs typeface="+mn-cs"/>
            </a:rPr>
            <a:t>百万円、債券等の運用収入を</a:t>
          </a:r>
          <a:r>
            <a:rPr kumimoji="1" lang="en-US" altLang="ja-JP" sz="1200">
              <a:solidFill>
                <a:schemeClr val="dk1"/>
              </a:solidFill>
              <a:effectLst/>
              <a:latin typeface="+mn-lt"/>
              <a:ea typeface="+mn-ea"/>
              <a:cs typeface="+mn-cs"/>
            </a:rPr>
            <a:t>11</a:t>
          </a:r>
          <a:r>
            <a:rPr kumimoji="1" lang="ja-JP" altLang="ja-JP" sz="1200">
              <a:solidFill>
                <a:schemeClr val="dk1"/>
              </a:solidFill>
              <a:effectLst/>
              <a:latin typeface="+mn-lt"/>
              <a:ea typeface="+mn-ea"/>
              <a:cs typeface="+mn-cs"/>
            </a:rPr>
            <a:t>百万円積み立てた。また、ふるさと応援基金については、寄附額に相当する</a:t>
          </a:r>
          <a:r>
            <a:rPr kumimoji="1" lang="en-US" altLang="ja-JP" sz="1200">
              <a:solidFill>
                <a:schemeClr val="dk1"/>
              </a:solidFill>
              <a:effectLst/>
              <a:latin typeface="+mn-lt"/>
              <a:ea typeface="+mn-ea"/>
              <a:cs typeface="+mn-cs"/>
            </a:rPr>
            <a:t>6,605</a:t>
          </a:r>
          <a:r>
            <a:rPr kumimoji="1" lang="ja-JP" altLang="ja-JP" sz="1200">
              <a:solidFill>
                <a:schemeClr val="dk1"/>
              </a:solidFill>
              <a:effectLst/>
              <a:latin typeface="+mn-lt"/>
              <a:ea typeface="+mn-ea"/>
              <a:cs typeface="+mn-cs"/>
            </a:rPr>
            <a:t>百万円を積み立てた一方、各種事業に活用するために</a:t>
          </a:r>
          <a:r>
            <a:rPr kumimoji="1" lang="en-US" altLang="ja-JP" sz="1200">
              <a:solidFill>
                <a:schemeClr val="dk1"/>
              </a:solidFill>
              <a:effectLst/>
              <a:latin typeface="+mn-lt"/>
              <a:ea typeface="+mn-ea"/>
              <a:cs typeface="+mn-cs"/>
            </a:rPr>
            <a:t>6,321</a:t>
          </a:r>
          <a:r>
            <a:rPr kumimoji="1" lang="ja-JP" altLang="ja-JP" sz="1200">
              <a:solidFill>
                <a:schemeClr val="dk1"/>
              </a:solidFill>
              <a:effectLst/>
              <a:latin typeface="+mn-lt"/>
              <a:ea typeface="+mn-ea"/>
              <a:cs typeface="+mn-cs"/>
            </a:rPr>
            <a:t>百万円を取り崩したことなどにより、その他特定目的基金残高は前年比で</a:t>
          </a:r>
          <a:r>
            <a:rPr kumimoji="1" lang="en-US" altLang="ja-JP" sz="1200">
              <a:solidFill>
                <a:schemeClr val="dk1"/>
              </a:solidFill>
              <a:effectLst/>
              <a:latin typeface="+mn-lt"/>
              <a:ea typeface="+mn-ea"/>
              <a:cs typeface="+mn-cs"/>
            </a:rPr>
            <a:t>482</a:t>
          </a:r>
          <a:r>
            <a:rPr kumimoji="1" lang="ja-JP" altLang="ja-JP" sz="1200">
              <a:solidFill>
                <a:schemeClr val="dk1"/>
              </a:solidFill>
              <a:effectLst/>
              <a:latin typeface="+mn-lt"/>
              <a:ea typeface="+mn-ea"/>
              <a:cs typeface="+mn-cs"/>
            </a:rPr>
            <a:t>千円の増となった。</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r>
            <a:rPr kumimoji="1" lang="ja-JP" altLang="ja-JP" sz="120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令和</a:t>
          </a:r>
          <a:r>
            <a:rPr kumimoji="1" lang="en-US" altLang="ja-JP" sz="1200" b="0" i="0" baseline="0">
              <a:solidFill>
                <a:schemeClr val="dk1"/>
              </a:solidFill>
              <a:effectLst/>
              <a:latin typeface="+mn-lt"/>
              <a:ea typeface="+mn-ea"/>
              <a:cs typeface="+mn-cs"/>
            </a:rPr>
            <a:t>7</a:t>
          </a:r>
          <a:r>
            <a:rPr kumimoji="1" lang="ja-JP" altLang="ja-JP" sz="1200" b="0" i="0" baseline="0">
              <a:solidFill>
                <a:schemeClr val="dk1"/>
              </a:solidFill>
              <a:effectLst/>
              <a:latin typeface="+mn-lt"/>
              <a:ea typeface="+mn-ea"/>
              <a:cs typeface="+mn-cs"/>
            </a:rPr>
            <a:t>年度以降においても、</a:t>
          </a:r>
          <a:r>
            <a:rPr kumimoji="1" lang="ja-JP" altLang="ja-JP" sz="1200">
              <a:solidFill>
                <a:schemeClr val="dk1"/>
              </a:solidFill>
              <a:effectLst/>
              <a:latin typeface="+mn-lt"/>
              <a:ea typeface="+mn-ea"/>
              <a:cs typeface="+mn-cs"/>
            </a:rPr>
            <a:t>財政調整基金はもとより、各種基金の取崩しを行いながら財政収支の均衡を図っていくことを想定して</a:t>
          </a:r>
          <a:r>
            <a:rPr kumimoji="1" lang="ja-JP" altLang="en-US" sz="1200">
              <a:solidFill>
                <a:schemeClr val="dk1"/>
              </a:solidFill>
              <a:effectLst/>
              <a:latin typeface="+mn-lt"/>
              <a:ea typeface="+mn-ea"/>
              <a:cs typeface="+mn-cs"/>
            </a:rPr>
            <a:t>いる。</a:t>
          </a:r>
          <a:r>
            <a:rPr kumimoji="1" lang="ja-JP" altLang="ja-JP" sz="1200">
              <a:solidFill>
                <a:schemeClr val="dk1"/>
              </a:solidFill>
              <a:effectLst/>
              <a:latin typeface="+mn-lt"/>
              <a:ea typeface="+mn-ea"/>
              <a:cs typeface="+mn-cs"/>
            </a:rPr>
            <a:t>また、ふるさと応援寄附金について</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a:t>
          </a:r>
          <a:r>
            <a:rPr kumimoji="1" lang="ja-JP" altLang="en-US" sz="1200">
              <a:solidFill>
                <a:schemeClr val="dk1"/>
              </a:solidFill>
              <a:effectLst/>
              <a:latin typeface="+mn-lt"/>
              <a:ea typeface="+mn-ea"/>
              <a:cs typeface="+mn-cs"/>
            </a:rPr>
            <a:t>過去増額傾向にあったが令和</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年度は一転して大幅な減額となり、</a:t>
          </a:r>
          <a:r>
            <a:rPr kumimoji="1" lang="ja-JP" altLang="ja-JP" sz="1200">
              <a:solidFill>
                <a:schemeClr val="dk1"/>
              </a:solidFill>
              <a:effectLst/>
              <a:latin typeface="+mn-lt"/>
              <a:ea typeface="+mn-ea"/>
              <a:cs typeface="+mn-cs"/>
            </a:rPr>
            <a:t>その動向は不透明である。そのため、「飯塚市行政経営戦略推進ビジョン」に基づき、定住人口の増加（減少の抑制）を目指していくとともに、財政収支の均衡がとれた健全で持続可能な財政基盤の構築を図っていく必要があ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（基金の使途）</a:t>
          </a:r>
          <a:endParaRPr lang="ja-JP" altLang="ja-JP" sz="1600">
            <a:effectLst/>
          </a:endParaRPr>
        </a:p>
        <a:p>
          <a:r>
            <a:rPr kumimoji="1" lang="ja-JP" altLang="ja-JP" sz="1200">
              <a:solidFill>
                <a:schemeClr val="dk1"/>
              </a:solidFill>
              <a:effectLst/>
              <a:latin typeface="+mn-lt"/>
              <a:ea typeface="+mn-ea"/>
              <a:cs typeface="+mn-cs"/>
            </a:rPr>
            <a:t>　飯塚市公共施設等整備基金　　：　公共施設等の建設、改修、除却及び設備の更新等を推進するため</a:t>
          </a:r>
          <a:endParaRPr lang="ja-JP" altLang="ja-JP" sz="1600">
            <a:effectLst/>
          </a:endParaRPr>
        </a:p>
        <a:p>
          <a:r>
            <a:rPr kumimoji="1" lang="ja-JP" altLang="ja-JP" sz="1200">
              <a:solidFill>
                <a:schemeClr val="dk1"/>
              </a:solidFill>
              <a:effectLst/>
              <a:latin typeface="+mn-lt"/>
              <a:ea typeface="+mn-ea"/>
              <a:cs typeface="+mn-cs"/>
            </a:rPr>
            <a:t>　飯塚市地域振興基金　　　　　：　地域振興に関する事業を推進するため</a:t>
          </a:r>
          <a:endParaRPr lang="ja-JP" altLang="ja-JP" sz="1600">
            <a:effectLst/>
          </a:endParaRPr>
        </a:p>
        <a:p>
          <a:r>
            <a:rPr kumimoji="1" lang="ja-JP" altLang="ja-JP" sz="1200">
              <a:solidFill>
                <a:schemeClr val="dk1"/>
              </a:solidFill>
              <a:effectLst/>
              <a:latin typeface="+mn-lt"/>
              <a:ea typeface="+mn-ea"/>
              <a:cs typeface="+mn-cs"/>
            </a:rPr>
            <a:t>　飯塚市ふるさと応援基金　　　：　寄附者の思いを反映した施策に活用し魅力あるまちづくりを推進するため</a:t>
          </a:r>
          <a:endParaRPr lang="ja-JP" altLang="ja-JP" sz="1600">
            <a:effectLst/>
          </a:endParaRPr>
        </a:p>
        <a:p>
          <a:r>
            <a:rPr kumimoji="1" lang="ja-JP" altLang="ja-JP" sz="1200">
              <a:solidFill>
                <a:schemeClr val="dk1"/>
              </a:solidFill>
              <a:effectLst/>
              <a:latin typeface="+mn-lt"/>
              <a:ea typeface="+mn-ea"/>
              <a:cs typeface="+mn-cs"/>
            </a:rPr>
            <a:t>　飯塚市かんがい施設整備基金　：　かんがい施設の維持管理及び改良事業を実施するため</a:t>
          </a:r>
          <a:endParaRPr lang="ja-JP" altLang="ja-JP" sz="1600">
            <a:effectLst/>
          </a:endParaRPr>
        </a:p>
        <a:p>
          <a:r>
            <a:rPr kumimoji="1" lang="ja-JP" altLang="ja-JP" sz="1200">
              <a:solidFill>
                <a:schemeClr val="dk1"/>
              </a:solidFill>
              <a:effectLst/>
              <a:latin typeface="+mn-lt"/>
              <a:ea typeface="+mn-ea"/>
              <a:cs typeface="+mn-cs"/>
            </a:rPr>
            <a:t>　飯塚霊園施設管理基金　　　　：　飯塚霊園施設の維持管理のため</a:t>
          </a:r>
          <a:endParaRPr lang="ja-JP" altLang="ja-JP" sz="1600">
            <a:effectLst/>
          </a:endParaRPr>
        </a:p>
        <a:p>
          <a:r>
            <a:rPr kumimoji="1" lang="ja-JP" altLang="ja-JP" sz="1200">
              <a:solidFill>
                <a:schemeClr val="dk1"/>
              </a:solidFill>
              <a:effectLst/>
              <a:latin typeface="+mn-lt"/>
              <a:ea typeface="+mn-ea"/>
              <a:cs typeface="+mn-cs"/>
            </a:rPr>
            <a:t>　</a:t>
          </a:r>
          <a:endParaRPr lang="ja-JP" altLang="ja-JP" sz="1600">
            <a:effectLst/>
          </a:endParaRPr>
        </a:p>
        <a:p>
          <a:r>
            <a:rPr kumimoji="1" lang="ja-JP" altLang="ja-JP" sz="1200">
              <a:solidFill>
                <a:schemeClr val="dk1"/>
              </a:solidFill>
              <a:effectLst/>
              <a:latin typeface="+mn-lt"/>
              <a:ea typeface="+mn-ea"/>
              <a:cs typeface="+mn-cs"/>
            </a:rPr>
            <a:t>（増減理由）</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飯塚市公共施設等整備基金　　：　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年度決算歳計剰余金を</a:t>
          </a:r>
          <a:r>
            <a:rPr kumimoji="1" lang="en-US" altLang="ja-JP" sz="1200">
              <a:solidFill>
                <a:schemeClr val="dk1"/>
              </a:solidFill>
              <a:effectLst/>
              <a:latin typeface="+mn-lt"/>
              <a:ea typeface="+mn-ea"/>
              <a:cs typeface="+mn-cs"/>
            </a:rPr>
            <a:t>206</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11</a:t>
          </a:r>
          <a:r>
            <a:rPr kumimoji="1" lang="ja-JP" altLang="ja-JP" sz="1200">
              <a:solidFill>
                <a:schemeClr val="dk1"/>
              </a:solidFill>
              <a:effectLst/>
              <a:latin typeface="+mn-lt"/>
              <a:ea typeface="+mn-ea"/>
              <a:cs typeface="+mn-cs"/>
            </a:rPr>
            <a:t>百万円積み立てたこと　　</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によ</a:t>
          </a:r>
          <a:r>
            <a:rPr kumimoji="1" lang="ja-JP" altLang="en-US" sz="1200">
              <a:solidFill>
                <a:schemeClr val="dk1"/>
              </a:solidFill>
              <a:effectLst/>
              <a:latin typeface="+mn-lt"/>
              <a:ea typeface="+mn-ea"/>
              <a:cs typeface="+mn-cs"/>
            </a:rPr>
            <a:t>り、計</a:t>
          </a:r>
          <a:r>
            <a:rPr kumimoji="1" lang="en-US" altLang="ja-JP" sz="1200">
              <a:solidFill>
                <a:schemeClr val="dk1"/>
              </a:solidFill>
              <a:effectLst/>
              <a:latin typeface="+mn-lt"/>
              <a:ea typeface="+mn-ea"/>
              <a:cs typeface="+mn-cs"/>
            </a:rPr>
            <a:t>217</a:t>
          </a:r>
          <a:r>
            <a:rPr kumimoji="1" lang="ja-JP" altLang="en-US" sz="1200">
              <a:solidFill>
                <a:schemeClr val="dk1"/>
              </a:solidFill>
              <a:effectLst/>
              <a:latin typeface="+mn-lt"/>
              <a:ea typeface="+mn-ea"/>
              <a:cs typeface="+mn-cs"/>
            </a:rPr>
            <a:t>百万円の増</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飯塚市ふるさと応援基金　　　：　ふるさと応援寄附金の積み立てによる</a:t>
          </a:r>
          <a:r>
            <a:rPr kumimoji="1" lang="en-US" altLang="ja-JP" sz="1200">
              <a:solidFill>
                <a:schemeClr val="dk1"/>
              </a:solidFill>
              <a:effectLst/>
              <a:latin typeface="+mn-lt"/>
              <a:ea typeface="+mn-ea"/>
              <a:cs typeface="+mn-cs"/>
            </a:rPr>
            <a:t>6,605</a:t>
          </a:r>
          <a:r>
            <a:rPr kumimoji="1" lang="ja-JP" altLang="ja-JP" sz="1200">
              <a:solidFill>
                <a:schemeClr val="dk1"/>
              </a:solidFill>
              <a:effectLst/>
              <a:latin typeface="+mn-lt"/>
              <a:ea typeface="+mn-ea"/>
              <a:cs typeface="+mn-cs"/>
            </a:rPr>
            <a:t>百万円の増、寄附金の募集にかかる経費及び寄附者の思い</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を反映した事業に活用するための財源として取り崩したことによる</a:t>
          </a:r>
          <a:r>
            <a:rPr kumimoji="1" lang="en-US" altLang="ja-JP" sz="1200">
              <a:solidFill>
                <a:schemeClr val="dk1"/>
              </a:solidFill>
              <a:effectLst/>
              <a:latin typeface="+mn-lt"/>
              <a:ea typeface="+mn-ea"/>
              <a:cs typeface="+mn-cs"/>
            </a:rPr>
            <a:t>6,321</a:t>
          </a:r>
          <a:r>
            <a:rPr kumimoji="1" lang="ja-JP" altLang="ja-JP" sz="1200">
              <a:solidFill>
                <a:schemeClr val="dk1"/>
              </a:solidFill>
              <a:effectLst/>
              <a:latin typeface="+mn-lt"/>
              <a:ea typeface="+mn-ea"/>
              <a:cs typeface="+mn-cs"/>
            </a:rPr>
            <a:t>百万円の減の結果、計</a:t>
          </a:r>
          <a:r>
            <a:rPr kumimoji="1" lang="en-US" altLang="ja-JP" sz="1200">
              <a:solidFill>
                <a:schemeClr val="dk1"/>
              </a:solidFill>
              <a:effectLst/>
              <a:latin typeface="+mn-lt"/>
              <a:ea typeface="+mn-ea"/>
              <a:cs typeface="+mn-cs"/>
            </a:rPr>
            <a:t>284</a:t>
          </a:r>
          <a:r>
            <a:rPr kumimoji="1" lang="ja-JP" altLang="ja-JP" sz="1200">
              <a:solidFill>
                <a:schemeClr val="dk1"/>
              </a:solidFill>
              <a:effectLst/>
              <a:latin typeface="+mn-lt"/>
              <a:ea typeface="+mn-ea"/>
              <a:cs typeface="+mn-cs"/>
            </a:rPr>
            <a:t>百</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万円の増</a:t>
          </a:r>
          <a:endParaRPr lang="ja-JP" altLang="ja-JP" sz="1600">
            <a:effectLst/>
          </a:endParaRPr>
        </a:p>
        <a:p>
          <a:r>
            <a:rPr kumimoji="1" lang="ja-JP" altLang="ja-JP" sz="1200">
              <a:solidFill>
                <a:schemeClr val="dk1"/>
              </a:solidFill>
              <a:effectLst/>
              <a:latin typeface="+mn-lt"/>
              <a:ea typeface="+mn-ea"/>
              <a:cs typeface="+mn-cs"/>
            </a:rPr>
            <a:t>　飯塚市かんがい施設整備基金　：　かんがい施設の維持管理にかかる経費の財源として</a:t>
          </a:r>
          <a:r>
            <a:rPr kumimoji="1" lang="en-US" altLang="ja-JP" sz="1200">
              <a:solidFill>
                <a:schemeClr val="dk1"/>
              </a:solidFill>
              <a:effectLst/>
              <a:latin typeface="+mn-lt"/>
              <a:ea typeface="+mn-ea"/>
              <a:cs typeface="+mn-cs"/>
            </a:rPr>
            <a:t>35</a:t>
          </a:r>
          <a:r>
            <a:rPr kumimoji="1" lang="ja-JP" altLang="ja-JP" sz="1200">
              <a:solidFill>
                <a:schemeClr val="dk1"/>
              </a:solidFill>
              <a:effectLst/>
              <a:latin typeface="+mn-lt"/>
              <a:ea typeface="+mn-ea"/>
              <a:cs typeface="+mn-cs"/>
            </a:rPr>
            <a:t>百万円を取り崩したことによる減</a:t>
          </a:r>
          <a:endParaRPr lang="ja-JP" altLang="ja-JP" sz="1600">
            <a:effectLst/>
          </a:endParaRPr>
        </a:p>
        <a:p>
          <a:r>
            <a:rPr kumimoji="1" lang="ja-JP" altLang="ja-JP" sz="1200">
              <a:solidFill>
                <a:schemeClr val="dk1"/>
              </a:solidFill>
              <a:effectLst/>
              <a:latin typeface="+mn-lt"/>
              <a:ea typeface="+mn-ea"/>
              <a:cs typeface="+mn-cs"/>
            </a:rPr>
            <a:t>　</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r>
            <a:rPr kumimoji="1" lang="ja-JP" altLang="ja-JP" sz="1200">
              <a:solidFill>
                <a:schemeClr val="dk1"/>
              </a:solidFill>
              <a:effectLst/>
              <a:latin typeface="+mn-lt"/>
              <a:ea typeface="+mn-ea"/>
              <a:cs typeface="+mn-cs"/>
            </a:rPr>
            <a:t>　各基金の設置の目的に合わせて、必要に応じた積立・取崩しを行い、適切な管理を行っていく。</a:t>
          </a:r>
          <a:endParaRPr lang="ja-JP" altLang="ja-JP" sz="16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600">
            <a:effectLst/>
          </a:endParaRPr>
        </a:p>
        <a:p>
          <a:r>
            <a:rPr kumimoji="1" lang="ja-JP" altLang="ja-JP" sz="1200">
              <a:solidFill>
                <a:schemeClr val="dk1"/>
              </a:solidFill>
              <a:effectLst/>
              <a:latin typeface="+mn-lt"/>
              <a:ea typeface="+mn-ea"/>
              <a:cs typeface="+mn-cs"/>
            </a:rPr>
            <a:t>　財政調整基金については、令和</a:t>
          </a:r>
          <a:r>
            <a:rPr kumimoji="1" lang="en-US" altLang="ja-JP" sz="1200">
              <a:solidFill>
                <a:schemeClr val="dk1"/>
              </a:solidFill>
              <a:effectLst/>
              <a:latin typeface="+mn-lt"/>
              <a:ea typeface="+mn-ea"/>
              <a:cs typeface="+mn-cs"/>
            </a:rPr>
            <a:t>5</a:t>
          </a:r>
          <a:r>
            <a:rPr kumimoji="1" lang="ja-JP" altLang="ja-JP" sz="1200">
              <a:solidFill>
                <a:schemeClr val="dk1"/>
              </a:solidFill>
              <a:effectLst/>
              <a:latin typeface="+mn-lt"/>
              <a:ea typeface="+mn-ea"/>
              <a:cs typeface="+mn-cs"/>
            </a:rPr>
            <a:t>年度決算歳計剰余金を</a:t>
          </a:r>
          <a:r>
            <a:rPr kumimoji="1" lang="en-US" altLang="ja-JP" sz="1200">
              <a:solidFill>
                <a:schemeClr val="dk1"/>
              </a:solidFill>
              <a:effectLst/>
              <a:latin typeface="+mn-lt"/>
              <a:ea typeface="+mn-ea"/>
              <a:cs typeface="+mn-cs"/>
            </a:rPr>
            <a:t>822</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59</a:t>
          </a:r>
          <a:r>
            <a:rPr kumimoji="1" lang="ja-JP" altLang="ja-JP" sz="1200">
              <a:solidFill>
                <a:schemeClr val="dk1"/>
              </a:solidFill>
              <a:effectLst/>
              <a:latin typeface="+mn-lt"/>
              <a:ea typeface="+mn-ea"/>
              <a:cs typeface="+mn-cs"/>
            </a:rPr>
            <a:t>百万円積み立てた。</a:t>
          </a:r>
          <a:endParaRPr lang="ja-JP" altLang="ja-JP" sz="1400">
            <a:effectLst/>
          </a:endParaRPr>
        </a:p>
        <a:p>
          <a:r>
            <a:rPr kumimoji="1" lang="ja-JP" altLang="ja-JP" sz="1200">
              <a:solidFill>
                <a:schemeClr val="dk1"/>
              </a:solidFill>
              <a:effectLst/>
              <a:latin typeface="+mn-lt"/>
              <a:ea typeface="+mn-ea"/>
              <a:cs typeface="+mn-cs"/>
            </a:rPr>
            <a:t>　一方で、一般会計の財源不足調整に伴う原資として、</a:t>
          </a:r>
          <a:r>
            <a:rPr kumimoji="1" lang="en-US" altLang="ja-JP" sz="1200">
              <a:solidFill>
                <a:schemeClr val="dk1"/>
              </a:solidFill>
              <a:effectLst/>
              <a:latin typeface="+mn-lt"/>
              <a:ea typeface="+mn-ea"/>
              <a:cs typeface="+mn-cs"/>
            </a:rPr>
            <a:t>800</a:t>
          </a:r>
          <a:r>
            <a:rPr kumimoji="1" lang="ja-JP" altLang="ja-JP" sz="1200">
              <a:solidFill>
                <a:schemeClr val="dk1"/>
              </a:solidFill>
              <a:effectLst/>
              <a:latin typeface="+mn-lt"/>
              <a:ea typeface="+mn-ea"/>
              <a:cs typeface="+mn-cs"/>
            </a:rPr>
            <a:t>百万円を取り崩した。その結果、基金残高は前年比で</a:t>
          </a:r>
          <a:r>
            <a:rPr kumimoji="1" lang="en-US" altLang="ja-JP" sz="1200">
              <a:solidFill>
                <a:schemeClr val="dk1"/>
              </a:solidFill>
              <a:effectLst/>
              <a:latin typeface="+mn-lt"/>
              <a:ea typeface="+mn-ea"/>
              <a:cs typeface="+mn-cs"/>
            </a:rPr>
            <a:t>81</a:t>
          </a:r>
          <a:r>
            <a:rPr kumimoji="1" lang="ja-JP" altLang="ja-JP" sz="1200">
              <a:solidFill>
                <a:schemeClr val="dk1"/>
              </a:solidFill>
              <a:effectLst/>
              <a:latin typeface="+mn-lt"/>
              <a:ea typeface="+mn-ea"/>
              <a:cs typeface="+mn-cs"/>
            </a:rPr>
            <a:t>百万円の増となった。</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r>
            <a:rPr kumimoji="1" lang="ja-JP" altLang="ja-JP" sz="1200">
              <a:solidFill>
                <a:schemeClr val="dk1"/>
              </a:solidFill>
              <a:effectLst/>
              <a:latin typeface="+mn-lt"/>
              <a:ea typeface="+mn-ea"/>
              <a:cs typeface="+mn-cs"/>
            </a:rPr>
            <a:t>　財政調整基金については、収支の均衡を図るため、取崩しを行いながらの財政運営が想定される中、その残高の確保を図るため、健全な財政運営に取り組むとともに、安全かつ効果的な運用を推進し、基金運用収入の確保を図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減債基金については、臨時財政対策債償還基金分を</a:t>
          </a:r>
          <a:r>
            <a:rPr kumimoji="1" lang="en-US" altLang="ja-JP" sz="1200">
              <a:solidFill>
                <a:schemeClr val="dk1"/>
              </a:solidFill>
              <a:effectLst/>
              <a:latin typeface="+mn-lt"/>
              <a:ea typeface="+mn-ea"/>
              <a:cs typeface="+mn-cs"/>
            </a:rPr>
            <a:t>192</a:t>
          </a:r>
          <a:r>
            <a:rPr kumimoji="1" lang="ja-JP" altLang="ja-JP" sz="1200">
              <a:solidFill>
                <a:schemeClr val="dk1"/>
              </a:solidFill>
              <a:effectLst/>
              <a:latin typeface="+mn-lt"/>
              <a:ea typeface="+mn-ea"/>
              <a:cs typeface="+mn-cs"/>
            </a:rPr>
            <a:t>百万円、債券運用収入及び預金利子運用収入を</a:t>
          </a:r>
          <a:r>
            <a:rPr kumimoji="1" lang="en-US" altLang="ja-JP" sz="1200">
              <a:solidFill>
                <a:schemeClr val="dk1"/>
              </a:solidFill>
              <a:effectLst/>
              <a:latin typeface="+mn-lt"/>
              <a:ea typeface="+mn-ea"/>
              <a:cs typeface="+mn-cs"/>
            </a:rPr>
            <a:t>57</a:t>
          </a:r>
          <a:r>
            <a:rPr kumimoji="1" lang="ja-JP" altLang="ja-JP" sz="1200">
              <a:solidFill>
                <a:schemeClr val="dk1"/>
              </a:solidFill>
              <a:effectLst/>
              <a:latin typeface="+mn-lt"/>
              <a:ea typeface="+mn-ea"/>
              <a:cs typeface="+mn-cs"/>
            </a:rPr>
            <a:t>百万円積み立てた。</a:t>
          </a:r>
          <a:endParaRPr lang="ja-JP" altLang="ja-JP" sz="1400">
            <a:effectLst/>
          </a:endParaRPr>
        </a:p>
        <a:p>
          <a:pPr eaLnBrk="1" fontAlgn="auto" latinLnBrk="0" hangingPunct="1"/>
          <a:r>
            <a:rPr kumimoji="1" lang="ja-JP" altLang="ja-JP" sz="1200">
              <a:solidFill>
                <a:schemeClr val="dk1"/>
              </a:solidFill>
              <a:effectLst/>
              <a:latin typeface="+mn-lt"/>
              <a:ea typeface="+mn-ea"/>
              <a:cs typeface="+mn-cs"/>
            </a:rPr>
            <a:t>　その結果、基金残高は前年比で</a:t>
          </a:r>
          <a:r>
            <a:rPr kumimoji="1" lang="en-US" altLang="ja-JP" sz="1200">
              <a:solidFill>
                <a:schemeClr val="dk1"/>
              </a:solidFill>
              <a:effectLst/>
              <a:latin typeface="+mn-lt"/>
              <a:ea typeface="+mn-ea"/>
              <a:cs typeface="+mn-cs"/>
            </a:rPr>
            <a:t>249</a:t>
          </a:r>
          <a:r>
            <a:rPr kumimoji="1" lang="ja-JP" altLang="ja-JP" sz="1200">
              <a:solidFill>
                <a:schemeClr val="dk1"/>
              </a:solidFill>
              <a:effectLst/>
              <a:latin typeface="+mn-lt"/>
              <a:ea typeface="+mn-ea"/>
              <a:cs typeface="+mn-cs"/>
            </a:rPr>
            <a:t>百万円の増となった</a:t>
          </a:r>
          <a:endParaRPr lang="ja-JP" altLang="ja-JP" sz="1600">
            <a:effectLst/>
          </a:endParaRPr>
        </a:p>
        <a:p>
          <a:r>
            <a:rPr kumimoji="1" lang="ja-JP" altLang="ja-JP" sz="1200">
              <a:solidFill>
                <a:schemeClr val="dk1"/>
              </a:solidFill>
              <a:effectLst/>
              <a:latin typeface="+mn-lt"/>
              <a:ea typeface="+mn-ea"/>
              <a:cs typeface="+mn-cs"/>
            </a:rPr>
            <a:t>（今後の方針）</a:t>
          </a:r>
          <a:endParaRPr lang="ja-JP" altLang="ja-JP" sz="1600">
            <a:effectLst/>
          </a:endParaRPr>
        </a:p>
        <a:p>
          <a:pPr eaLnBrk="1" fontAlgn="auto" latinLnBrk="0" hangingPunct="1"/>
          <a:r>
            <a:rPr kumimoji="1" lang="ja-JP" altLang="ja-JP" sz="1200">
              <a:solidFill>
                <a:schemeClr val="dk1"/>
              </a:solidFill>
              <a:effectLst/>
              <a:latin typeface="+mn-lt"/>
              <a:ea typeface="+mn-ea"/>
              <a:cs typeface="+mn-cs"/>
            </a:rPr>
            <a:t>　元利償還金の財源として、取崩し</a:t>
          </a:r>
          <a:r>
            <a:rPr kumimoji="1" lang="ja-JP" altLang="en-US" sz="1200">
              <a:solidFill>
                <a:schemeClr val="dk1"/>
              </a:solidFill>
              <a:effectLst/>
              <a:latin typeface="+mn-lt"/>
              <a:ea typeface="+mn-ea"/>
              <a:cs typeface="+mn-cs"/>
            </a:rPr>
            <a:t>を行っていく一方で、</a:t>
          </a:r>
          <a:r>
            <a:rPr kumimoji="1" lang="ja-JP" altLang="ja-JP" sz="1200">
              <a:solidFill>
                <a:schemeClr val="dk1"/>
              </a:solidFill>
              <a:effectLst/>
              <a:latin typeface="+mn-lt"/>
              <a:ea typeface="+mn-ea"/>
              <a:cs typeface="+mn-cs"/>
            </a:rPr>
            <a:t>財政調整基金と同様に、その残高の確保を図るため</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健全な財政運営に取り組むとともに安全かつ効果的な運用を推進し、基金運用収入の確保を図る。</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減価償却率は前年度と比べ、</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増加しているものの、</a:t>
          </a:r>
          <a:r>
            <a:rPr kumimoji="1" lang="ja-JP" altLang="en-US" sz="1100">
              <a:solidFill>
                <a:schemeClr val="tx1"/>
              </a:solidFill>
              <a:latin typeface="ＭＳ Ｐゴシック" panose="020B0600070205080204" pitchFamily="50" charset="-128"/>
              <a:ea typeface="ＭＳ Ｐゴシック" panose="020B0600070205080204" pitchFamily="50" charset="-128"/>
            </a:rPr>
            <a:t>平成</a:t>
          </a:r>
          <a:r>
            <a:rPr kumimoji="1" lang="en-US" altLang="ja-JP" sz="1100">
              <a:solidFill>
                <a:schemeClr val="tx1"/>
              </a:solidFill>
              <a:latin typeface="ＭＳ Ｐゴシック" panose="020B0600070205080204" pitchFamily="50" charset="-128"/>
              <a:ea typeface="ＭＳ Ｐゴシック" panose="020B0600070205080204" pitchFamily="50" charset="-128"/>
            </a:rPr>
            <a:t>28</a:t>
          </a:r>
          <a:r>
            <a:rPr kumimoji="1" lang="ja-JP" altLang="en-US" sz="1100">
              <a:solidFill>
                <a:schemeClr val="tx1"/>
              </a:solidFill>
              <a:latin typeface="ＭＳ Ｐゴシック" panose="020B0600070205080204" pitchFamily="50" charset="-128"/>
              <a:ea typeface="ＭＳ Ｐゴシック" panose="020B0600070205080204" pitchFamily="50" charset="-128"/>
            </a:rPr>
            <a:t>年</a:t>
          </a:r>
          <a:r>
            <a:rPr kumimoji="1" lang="en-US" altLang="ja-JP" sz="1100">
              <a:solidFill>
                <a:schemeClr val="tx1"/>
              </a:solidFill>
              <a:latin typeface="ＭＳ Ｐゴシック" panose="020B0600070205080204" pitchFamily="50" charset="-128"/>
              <a:ea typeface="ＭＳ Ｐゴシック" panose="020B0600070205080204" pitchFamily="50" charset="-128"/>
            </a:rPr>
            <a:t>1</a:t>
          </a:r>
          <a:r>
            <a:rPr kumimoji="1" lang="ja-JP" altLang="en-US" sz="1100">
              <a:solidFill>
                <a:schemeClr val="tx1"/>
              </a:solidFill>
              <a:latin typeface="ＭＳ Ｐゴシック" panose="020B0600070205080204" pitchFamily="50" charset="-128"/>
              <a:ea typeface="ＭＳ Ｐゴシック" panose="020B0600070205080204" pitchFamily="50" charset="-128"/>
            </a:rPr>
            <a:t>月に策定した「飯塚市第</a:t>
          </a:r>
          <a:r>
            <a:rPr kumimoji="1" lang="en-US" altLang="ja-JP" sz="1100">
              <a:solidFill>
                <a:schemeClr val="tx1"/>
              </a:solidFill>
              <a:latin typeface="ＭＳ Ｐゴシック" panose="020B0600070205080204" pitchFamily="50" charset="-128"/>
              <a:ea typeface="ＭＳ Ｐゴシック" panose="020B0600070205080204" pitchFamily="50" charset="-128"/>
            </a:rPr>
            <a:t>2</a:t>
          </a:r>
          <a:r>
            <a:rPr kumimoji="1" lang="ja-JP" altLang="en-US" sz="1100">
              <a:solidFill>
                <a:schemeClr val="tx1"/>
              </a:solidFill>
              <a:latin typeface="ＭＳ Ｐゴシック" panose="020B0600070205080204" pitchFamily="50" charset="-128"/>
              <a:ea typeface="ＭＳ Ｐゴシック" panose="020B0600070205080204" pitchFamily="50" charset="-128"/>
            </a:rPr>
            <a:t>次公共施設等の在り方に関する基本方針」（公共施設等総合管理計画）に基づき、施設整備、更新を進めているところである。しかしながら、類似団体と比較しても依然として数値が高い状況にあることから、今後も公共施設等総合管理計画に基づき、老朽化した施設の更新や長寿命化等を進め、公共施設の適正管理を努めていく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35486" y="651609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32</xdr:row>
      <xdr:rowOff>33655</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300220" y="5075555"/>
          <a:ext cx="1270" cy="1035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37482</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352925" y="611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33655</xdr:rowOff>
    </xdr:from>
    <xdr:to>
      <xdr:col>23</xdr:col>
      <xdr:colOff>174625</xdr:colOff>
      <xdr:row>32</xdr:row>
      <xdr:rowOff>33655</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213225" y="611060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352925" y="48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213225" y="507555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157951</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352925" y="54094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135074</xdr:rowOff>
    </xdr:from>
    <xdr:to>
      <xdr:col>23</xdr:col>
      <xdr:colOff>136525</xdr:colOff>
      <xdr:row>29</xdr:row>
      <xdr:rowOff>65224</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251325" y="55516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116568</xdr:rowOff>
    </xdr:from>
    <xdr:to>
      <xdr:col>19</xdr:col>
      <xdr:colOff>187325</xdr:colOff>
      <xdr:row>29</xdr:row>
      <xdr:rowOff>46718</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3616325" y="55331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70303</xdr:rowOff>
    </xdr:from>
    <xdr:to>
      <xdr:col>15</xdr:col>
      <xdr:colOff>187325</xdr:colOff>
      <xdr:row>29</xdr:row>
      <xdr:rowOff>453</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2930525" y="5486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45629</xdr:rowOff>
    </xdr:from>
    <xdr:to>
      <xdr:col>11</xdr:col>
      <xdr:colOff>187325</xdr:colOff>
      <xdr:row>28</xdr:row>
      <xdr:rowOff>147229</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244725" y="54621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42545</xdr:rowOff>
    </xdr:from>
    <xdr:to>
      <xdr:col>7</xdr:col>
      <xdr:colOff>187325</xdr:colOff>
      <xdr:row>28</xdr:row>
      <xdr:rowOff>144145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558925" y="54590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72844</xdr:rowOff>
    </xdr:from>
    <xdr:to>
      <xdr:col>23</xdr:col>
      <xdr:colOff>136525</xdr:colOff>
      <xdr:row>31</xdr:row>
      <xdr:rowOff>2994</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251325" y="58195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51271</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352925" y="5798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54338</xdr:rowOff>
    </xdr:from>
    <xdr:to>
      <xdr:col>19</xdr:col>
      <xdr:colOff>187325</xdr:colOff>
      <xdr:row>30</xdr:row>
      <xdr:rowOff>155938</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3616325" y="58010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105138</xdr:rowOff>
    </xdr:from>
    <xdr:to>
      <xdr:col>23</xdr:col>
      <xdr:colOff>85725</xdr:colOff>
      <xdr:row>30</xdr:row>
      <xdr:rowOff>123644</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3667125" y="5851888"/>
          <a:ext cx="635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38917</xdr:rowOff>
    </xdr:from>
    <xdr:to>
      <xdr:col>15</xdr:col>
      <xdr:colOff>187325</xdr:colOff>
      <xdr:row>30</xdr:row>
      <xdr:rowOff>140517</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2930525" y="57856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89717</xdr:rowOff>
    </xdr:from>
    <xdr:to>
      <xdr:col>19</xdr:col>
      <xdr:colOff>136525</xdr:colOff>
      <xdr:row>30</xdr:row>
      <xdr:rowOff>105138</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2981325" y="5836467"/>
          <a:ext cx="6858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10069</xdr:rowOff>
    </xdr:from>
    <xdr:to>
      <xdr:col>11</xdr:col>
      <xdr:colOff>187325</xdr:colOff>
      <xdr:row>34</xdr:row>
      <xdr:rowOff>111669</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244725" y="641721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89717</xdr:rowOff>
    </xdr:from>
    <xdr:to>
      <xdr:col>15</xdr:col>
      <xdr:colOff>136525</xdr:colOff>
      <xdr:row>34</xdr:row>
      <xdr:rowOff>60869</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flipV="1">
          <a:off x="2295525" y="5836467"/>
          <a:ext cx="685800" cy="63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63245</xdr:rowOff>
    </xdr:from>
    <xdr:ext cx="405111" cy="259045"/>
    <xdr:sp macro="" textlink="">
      <xdr:nvSpPr>
        <xdr:cNvPr id="97" name="n_1aveValue有形固定資産減価償却率">
          <a:extLst>
            <a:ext uri="{FF2B5EF4-FFF2-40B4-BE49-F238E27FC236}">
              <a16:creationId xmlns:a16="http://schemas.microsoft.com/office/drawing/2014/main" id="{00000000-0008-0000-0D00-000061000000}"/>
            </a:ext>
          </a:extLst>
        </xdr:cNvPr>
        <xdr:cNvSpPr txBox="1"/>
      </xdr:nvSpPr>
      <xdr:spPr>
        <a:xfrm>
          <a:off x="3470919" y="5314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16980</xdr:rowOff>
    </xdr:from>
    <xdr:ext cx="405111" cy="259045"/>
    <xdr:sp macro="" textlink="">
      <xdr:nvSpPr>
        <xdr:cNvPr id="98" name="n_2aveValue有形固定資産減価償却率">
          <a:extLst>
            <a:ext uri="{FF2B5EF4-FFF2-40B4-BE49-F238E27FC236}">
              <a16:creationId xmlns:a16="http://schemas.microsoft.com/office/drawing/2014/main" id="{00000000-0008-0000-0D00-000062000000}"/>
            </a:ext>
          </a:extLst>
        </xdr:cNvPr>
        <xdr:cNvSpPr txBox="1"/>
      </xdr:nvSpPr>
      <xdr:spPr>
        <a:xfrm>
          <a:off x="2797819" y="5268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163756</xdr:rowOff>
    </xdr:from>
    <xdr:ext cx="405111" cy="259045"/>
    <xdr:sp macro="" textlink="">
      <xdr:nvSpPr>
        <xdr:cNvPr id="99" name="n_3aveValue有形固定資産減価償却率">
          <a:extLst>
            <a:ext uri="{FF2B5EF4-FFF2-40B4-BE49-F238E27FC236}">
              <a16:creationId xmlns:a16="http://schemas.microsoft.com/office/drawing/2014/main" id="{00000000-0008-0000-0D00-000063000000}"/>
            </a:ext>
          </a:extLst>
        </xdr:cNvPr>
        <xdr:cNvSpPr txBox="1"/>
      </xdr:nvSpPr>
      <xdr:spPr>
        <a:xfrm>
          <a:off x="2112019" y="5250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160672</xdr:rowOff>
    </xdr:from>
    <xdr:ext cx="405111" cy="259045"/>
    <xdr:sp macro="" textlink="">
      <xdr:nvSpPr>
        <xdr:cNvPr id="100" name="n_4aveValue有形固定資産減価償却率">
          <a:extLst>
            <a:ext uri="{FF2B5EF4-FFF2-40B4-BE49-F238E27FC236}">
              <a16:creationId xmlns:a16="http://schemas.microsoft.com/office/drawing/2014/main" id="{00000000-0008-0000-0D00-000064000000}"/>
            </a:ext>
          </a:extLst>
        </xdr:cNvPr>
        <xdr:cNvSpPr txBox="1"/>
      </xdr:nvSpPr>
      <xdr:spPr>
        <a:xfrm>
          <a:off x="1426219" y="52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147065</xdr:rowOff>
    </xdr:from>
    <xdr:ext cx="405111" cy="259045"/>
    <xdr:sp macro="" textlink="">
      <xdr:nvSpPr>
        <xdr:cNvPr id="101" name="n_1mainValue有形固定資産減価償却率">
          <a:extLst>
            <a:ext uri="{FF2B5EF4-FFF2-40B4-BE49-F238E27FC236}">
              <a16:creationId xmlns:a16="http://schemas.microsoft.com/office/drawing/2014/main" id="{00000000-0008-0000-0D00-000065000000}"/>
            </a:ext>
          </a:extLst>
        </xdr:cNvPr>
        <xdr:cNvSpPr txBox="1"/>
      </xdr:nvSpPr>
      <xdr:spPr>
        <a:xfrm>
          <a:off x="3470919" y="589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131644</xdr:rowOff>
    </xdr:from>
    <xdr:ext cx="405111" cy="259045"/>
    <xdr:sp macro="" textlink="">
      <xdr:nvSpPr>
        <xdr:cNvPr id="102" name="n_2mainValue有形固定資産減価償却率">
          <a:extLst>
            <a:ext uri="{FF2B5EF4-FFF2-40B4-BE49-F238E27FC236}">
              <a16:creationId xmlns:a16="http://schemas.microsoft.com/office/drawing/2014/main" id="{00000000-0008-0000-0D00-000066000000}"/>
            </a:ext>
          </a:extLst>
        </xdr:cNvPr>
        <xdr:cNvSpPr txBox="1"/>
      </xdr:nvSpPr>
      <xdr:spPr>
        <a:xfrm>
          <a:off x="2797819" y="5878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102796</xdr:rowOff>
    </xdr:from>
    <xdr:ext cx="405111" cy="259045"/>
    <xdr:sp macro="" textlink="">
      <xdr:nvSpPr>
        <xdr:cNvPr id="103" name="n_3mainValue有形固定資産減価償却率">
          <a:extLst>
            <a:ext uri="{FF2B5EF4-FFF2-40B4-BE49-F238E27FC236}">
              <a16:creationId xmlns:a16="http://schemas.microsoft.com/office/drawing/2014/main" id="{00000000-0008-0000-0D00-000067000000}"/>
            </a:ext>
          </a:extLst>
        </xdr:cNvPr>
        <xdr:cNvSpPr txBox="1"/>
      </xdr:nvSpPr>
      <xdr:spPr>
        <a:xfrm>
          <a:off x="2112019" y="650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の分子の構成要素である将来負担額については、地方債残高の減少等により減少している一方、分母の構成要素である経常経費充当一般財源額が増加しているため、結果として前年度比で横ばいとなっており、依然として類似団体と比較して高い数値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今後も、事業費の適正化や事業実施年度の調整などを行い、償還額の平準化に取り組み、健全な財政運営を行う必要がある。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8" name="直線コネクタ 117">
          <a:extLst>
            <a:ext uri="{FF2B5EF4-FFF2-40B4-BE49-F238E27FC236}">
              <a16:creationId xmlns:a16="http://schemas.microsoft.com/office/drawing/2014/main" id="{00000000-0008-0000-0D00-000076000000}"/>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0" name="直線コネクタ 119">
          <a:extLst>
            <a:ext uri="{FF2B5EF4-FFF2-40B4-BE49-F238E27FC236}">
              <a16:creationId xmlns:a16="http://schemas.microsoft.com/office/drawing/2014/main" id="{00000000-0008-0000-0D00-000078000000}"/>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2" name="直線コネクタ 121">
          <a:extLst>
            <a:ext uri="{FF2B5EF4-FFF2-40B4-BE49-F238E27FC236}">
              <a16:creationId xmlns:a16="http://schemas.microsoft.com/office/drawing/2014/main" id="{00000000-0008-0000-0D00-00007A000000}"/>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4" name="直線コネクタ 123">
          <a:extLst>
            <a:ext uri="{FF2B5EF4-FFF2-40B4-BE49-F238E27FC236}">
              <a16:creationId xmlns:a16="http://schemas.microsoft.com/office/drawing/2014/main" id="{00000000-0008-0000-0D00-00007C000000}"/>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5" name="テキスト ボックス 124">
          <a:extLst>
            <a:ext uri="{FF2B5EF4-FFF2-40B4-BE49-F238E27FC236}">
              <a16:creationId xmlns:a16="http://schemas.microsoft.com/office/drawing/2014/main" id="{00000000-0008-0000-0D00-00007D000000}"/>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6" name="直線コネクタ 125">
          <a:extLst>
            <a:ext uri="{FF2B5EF4-FFF2-40B4-BE49-F238E27FC236}">
              <a16:creationId xmlns:a16="http://schemas.microsoft.com/office/drawing/2014/main" id="{00000000-0008-0000-0D00-00007E000000}"/>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7" name="テキスト ボックス 126">
          <a:extLst>
            <a:ext uri="{FF2B5EF4-FFF2-40B4-BE49-F238E27FC236}">
              <a16:creationId xmlns:a16="http://schemas.microsoft.com/office/drawing/2014/main" id="{00000000-0008-0000-0D00-00007F000000}"/>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8" name="直線コネクタ 127">
          <a:extLst>
            <a:ext uri="{FF2B5EF4-FFF2-40B4-BE49-F238E27FC236}">
              <a16:creationId xmlns:a16="http://schemas.microsoft.com/office/drawing/2014/main" id="{00000000-0008-0000-0D00-000080000000}"/>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9" name="テキスト ボックス 128">
          <a:extLst>
            <a:ext uri="{FF2B5EF4-FFF2-40B4-BE49-F238E27FC236}">
              <a16:creationId xmlns:a16="http://schemas.microsoft.com/office/drawing/2014/main" id="{00000000-0008-0000-0D00-000081000000}"/>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0" name="直線コネクタ 129">
          <a:extLst>
            <a:ext uri="{FF2B5EF4-FFF2-40B4-BE49-F238E27FC236}">
              <a16:creationId xmlns:a16="http://schemas.microsoft.com/office/drawing/2014/main" id="{00000000-0008-0000-0D00-000082000000}"/>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1" name="テキスト ボックス 130">
          <a:extLst>
            <a:ext uri="{FF2B5EF4-FFF2-40B4-BE49-F238E27FC236}">
              <a16:creationId xmlns:a16="http://schemas.microsoft.com/office/drawing/2014/main" id="{00000000-0008-0000-0D00-000083000000}"/>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2" name="直線コネクタ 131">
          <a:extLst>
            <a:ext uri="{FF2B5EF4-FFF2-40B4-BE49-F238E27FC236}">
              <a16:creationId xmlns:a16="http://schemas.microsoft.com/office/drawing/2014/main" id="{00000000-0008-0000-0D00-000084000000}"/>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00000000-0008-0000-0D00-000085000000}"/>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4" name="直線コネクタ 133">
          <a:extLst>
            <a:ext uri="{FF2B5EF4-FFF2-40B4-BE49-F238E27FC236}">
              <a16:creationId xmlns:a16="http://schemas.microsoft.com/office/drawing/2014/main" id="{00000000-0008-0000-0D00-000086000000}"/>
            </a:ext>
          </a:extLst>
        </xdr:cNvPr>
        <xdr:cNvCxnSpPr/>
      </xdr:nvCxnSpPr>
      <xdr:spPr>
        <a:xfrm flipV="1">
          <a:off x="13323570" y="5118553"/>
          <a:ext cx="1269" cy="130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5" name="債務償還比率最小値テキスト">
          <a:extLst>
            <a:ext uri="{FF2B5EF4-FFF2-40B4-BE49-F238E27FC236}">
              <a16:creationId xmlns:a16="http://schemas.microsoft.com/office/drawing/2014/main" id="{00000000-0008-0000-0D00-000087000000}"/>
            </a:ext>
          </a:extLst>
        </xdr:cNvPr>
        <xdr:cNvSpPr txBox="1"/>
      </xdr:nvSpPr>
      <xdr:spPr>
        <a:xfrm>
          <a:off x="13376275" y="642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6" name="直線コネクタ 135">
          <a:extLst>
            <a:ext uri="{FF2B5EF4-FFF2-40B4-BE49-F238E27FC236}">
              <a16:creationId xmlns:a16="http://schemas.microsoft.com/office/drawing/2014/main" id="{00000000-0008-0000-0D00-000088000000}"/>
            </a:ext>
          </a:extLst>
        </xdr:cNvPr>
        <xdr:cNvCxnSpPr/>
      </xdr:nvCxnSpPr>
      <xdr:spPr>
        <a:xfrm>
          <a:off x="13255625" y="6424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7" name="債務償還比率最大値テキスト">
          <a:extLst>
            <a:ext uri="{FF2B5EF4-FFF2-40B4-BE49-F238E27FC236}">
              <a16:creationId xmlns:a16="http://schemas.microsoft.com/office/drawing/2014/main" id="{00000000-0008-0000-0D00-000089000000}"/>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8" name="直線コネクタ 137">
          <a:extLst>
            <a:ext uri="{FF2B5EF4-FFF2-40B4-BE49-F238E27FC236}">
              <a16:creationId xmlns:a16="http://schemas.microsoft.com/office/drawing/2014/main" id="{00000000-0008-0000-0D00-00008A000000}"/>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9" name="債務償還比率平均値テキスト">
          <a:extLst>
            <a:ext uri="{FF2B5EF4-FFF2-40B4-BE49-F238E27FC236}">
              <a16:creationId xmlns:a16="http://schemas.microsoft.com/office/drawing/2014/main" id="{00000000-0008-0000-0D00-00008B000000}"/>
            </a:ext>
          </a:extLst>
        </xdr:cNvPr>
        <xdr:cNvSpPr txBox="1"/>
      </xdr:nvSpPr>
      <xdr:spPr>
        <a:xfrm>
          <a:off x="13376275" y="5629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3293725" y="57713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2639675" y="57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1953875" y="5759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1268075" y="57104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0582275" y="594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151375</xdr:rowOff>
    </xdr:from>
    <xdr:to>
      <xdr:col>76</xdr:col>
      <xdr:colOff>73025</xdr:colOff>
      <xdr:row>32</xdr:row>
      <xdr:rowOff>81525</xdr:rowOff>
    </xdr:to>
    <xdr:sp macro="" textlink="">
      <xdr:nvSpPr>
        <xdr:cNvPr id="150" name="楕円 149">
          <a:extLst>
            <a:ext uri="{FF2B5EF4-FFF2-40B4-BE49-F238E27FC236}">
              <a16:creationId xmlns:a16="http://schemas.microsoft.com/office/drawing/2014/main" id="{00000000-0008-0000-0D00-000096000000}"/>
            </a:ext>
          </a:extLst>
        </xdr:cNvPr>
        <xdr:cNvSpPr/>
      </xdr:nvSpPr>
      <xdr:spPr>
        <a:xfrm>
          <a:off x="13293725" y="60632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129802</xdr:rowOff>
    </xdr:from>
    <xdr:ext cx="469744" cy="259045"/>
    <xdr:sp macro="" textlink="">
      <xdr:nvSpPr>
        <xdr:cNvPr id="151" name="債務償還比率該当値テキスト">
          <a:extLst>
            <a:ext uri="{FF2B5EF4-FFF2-40B4-BE49-F238E27FC236}">
              <a16:creationId xmlns:a16="http://schemas.microsoft.com/office/drawing/2014/main" id="{00000000-0008-0000-0D00-000097000000}"/>
            </a:ext>
          </a:extLst>
        </xdr:cNvPr>
        <xdr:cNvSpPr txBox="1"/>
      </xdr:nvSpPr>
      <xdr:spPr>
        <a:xfrm>
          <a:off x="13376275" y="604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153380</xdr:rowOff>
    </xdr:from>
    <xdr:to>
      <xdr:col>72</xdr:col>
      <xdr:colOff>123825</xdr:colOff>
      <xdr:row>32</xdr:row>
      <xdr:rowOff>83530</xdr:rowOff>
    </xdr:to>
    <xdr:sp macro="" textlink="">
      <xdr:nvSpPr>
        <xdr:cNvPr id="152" name="楕円 151">
          <a:extLst>
            <a:ext uri="{FF2B5EF4-FFF2-40B4-BE49-F238E27FC236}">
              <a16:creationId xmlns:a16="http://schemas.microsoft.com/office/drawing/2014/main" id="{00000000-0008-0000-0D00-000098000000}"/>
            </a:ext>
          </a:extLst>
        </xdr:cNvPr>
        <xdr:cNvSpPr/>
      </xdr:nvSpPr>
      <xdr:spPr>
        <a:xfrm>
          <a:off x="12639675" y="6065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30725</xdr:rowOff>
    </xdr:from>
    <xdr:to>
      <xdr:col>76</xdr:col>
      <xdr:colOff>22225</xdr:colOff>
      <xdr:row>32</xdr:row>
      <xdr:rowOff>32730</xdr:rowOff>
    </xdr:to>
    <xdr:cxnSp macro="">
      <xdr:nvCxnSpPr>
        <xdr:cNvPr id="153" name="直線コネクタ 152">
          <a:extLst>
            <a:ext uri="{FF2B5EF4-FFF2-40B4-BE49-F238E27FC236}">
              <a16:creationId xmlns:a16="http://schemas.microsoft.com/office/drawing/2014/main" id="{00000000-0008-0000-0D00-000099000000}"/>
            </a:ext>
          </a:extLst>
        </xdr:cNvPr>
        <xdr:cNvCxnSpPr/>
      </xdr:nvCxnSpPr>
      <xdr:spPr>
        <a:xfrm flipV="1">
          <a:off x="12690475" y="6107675"/>
          <a:ext cx="635000" cy="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31859</xdr:rowOff>
    </xdr:from>
    <xdr:to>
      <xdr:col>68</xdr:col>
      <xdr:colOff>123825</xdr:colOff>
      <xdr:row>31</xdr:row>
      <xdr:rowOff>133459</xdr:rowOff>
    </xdr:to>
    <xdr:sp macro="" textlink="">
      <xdr:nvSpPr>
        <xdr:cNvPr id="154" name="楕円 153">
          <a:extLst>
            <a:ext uri="{FF2B5EF4-FFF2-40B4-BE49-F238E27FC236}">
              <a16:creationId xmlns:a16="http://schemas.microsoft.com/office/drawing/2014/main" id="{00000000-0008-0000-0D00-00009A000000}"/>
            </a:ext>
          </a:extLst>
        </xdr:cNvPr>
        <xdr:cNvSpPr/>
      </xdr:nvSpPr>
      <xdr:spPr>
        <a:xfrm>
          <a:off x="11953875" y="594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82659</xdr:rowOff>
    </xdr:from>
    <xdr:to>
      <xdr:col>72</xdr:col>
      <xdr:colOff>73025</xdr:colOff>
      <xdr:row>32</xdr:row>
      <xdr:rowOff>32730</xdr:rowOff>
    </xdr:to>
    <xdr:cxnSp macro="">
      <xdr:nvCxnSpPr>
        <xdr:cNvPr id="155" name="直線コネクタ 154">
          <a:extLst>
            <a:ext uri="{FF2B5EF4-FFF2-40B4-BE49-F238E27FC236}">
              <a16:creationId xmlns:a16="http://schemas.microsoft.com/office/drawing/2014/main" id="{00000000-0008-0000-0D00-00009B000000}"/>
            </a:ext>
          </a:extLst>
        </xdr:cNvPr>
        <xdr:cNvCxnSpPr/>
      </xdr:nvCxnSpPr>
      <xdr:spPr>
        <a:xfrm>
          <a:off x="12004675" y="5994509"/>
          <a:ext cx="685800" cy="11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104031</xdr:rowOff>
    </xdr:from>
    <xdr:to>
      <xdr:col>64</xdr:col>
      <xdr:colOff>123825</xdr:colOff>
      <xdr:row>32</xdr:row>
      <xdr:rowOff>34181</xdr:rowOff>
    </xdr:to>
    <xdr:sp macro="" textlink="">
      <xdr:nvSpPr>
        <xdr:cNvPr id="156" name="楕円 155">
          <a:extLst>
            <a:ext uri="{FF2B5EF4-FFF2-40B4-BE49-F238E27FC236}">
              <a16:creationId xmlns:a16="http://schemas.microsoft.com/office/drawing/2014/main" id="{00000000-0008-0000-0D00-00009C000000}"/>
            </a:ext>
          </a:extLst>
        </xdr:cNvPr>
        <xdr:cNvSpPr/>
      </xdr:nvSpPr>
      <xdr:spPr>
        <a:xfrm>
          <a:off x="11268075" y="60158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82659</xdr:rowOff>
    </xdr:from>
    <xdr:to>
      <xdr:col>68</xdr:col>
      <xdr:colOff>73025</xdr:colOff>
      <xdr:row>31</xdr:row>
      <xdr:rowOff>154831</xdr:rowOff>
    </xdr:to>
    <xdr:cxnSp macro="">
      <xdr:nvCxnSpPr>
        <xdr:cNvPr id="157" name="直線コネクタ 156">
          <a:extLst>
            <a:ext uri="{FF2B5EF4-FFF2-40B4-BE49-F238E27FC236}">
              <a16:creationId xmlns:a16="http://schemas.microsoft.com/office/drawing/2014/main" id="{00000000-0008-0000-0D00-00009D000000}"/>
            </a:ext>
          </a:extLst>
        </xdr:cNvPr>
        <xdr:cNvCxnSpPr/>
      </xdr:nvCxnSpPr>
      <xdr:spPr>
        <a:xfrm flipV="1">
          <a:off x="11318875" y="5994509"/>
          <a:ext cx="685800" cy="7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142966</xdr:rowOff>
    </xdr:from>
    <xdr:to>
      <xdr:col>60</xdr:col>
      <xdr:colOff>123825</xdr:colOff>
      <xdr:row>34</xdr:row>
      <xdr:rowOff>73116</xdr:rowOff>
    </xdr:to>
    <xdr:sp macro="" textlink="">
      <xdr:nvSpPr>
        <xdr:cNvPr id="158" name="楕円 157">
          <a:extLst>
            <a:ext uri="{FF2B5EF4-FFF2-40B4-BE49-F238E27FC236}">
              <a16:creationId xmlns:a16="http://schemas.microsoft.com/office/drawing/2014/main" id="{00000000-0008-0000-0D00-00009E000000}"/>
            </a:ext>
          </a:extLst>
        </xdr:cNvPr>
        <xdr:cNvSpPr/>
      </xdr:nvSpPr>
      <xdr:spPr>
        <a:xfrm>
          <a:off x="10582275" y="63850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154831</xdr:rowOff>
    </xdr:from>
    <xdr:to>
      <xdr:col>64</xdr:col>
      <xdr:colOff>73025</xdr:colOff>
      <xdr:row>34</xdr:row>
      <xdr:rowOff>22316</xdr:rowOff>
    </xdr:to>
    <xdr:cxnSp macro="">
      <xdr:nvCxnSpPr>
        <xdr:cNvPr id="159" name="直線コネクタ 158">
          <a:extLst>
            <a:ext uri="{FF2B5EF4-FFF2-40B4-BE49-F238E27FC236}">
              <a16:creationId xmlns:a16="http://schemas.microsoft.com/office/drawing/2014/main" id="{00000000-0008-0000-0D00-00009F000000}"/>
            </a:ext>
          </a:extLst>
        </xdr:cNvPr>
        <xdr:cNvCxnSpPr/>
      </xdr:nvCxnSpPr>
      <xdr:spPr>
        <a:xfrm flipV="1">
          <a:off x="10633075" y="6066681"/>
          <a:ext cx="685800" cy="36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0" name="n_1aveValue債務償還比率">
          <a:extLst>
            <a:ext uri="{FF2B5EF4-FFF2-40B4-BE49-F238E27FC236}">
              <a16:creationId xmlns:a16="http://schemas.microsoft.com/office/drawing/2014/main" id="{00000000-0008-0000-0D00-0000A0000000}"/>
            </a:ext>
          </a:extLst>
        </xdr:cNvPr>
        <xdr:cNvSpPr txBox="1"/>
      </xdr:nvSpPr>
      <xdr:spPr>
        <a:xfrm>
          <a:off x="12461952" y="554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61" name="n_2aveValue債務償還比率">
          <a:extLst>
            <a:ext uri="{FF2B5EF4-FFF2-40B4-BE49-F238E27FC236}">
              <a16:creationId xmlns:a16="http://schemas.microsoft.com/office/drawing/2014/main" id="{00000000-0008-0000-0D00-0000A1000000}"/>
            </a:ext>
          </a:extLst>
        </xdr:cNvPr>
        <xdr:cNvSpPr txBox="1"/>
      </xdr:nvSpPr>
      <xdr:spPr>
        <a:xfrm>
          <a:off x="11788852" y="554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62" name="n_3aveValue債務償還比率">
          <a:extLst>
            <a:ext uri="{FF2B5EF4-FFF2-40B4-BE49-F238E27FC236}">
              <a16:creationId xmlns:a16="http://schemas.microsoft.com/office/drawing/2014/main" id="{00000000-0008-0000-0D00-0000A2000000}"/>
            </a:ext>
          </a:extLst>
        </xdr:cNvPr>
        <xdr:cNvSpPr txBox="1"/>
      </xdr:nvSpPr>
      <xdr:spPr>
        <a:xfrm>
          <a:off x="11103052" y="5492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3" name="n_4aveValue債務償還比率">
          <a:extLst>
            <a:ext uri="{FF2B5EF4-FFF2-40B4-BE49-F238E27FC236}">
              <a16:creationId xmlns:a16="http://schemas.microsoft.com/office/drawing/2014/main" id="{00000000-0008-0000-0D00-0000A3000000}"/>
            </a:ext>
          </a:extLst>
        </xdr:cNvPr>
        <xdr:cNvSpPr txBox="1"/>
      </xdr:nvSpPr>
      <xdr:spPr>
        <a:xfrm>
          <a:off x="10417252" y="5728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74657</xdr:rowOff>
    </xdr:from>
    <xdr:ext cx="469744" cy="259045"/>
    <xdr:sp macro="" textlink="">
      <xdr:nvSpPr>
        <xdr:cNvPr id="164" name="n_1mainValue債務償還比率">
          <a:extLst>
            <a:ext uri="{FF2B5EF4-FFF2-40B4-BE49-F238E27FC236}">
              <a16:creationId xmlns:a16="http://schemas.microsoft.com/office/drawing/2014/main" id="{00000000-0008-0000-0D00-0000A4000000}"/>
            </a:ext>
          </a:extLst>
        </xdr:cNvPr>
        <xdr:cNvSpPr txBox="1"/>
      </xdr:nvSpPr>
      <xdr:spPr>
        <a:xfrm>
          <a:off x="12461952" y="615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124586</xdr:rowOff>
    </xdr:from>
    <xdr:ext cx="469744" cy="259045"/>
    <xdr:sp macro="" textlink="">
      <xdr:nvSpPr>
        <xdr:cNvPr id="165" name="n_2mainValue債務償還比率">
          <a:extLst>
            <a:ext uri="{FF2B5EF4-FFF2-40B4-BE49-F238E27FC236}">
              <a16:creationId xmlns:a16="http://schemas.microsoft.com/office/drawing/2014/main" id="{00000000-0008-0000-0D00-0000A5000000}"/>
            </a:ext>
          </a:extLst>
        </xdr:cNvPr>
        <xdr:cNvSpPr txBox="1"/>
      </xdr:nvSpPr>
      <xdr:spPr>
        <a:xfrm>
          <a:off x="11788852" y="603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25308</xdr:rowOff>
    </xdr:from>
    <xdr:ext cx="469744" cy="259045"/>
    <xdr:sp macro="" textlink="">
      <xdr:nvSpPr>
        <xdr:cNvPr id="166" name="n_3mainValue債務償還比率">
          <a:extLst>
            <a:ext uri="{FF2B5EF4-FFF2-40B4-BE49-F238E27FC236}">
              <a16:creationId xmlns:a16="http://schemas.microsoft.com/office/drawing/2014/main" id="{00000000-0008-0000-0D00-0000A6000000}"/>
            </a:ext>
          </a:extLst>
        </xdr:cNvPr>
        <xdr:cNvSpPr txBox="1"/>
      </xdr:nvSpPr>
      <xdr:spPr>
        <a:xfrm>
          <a:off x="11103052" y="610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64243</xdr:rowOff>
    </xdr:from>
    <xdr:ext cx="469744" cy="259045"/>
    <xdr:sp macro="" textlink="">
      <xdr:nvSpPr>
        <xdr:cNvPr id="167" name="n_4mainValue債務償還比率">
          <a:extLst>
            <a:ext uri="{FF2B5EF4-FFF2-40B4-BE49-F238E27FC236}">
              <a16:creationId xmlns:a16="http://schemas.microsoft.com/office/drawing/2014/main" id="{00000000-0008-0000-0D00-0000A7000000}"/>
            </a:ext>
          </a:extLst>
        </xdr:cNvPr>
        <xdr:cNvSpPr txBox="1"/>
      </xdr:nvSpPr>
      <xdr:spPr>
        <a:xfrm>
          <a:off x="10417252" y="647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00000000-0008-0000-0D00-0000A9000000}"/>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177665" y="5643372"/>
          <a:ext cx="0" cy="1176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216400" y="6823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108450" y="68196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216400" y="543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108450" y="56433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216400" y="6098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127500" y="6241034"/>
          <a:ext cx="10160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384550" y="62044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571750" y="615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778000" y="61147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984250" y="61056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39116</xdr:rowOff>
    </xdr:from>
    <xdr:to>
      <xdr:col>24</xdr:col>
      <xdr:colOff>114300</xdr:colOff>
      <xdr:row>40</xdr:row>
      <xdr:rowOff>140716</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127500" y="66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125493</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216400" y="657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93980</xdr:rowOff>
    </xdr:from>
    <xdr:to>
      <xdr:col>20</xdr:col>
      <xdr:colOff>38100</xdr:colOff>
      <xdr:row>41</xdr:row>
      <xdr:rowOff>24130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384550" y="67043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89916</xdr:rowOff>
    </xdr:from>
    <xdr:to>
      <xdr:col>24</xdr:col>
      <xdr:colOff>63500</xdr:colOff>
      <xdr:row>40</xdr:row>
      <xdr:rowOff>144780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flipV="1">
          <a:off x="3429000" y="6700266"/>
          <a:ext cx="7493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132842</xdr:rowOff>
    </xdr:from>
    <xdr:to>
      <xdr:col>15</xdr:col>
      <xdr:colOff>101600</xdr:colOff>
      <xdr:row>41</xdr:row>
      <xdr:rowOff>62992</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571750" y="67431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144780</xdr:rowOff>
    </xdr:from>
    <xdr:to>
      <xdr:col>19</xdr:col>
      <xdr:colOff>177800</xdr:colOff>
      <xdr:row>41</xdr:row>
      <xdr:rowOff>12192</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flipV="1">
          <a:off x="2622550" y="6755130"/>
          <a:ext cx="80645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155702</xdr:rowOff>
    </xdr:from>
    <xdr:to>
      <xdr:col>10</xdr:col>
      <xdr:colOff>165100</xdr:colOff>
      <xdr:row>41</xdr:row>
      <xdr:rowOff>85852</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778000" y="67660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12192</xdr:rowOff>
    </xdr:from>
    <xdr:to>
      <xdr:col>15</xdr:col>
      <xdr:colOff>50800</xdr:colOff>
      <xdr:row>41</xdr:row>
      <xdr:rowOff>35052</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flipV="1">
          <a:off x="1828800" y="6787642"/>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79" name="n_1aveValue【道路】&#10;有形固定資産減価償却率">
          <a:extLst>
            <a:ext uri="{FF2B5EF4-FFF2-40B4-BE49-F238E27FC236}">
              <a16:creationId xmlns:a16="http://schemas.microsoft.com/office/drawing/2014/main" id="{00000000-0008-0000-0E00-00004F000000}"/>
            </a:ext>
          </a:extLst>
        </xdr:cNvPr>
        <xdr:cNvSpPr txBox="1"/>
      </xdr:nvSpPr>
      <xdr:spPr>
        <a:xfrm>
          <a:off x="3239144" y="598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0" name="n_2aveValue【道路】&#10;有形固定資産減価償却率">
          <a:extLst>
            <a:ext uri="{FF2B5EF4-FFF2-40B4-BE49-F238E27FC236}">
              <a16:creationId xmlns:a16="http://schemas.microsoft.com/office/drawing/2014/main" id="{00000000-0008-0000-0E00-000050000000}"/>
            </a:ext>
          </a:extLst>
        </xdr:cNvPr>
        <xdr:cNvSpPr txBox="1"/>
      </xdr:nvSpPr>
      <xdr:spPr>
        <a:xfrm>
          <a:off x="2439044" y="5944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1" name="n_3aveValue【道路】&#10;有形固定資産減価償却率">
          <a:extLst>
            <a:ext uri="{FF2B5EF4-FFF2-40B4-BE49-F238E27FC236}">
              <a16:creationId xmlns:a16="http://schemas.microsoft.com/office/drawing/2014/main" id="{00000000-0008-0000-0E00-000051000000}"/>
            </a:ext>
          </a:extLst>
        </xdr:cNvPr>
        <xdr:cNvSpPr txBox="1"/>
      </xdr:nvSpPr>
      <xdr:spPr>
        <a:xfrm>
          <a:off x="1645294" y="589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2" name="n_4aveValue【道路】&#10;有形固定資産減価償却率">
          <a:extLst>
            <a:ext uri="{FF2B5EF4-FFF2-40B4-BE49-F238E27FC236}">
              <a16:creationId xmlns:a16="http://schemas.microsoft.com/office/drawing/2014/main" id="{00000000-0008-0000-0E00-000052000000}"/>
            </a:ext>
          </a:extLst>
        </xdr:cNvPr>
        <xdr:cNvSpPr txBox="1"/>
      </xdr:nvSpPr>
      <xdr:spPr>
        <a:xfrm>
          <a:off x="851544" y="5887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15257</xdr:rowOff>
    </xdr:from>
    <xdr:ext cx="405111" cy="259045"/>
    <xdr:sp macro="" textlink="">
      <xdr:nvSpPr>
        <xdr:cNvPr id="83" name="n_1mainValue【道路】&#10;有形固定資産減価償却率">
          <a:extLst>
            <a:ext uri="{FF2B5EF4-FFF2-40B4-BE49-F238E27FC236}">
              <a16:creationId xmlns:a16="http://schemas.microsoft.com/office/drawing/2014/main" id="{00000000-0008-0000-0E00-000053000000}"/>
            </a:ext>
          </a:extLst>
        </xdr:cNvPr>
        <xdr:cNvSpPr txBox="1"/>
      </xdr:nvSpPr>
      <xdr:spPr>
        <a:xfrm>
          <a:off x="3239144" y="679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54119</xdr:rowOff>
    </xdr:from>
    <xdr:ext cx="405111" cy="259045"/>
    <xdr:sp macro="" textlink="">
      <xdr:nvSpPr>
        <xdr:cNvPr id="84" name="n_2mainValue【道路】&#10;有形固定資産減価償却率">
          <a:extLst>
            <a:ext uri="{FF2B5EF4-FFF2-40B4-BE49-F238E27FC236}">
              <a16:creationId xmlns:a16="http://schemas.microsoft.com/office/drawing/2014/main" id="{00000000-0008-0000-0E00-000054000000}"/>
            </a:ext>
          </a:extLst>
        </xdr:cNvPr>
        <xdr:cNvSpPr txBox="1"/>
      </xdr:nvSpPr>
      <xdr:spPr>
        <a:xfrm>
          <a:off x="2439044" y="6829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76979</xdr:rowOff>
    </xdr:from>
    <xdr:ext cx="405111" cy="259045"/>
    <xdr:sp macro="" textlink="">
      <xdr:nvSpPr>
        <xdr:cNvPr id="85" name="n_3mainValue【道路】&#10;有形固定資産減価償却率">
          <a:extLst>
            <a:ext uri="{FF2B5EF4-FFF2-40B4-BE49-F238E27FC236}">
              <a16:creationId xmlns:a16="http://schemas.microsoft.com/office/drawing/2014/main" id="{00000000-0008-0000-0E00-000055000000}"/>
            </a:ext>
          </a:extLst>
        </xdr:cNvPr>
        <xdr:cNvSpPr txBox="1"/>
      </xdr:nvSpPr>
      <xdr:spPr>
        <a:xfrm>
          <a:off x="1645294" y="6852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00000000-0008-0000-0E00-000056000000}"/>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00000000-0008-0000-0E00-00005700000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00000000-0008-0000-0E00-000058000000}"/>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00000000-0008-0000-0E00-00005E000000}"/>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00000000-0008-0000-0E00-00005F000000}"/>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00000000-0008-0000-0E00-00006C000000}"/>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flipV="1">
          <a:off x="9429115" y="5615737"/>
          <a:ext cx="0" cy="126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0" name="【道路】&#10;一人当たり延長最小値テキスト">
          <a:extLst>
            <a:ext uri="{FF2B5EF4-FFF2-40B4-BE49-F238E27FC236}">
              <a16:creationId xmlns:a16="http://schemas.microsoft.com/office/drawing/2014/main" id="{00000000-0008-0000-0E00-00006E000000}"/>
            </a:ext>
          </a:extLst>
        </xdr:cNvPr>
        <xdr:cNvSpPr txBox="1"/>
      </xdr:nvSpPr>
      <xdr:spPr>
        <a:xfrm>
          <a:off x="9467850" y="688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9359900" y="68793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2" name="【道路】&#10;一人当たり延長最大値テキスト">
          <a:extLst>
            <a:ext uri="{FF2B5EF4-FFF2-40B4-BE49-F238E27FC236}">
              <a16:creationId xmlns:a16="http://schemas.microsoft.com/office/drawing/2014/main" id="{00000000-0008-0000-0E00-000070000000}"/>
            </a:ext>
          </a:extLst>
        </xdr:cNvPr>
        <xdr:cNvSpPr txBox="1"/>
      </xdr:nvSpPr>
      <xdr:spPr>
        <a:xfrm>
          <a:off x="9467850" y="539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9359900" y="5615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4" name="【道路】&#10;一人当たり延長平均値テキスト">
          <a:extLst>
            <a:ext uri="{FF2B5EF4-FFF2-40B4-BE49-F238E27FC236}">
              <a16:creationId xmlns:a16="http://schemas.microsoft.com/office/drawing/2014/main" id="{00000000-0008-0000-0E00-000072000000}"/>
            </a:ext>
          </a:extLst>
        </xdr:cNvPr>
        <xdr:cNvSpPr txBox="1"/>
      </xdr:nvSpPr>
      <xdr:spPr>
        <a:xfrm>
          <a:off x="9467850" y="6501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5" name="フローチャート: 判断 114">
          <a:extLst>
            <a:ext uri="{FF2B5EF4-FFF2-40B4-BE49-F238E27FC236}">
              <a16:creationId xmlns:a16="http://schemas.microsoft.com/office/drawing/2014/main" id="{00000000-0008-0000-0E00-000073000000}"/>
            </a:ext>
          </a:extLst>
        </xdr:cNvPr>
        <xdr:cNvSpPr/>
      </xdr:nvSpPr>
      <xdr:spPr>
        <a:xfrm>
          <a:off x="9398000" y="65229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6" name="フローチャート: 判断 115">
          <a:extLst>
            <a:ext uri="{FF2B5EF4-FFF2-40B4-BE49-F238E27FC236}">
              <a16:creationId xmlns:a16="http://schemas.microsoft.com/office/drawing/2014/main" id="{00000000-0008-0000-0E00-000074000000}"/>
            </a:ext>
          </a:extLst>
        </xdr:cNvPr>
        <xdr:cNvSpPr/>
      </xdr:nvSpPr>
      <xdr:spPr>
        <a:xfrm>
          <a:off x="8636000" y="6530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7842250" y="6536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7029450" y="65314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6235700" y="65130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31877</xdr:rowOff>
    </xdr:from>
    <xdr:to>
      <xdr:col>55</xdr:col>
      <xdr:colOff>50800</xdr:colOff>
      <xdr:row>38</xdr:row>
      <xdr:rowOff>133477</xdr:rowOff>
    </xdr:to>
    <xdr:sp macro="" textlink="">
      <xdr:nvSpPr>
        <xdr:cNvPr id="125" name="楕円 124">
          <a:extLst>
            <a:ext uri="{FF2B5EF4-FFF2-40B4-BE49-F238E27FC236}">
              <a16:creationId xmlns:a16="http://schemas.microsoft.com/office/drawing/2014/main" id="{00000000-0008-0000-0E00-00007D000000}"/>
            </a:ext>
          </a:extLst>
        </xdr:cNvPr>
        <xdr:cNvSpPr/>
      </xdr:nvSpPr>
      <xdr:spPr>
        <a:xfrm>
          <a:off x="9398000" y="63120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54754</xdr:rowOff>
    </xdr:from>
    <xdr:ext cx="469744" cy="259045"/>
    <xdr:sp macro="" textlink="">
      <xdr:nvSpPr>
        <xdr:cNvPr id="126" name="【道路】&#10;一人当たり延長該当値テキスト">
          <a:extLst>
            <a:ext uri="{FF2B5EF4-FFF2-40B4-BE49-F238E27FC236}">
              <a16:creationId xmlns:a16="http://schemas.microsoft.com/office/drawing/2014/main" id="{00000000-0008-0000-0E00-00007E000000}"/>
            </a:ext>
          </a:extLst>
        </xdr:cNvPr>
        <xdr:cNvSpPr txBox="1"/>
      </xdr:nvSpPr>
      <xdr:spPr>
        <a:xfrm>
          <a:off x="9467850" y="616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37059</xdr:rowOff>
    </xdr:from>
    <xdr:to>
      <xdr:col>50</xdr:col>
      <xdr:colOff>165100</xdr:colOff>
      <xdr:row>38</xdr:row>
      <xdr:rowOff>138659</xdr:rowOff>
    </xdr:to>
    <xdr:sp macro="" textlink="">
      <xdr:nvSpPr>
        <xdr:cNvPr id="127" name="楕円 126">
          <a:extLst>
            <a:ext uri="{FF2B5EF4-FFF2-40B4-BE49-F238E27FC236}">
              <a16:creationId xmlns:a16="http://schemas.microsoft.com/office/drawing/2014/main" id="{00000000-0008-0000-0E00-00007F000000}"/>
            </a:ext>
          </a:extLst>
        </xdr:cNvPr>
        <xdr:cNvSpPr/>
      </xdr:nvSpPr>
      <xdr:spPr>
        <a:xfrm>
          <a:off x="8636000" y="631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82677</xdr:rowOff>
    </xdr:from>
    <xdr:to>
      <xdr:col>55</xdr:col>
      <xdr:colOff>0</xdr:colOff>
      <xdr:row>38</xdr:row>
      <xdr:rowOff>87859</xdr:rowOff>
    </xdr:to>
    <xdr:cxnSp macro="">
      <xdr:nvCxnSpPr>
        <xdr:cNvPr id="128" name="直線コネクタ 127">
          <a:extLst>
            <a:ext uri="{FF2B5EF4-FFF2-40B4-BE49-F238E27FC236}">
              <a16:creationId xmlns:a16="http://schemas.microsoft.com/office/drawing/2014/main" id="{00000000-0008-0000-0E00-000080000000}"/>
            </a:ext>
          </a:extLst>
        </xdr:cNvPr>
        <xdr:cNvCxnSpPr/>
      </xdr:nvCxnSpPr>
      <xdr:spPr>
        <a:xfrm flipV="1">
          <a:off x="8686800" y="6362827"/>
          <a:ext cx="74295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41859</xdr:rowOff>
    </xdr:from>
    <xdr:to>
      <xdr:col>46</xdr:col>
      <xdr:colOff>38100</xdr:colOff>
      <xdr:row>38</xdr:row>
      <xdr:rowOff>143459</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7842250" y="632200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87859</xdr:rowOff>
    </xdr:from>
    <xdr:to>
      <xdr:col>50</xdr:col>
      <xdr:colOff>114300</xdr:colOff>
      <xdr:row>38</xdr:row>
      <xdr:rowOff>92659</xdr:rowOff>
    </xdr:to>
    <xdr:cxnSp macro="">
      <xdr:nvCxnSpPr>
        <xdr:cNvPr id="130" name="直線コネクタ 129">
          <a:extLst>
            <a:ext uri="{FF2B5EF4-FFF2-40B4-BE49-F238E27FC236}">
              <a16:creationId xmlns:a16="http://schemas.microsoft.com/office/drawing/2014/main" id="{00000000-0008-0000-0E00-000082000000}"/>
            </a:ext>
          </a:extLst>
        </xdr:cNvPr>
        <xdr:cNvCxnSpPr/>
      </xdr:nvCxnSpPr>
      <xdr:spPr>
        <a:xfrm flipV="1">
          <a:off x="7886700" y="6368009"/>
          <a:ext cx="8001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47422</xdr:rowOff>
    </xdr:from>
    <xdr:to>
      <xdr:col>41</xdr:col>
      <xdr:colOff>101600</xdr:colOff>
      <xdr:row>38</xdr:row>
      <xdr:rowOff>149022</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7029450" y="632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92659</xdr:rowOff>
    </xdr:from>
    <xdr:to>
      <xdr:col>45</xdr:col>
      <xdr:colOff>177800</xdr:colOff>
      <xdr:row>38</xdr:row>
      <xdr:rowOff>98222</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7080250" y="6372809"/>
          <a:ext cx="80645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3" name="n_1aveValue【道路】&#10;一人当たり延長">
          <a:extLst>
            <a:ext uri="{FF2B5EF4-FFF2-40B4-BE49-F238E27FC236}">
              <a16:creationId xmlns:a16="http://schemas.microsoft.com/office/drawing/2014/main" id="{00000000-0008-0000-0E00-000085000000}"/>
            </a:ext>
          </a:extLst>
        </xdr:cNvPr>
        <xdr:cNvSpPr txBox="1"/>
      </xdr:nvSpPr>
      <xdr:spPr>
        <a:xfrm>
          <a:off x="8458277" y="66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4" name="n_2aveValue【道路】&#10;一人当たり延長">
          <a:extLst>
            <a:ext uri="{FF2B5EF4-FFF2-40B4-BE49-F238E27FC236}">
              <a16:creationId xmlns:a16="http://schemas.microsoft.com/office/drawing/2014/main" id="{00000000-0008-0000-0E00-000086000000}"/>
            </a:ext>
          </a:extLst>
        </xdr:cNvPr>
        <xdr:cNvSpPr txBox="1"/>
      </xdr:nvSpPr>
      <xdr:spPr>
        <a:xfrm>
          <a:off x="7677227" y="662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35" name="n_3aveValue【道路】&#10;一人当たり延長">
          <a:extLst>
            <a:ext uri="{FF2B5EF4-FFF2-40B4-BE49-F238E27FC236}">
              <a16:creationId xmlns:a16="http://schemas.microsoft.com/office/drawing/2014/main" id="{00000000-0008-0000-0E00-000087000000}"/>
            </a:ext>
          </a:extLst>
        </xdr:cNvPr>
        <xdr:cNvSpPr txBox="1"/>
      </xdr:nvSpPr>
      <xdr:spPr>
        <a:xfrm>
          <a:off x="6864427" y="661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36" name="n_4aveValue【道路】&#10;一人当たり延長">
          <a:extLst>
            <a:ext uri="{FF2B5EF4-FFF2-40B4-BE49-F238E27FC236}">
              <a16:creationId xmlns:a16="http://schemas.microsoft.com/office/drawing/2014/main" id="{00000000-0008-0000-0E00-000088000000}"/>
            </a:ext>
          </a:extLst>
        </xdr:cNvPr>
        <xdr:cNvSpPr txBox="1"/>
      </xdr:nvSpPr>
      <xdr:spPr>
        <a:xfrm>
          <a:off x="6070677" y="629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155186</xdr:rowOff>
    </xdr:from>
    <xdr:ext cx="469744" cy="259045"/>
    <xdr:sp macro="" textlink="">
      <xdr:nvSpPr>
        <xdr:cNvPr id="137" name="n_1mainValue【道路】&#10;一人当たり延長">
          <a:extLst>
            <a:ext uri="{FF2B5EF4-FFF2-40B4-BE49-F238E27FC236}">
              <a16:creationId xmlns:a16="http://schemas.microsoft.com/office/drawing/2014/main" id="{00000000-0008-0000-0E00-000089000000}"/>
            </a:ext>
          </a:extLst>
        </xdr:cNvPr>
        <xdr:cNvSpPr txBox="1"/>
      </xdr:nvSpPr>
      <xdr:spPr>
        <a:xfrm>
          <a:off x="8458277" y="610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159986</xdr:rowOff>
    </xdr:from>
    <xdr:ext cx="469744" cy="259045"/>
    <xdr:sp macro="" textlink="">
      <xdr:nvSpPr>
        <xdr:cNvPr id="138" name="n_2mainValue【道路】&#10;一人当たり延長">
          <a:extLst>
            <a:ext uri="{FF2B5EF4-FFF2-40B4-BE49-F238E27FC236}">
              <a16:creationId xmlns:a16="http://schemas.microsoft.com/office/drawing/2014/main" id="{00000000-0008-0000-0E00-00008A000000}"/>
            </a:ext>
          </a:extLst>
        </xdr:cNvPr>
        <xdr:cNvSpPr txBox="1"/>
      </xdr:nvSpPr>
      <xdr:spPr>
        <a:xfrm>
          <a:off x="7677227" y="610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165549</xdr:rowOff>
    </xdr:from>
    <xdr:ext cx="469744" cy="259045"/>
    <xdr:sp macro="" textlink="">
      <xdr:nvSpPr>
        <xdr:cNvPr id="139" name="n_3mainValue【道路】&#10;一人当たり延長">
          <a:extLst>
            <a:ext uri="{FF2B5EF4-FFF2-40B4-BE49-F238E27FC236}">
              <a16:creationId xmlns:a16="http://schemas.microsoft.com/office/drawing/2014/main" id="{00000000-0008-0000-0E00-00008B000000}"/>
            </a:ext>
          </a:extLst>
        </xdr:cNvPr>
        <xdr:cNvSpPr txBox="1"/>
      </xdr:nvSpPr>
      <xdr:spPr>
        <a:xfrm>
          <a:off x="6864427" y="611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id="{00000000-0008-0000-0E00-00008C000000}"/>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id="{00000000-0008-0000-0E00-00008D000000}"/>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id="{00000000-0008-0000-0E00-00008E000000}"/>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id="{00000000-0008-0000-0E00-00008F000000}"/>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id="{00000000-0008-0000-0E00-00009500000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0" name="テキスト ボックス 149">
          <a:extLst>
            <a:ext uri="{FF2B5EF4-FFF2-40B4-BE49-F238E27FC236}">
              <a16:creationId xmlns:a16="http://schemas.microsoft.com/office/drawing/2014/main" id="{00000000-0008-0000-0E00-00009600000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1" name="直線コネクタ 150">
          <a:extLst>
            <a:ext uri="{FF2B5EF4-FFF2-40B4-BE49-F238E27FC236}">
              <a16:creationId xmlns:a16="http://schemas.microsoft.com/office/drawing/2014/main" id="{00000000-0008-0000-0E00-000097000000}"/>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3" name="直線コネクタ 152">
          <a:extLst>
            <a:ext uri="{FF2B5EF4-FFF2-40B4-BE49-F238E27FC236}">
              <a16:creationId xmlns:a16="http://schemas.microsoft.com/office/drawing/2014/main" id="{00000000-0008-0000-0E00-000099000000}"/>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a:extLst>
            <a:ext uri="{FF2B5EF4-FFF2-40B4-BE49-F238E27FC236}">
              <a16:creationId xmlns:a16="http://schemas.microsoft.com/office/drawing/2014/main" id="{00000000-0008-0000-0E00-0000A3000000}"/>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flipV="1">
          <a:off x="4177665" y="919543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65" name="【橋りょう・トンネル】&#10;有形固定資産減価償却率最小値テキスト">
          <a:extLst>
            <a:ext uri="{FF2B5EF4-FFF2-40B4-BE49-F238E27FC236}">
              <a16:creationId xmlns:a16="http://schemas.microsoft.com/office/drawing/2014/main" id="{00000000-0008-0000-0E00-0000A5000000}"/>
            </a:ext>
          </a:extLst>
        </xdr:cNvPr>
        <xdr:cNvSpPr txBox="1"/>
      </xdr:nvSpPr>
      <xdr:spPr>
        <a:xfrm>
          <a:off x="421640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4108450" y="10580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67" name="【橋りょう・トンネル】&#10;有形固定資産減価償却率最大値テキスト">
          <a:extLst>
            <a:ext uri="{FF2B5EF4-FFF2-40B4-BE49-F238E27FC236}">
              <a16:creationId xmlns:a16="http://schemas.microsoft.com/office/drawing/2014/main" id="{00000000-0008-0000-0E00-0000A7000000}"/>
            </a:ext>
          </a:extLst>
        </xdr:cNvPr>
        <xdr:cNvSpPr txBox="1"/>
      </xdr:nvSpPr>
      <xdr:spPr>
        <a:xfrm>
          <a:off x="4216400" y="897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4108450" y="91954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69" name="【橋りょう・トンネル】&#10;有形固定資産減価償却率平均値テキスト">
          <a:extLst>
            <a:ext uri="{FF2B5EF4-FFF2-40B4-BE49-F238E27FC236}">
              <a16:creationId xmlns:a16="http://schemas.microsoft.com/office/drawing/2014/main" id="{00000000-0008-0000-0E00-0000A9000000}"/>
            </a:ext>
          </a:extLst>
        </xdr:cNvPr>
        <xdr:cNvSpPr txBox="1"/>
      </xdr:nvSpPr>
      <xdr:spPr>
        <a:xfrm>
          <a:off x="4216400" y="9886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0" name="フローチャート: 判断 169">
          <a:extLst>
            <a:ext uri="{FF2B5EF4-FFF2-40B4-BE49-F238E27FC236}">
              <a16:creationId xmlns:a16="http://schemas.microsoft.com/office/drawing/2014/main" id="{00000000-0008-0000-0E00-0000AA000000}"/>
            </a:ext>
          </a:extLst>
        </xdr:cNvPr>
        <xdr:cNvSpPr/>
      </xdr:nvSpPr>
      <xdr:spPr>
        <a:xfrm>
          <a:off x="4127500" y="10029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1" name="フローチャート: 判断 170">
          <a:extLst>
            <a:ext uri="{FF2B5EF4-FFF2-40B4-BE49-F238E27FC236}">
              <a16:creationId xmlns:a16="http://schemas.microsoft.com/office/drawing/2014/main" id="{00000000-0008-0000-0E00-0000AB000000}"/>
            </a:ext>
          </a:extLst>
        </xdr:cNvPr>
        <xdr:cNvSpPr/>
      </xdr:nvSpPr>
      <xdr:spPr>
        <a:xfrm>
          <a:off x="3384550" y="99968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2" name="フローチャート: 判断 171">
          <a:extLst>
            <a:ext uri="{FF2B5EF4-FFF2-40B4-BE49-F238E27FC236}">
              <a16:creationId xmlns:a16="http://schemas.microsoft.com/office/drawing/2014/main" id="{00000000-0008-0000-0E00-0000AC000000}"/>
            </a:ext>
          </a:extLst>
        </xdr:cNvPr>
        <xdr:cNvSpPr/>
      </xdr:nvSpPr>
      <xdr:spPr>
        <a:xfrm>
          <a:off x="2571750" y="9983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3" name="フローチャート: 判断 172">
          <a:extLst>
            <a:ext uri="{FF2B5EF4-FFF2-40B4-BE49-F238E27FC236}">
              <a16:creationId xmlns:a16="http://schemas.microsoft.com/office/drawing/2014/main" id="{00000000-0008-0000-0E00-0000AD000000}"/>
            </a:ext>
          </a:extLst>
        </xdr:cNvPr>
        <xdr:cNvSpPr/>
      </xdr:nvSpPr>
      <xdr:spPr>
        <a:xfrm>
          <a:off x="1778000" y="997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74" name="フローチャート: 判断 173">
          <a:extLst>
            <a:ext uri="{FF2B5EF4-FFF2-40B4-BE49-F238E27FC236}">
              <a16:creationId xmlns:a16="http://schemas.microsoft.com/office/drawing/2014/main" id="{00000000-0008-0000-0E00-0000AE000000}"/>
            </a:ext>
          </a:extLst>
        </xdr:cNvPr>
        <xdr:cNvSpPr/>
      </xdr:nvSpPr>
      <xdr:spPr>
        <a:xfrm>
          <a:off x="984250" y="9945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0000000-0008-0000-0E00-0000AF00000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0000000-0008-0000-0E00-0000B0000000}"/>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00000000-0008-0000-0E00-0000B100000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128270</xdr:rowOff>
    </xdr:from>
    <xdr:to>
      <xdr:col>24</xdr:col>
      <xdr:colOff>114300</xdr:colOff>
      <xdr:row>64</xdr:row>
      <xdr:rowOff>58420</xdr:rowOff>
    </xdr:to>
    <xdr:sp macro="" textlink="">
      <xdr:nvSpPr>
        <xdr:cNvPr id="180" name="楕円 179">
          <a:extLst>
            <a:ext uri="{FF2B5EF4-FFF2-40B4-BE49-F238E27FC236}">
              <a16:creationId xmlns:a16="http://schemas.microsoft.com/office/drawing/2014/main" id="{00000000-0008-0000-0E00-0000B4000000}"/>
            </a:ext>
          </a:extLst>
        </xdr:cNvPr>
        <xdr:cNvSpPr/>
      </xdr:nvSpPr>
      <xdr:spPr>
        <a:xfrm>
          <a:off x="4127500" y="10535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43197</xdr:rowOff>
    </xdr:from>
    <xdr:ext cx="405111" cy="259045"/>
    <xdr:sp macro="" textlink="">
      <xdr:nvSpPr>
        <xdr:cNvPr id="181" name="【橋りょう・トンネル】&#10;有形固定資産減価償却率該当値テキスト">
          <a:extLst>
            <a:ext uri="{FF2B5EF4-FFF2-40B4-BE49-F238E27FC236}">
              <a16:creationId xmlns:a16="http://schemas.microsoft.com/office/drawing/2014/main" id="{00000000-0008-0000-0E00-0000B5000000}"/>
            </a:ext>
          </a:extLst>
        </xdr:cNvPr>
        <xdr:cNvSpPr txBox="1"/>
      </xdr:nvSpPr>
      <xdr:spPr>
        <a:xfrm>
          <a:off x="4216400"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xdr:rowOff>
    </xdr:from>
    <xdr:to>
      <xdr:col>20</xdr:col>
      <xdr:colOff>38100</xdr:colOff>
      <xdr:row>64</xdr:row>
      <xdr:rowOff>104140</xdr:rowOff>
    </xdr:to>
    <xdr:sp macro="" textlink="">
      <xdr:nvSpPr>
        <xdr:cNvPr id="182" name="楕円 181">
          <a:extLst>
            <a:ext uri="{FF2B5EF4-FFF2-40B4-BE49-F238E27FC236}">
              <a16:creationId xmlns:a16="http://schemas.microsoft.com/office/drawing/2014/main" id="{00000000-0008-0000-0E00-0000B6000000}"/>
            </a:ext>
          </a:extLst>
        </xdr:cNvPr>
        <xdr:cNvSpPr/>
      </xdr:nvSpPr>
      <xdr:spPr>
        <a:xfrm>
          <a:off x="3384550" y="10575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xdr:rowOff>
    </xdr:from>
    <xdr:to>
      <xdr:col>24</xdr:col>
      <xdr:colOff>63500</xdr:colOff>
      <xdr:row>64</xdr:row>
      <xdr:rowOff>53340</xdr:rowOff>
    </xdr:to>
    <xdr:cxnSp macro="">
      <xdr:nvCxnSpPr>
        <xdr:cNvPr id="183" name="直線コネクタ 182">
          <a:extLst>
            <a:ext uri="{FF2B5EF4-FFF2-40B4-BE49-F238E27FC236}">
              <a16:creationId xmlns:a16="http://schemas.microsoft.com/office/drawing/2014/main" id="{00000000-0008-0000-0E00-0000B7000000}"/>
            </a:ext>
          </a:extLst>
        </xdr:cNvPr>
        <xdr:cNvCxnSpPr/>
      </xdr:nvCxnSpPr>
      <xdr:spPr>
        <a:xfrm flipV="1">
          <a:off x="3429000" y="10580370"/>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xdr:rowOff>
    </xdr:from>
    <xdr:to>
      <xdr:col>15</xdr:col>
      <xdr:colOff>101600</xdr:colOff>
      <xdr:row>64</xdr:row>
      <xdr:rowOff>104140</xdr:rowOff>
    </xdr:to>
    <xdr:sp macro="" textlink="">
      <xdr:nvSpPr>
        <xdr:cNvPr id="184" name="楕円 183">
          <a:extLst>
            <a:ext uri="{FF2B5EF4-FFF2-40B4-BE49-F238E27FC236}">
              <a16:creationId xmlns:a16="http://schemas.microsoft.com/office/drawing/2014/main" id="{00000000-0008-0000-0E00-0000B8000000}"/>
            </a:ext>
          </a:extLst>
        </xdr:cNvPr>
        <xdr:cNvSpPr/>
      </xdr:nvSpPr>
      <xdr:spPr>
        <a:xfrm>
          <a:off x="257175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53340</xdr:rowOff>
    </xdr:from>
    <xdr:to>
      <xdr:col>19</xdr:col>
      <xdr:colOff>177800</xdr:colOff>
      <xdr:row>64</xdr:row>
      <xdr:rowOff>53340</xdr:rowOff>
    </xdr:to>
    <xdr:cxnSp macro="">
      <xdr:nvCxnSpPr>
        <xdr:cNvPr id="185" name="直線コネクタ 184">
          <a:extLst>
            <a:ext uri="{FF2B5EF4-FFF2-40B4-BE49-F238E27FC236}">
              <a16:creationId xmlns:a16="http://schemas.microsoft.com/office/drawing/2014/main" id="{00000000-0008-0000-0E00-0000B9000000}"/>
            </a:ext>
          </a:extLst>
        </xdr:cNvPr>
        <xdr:cNvCxnSpPr/>
      </xdr:nvCxnSpPr>
      <xdr:spPr>
        <a:xfrm>
          <a:off x="2622550" y="1062609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147320</xdr:rowOff>
    </xdr:from>
    <xdr:to>
      <xdr:col>10</xdr:col>
      <xdr:colOff>165100</xdr:colOff>
      <xdr:row>64</xdr:row>
      <xdr:rowOff>77470</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1778000" y="105549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26670</xdr:rowOff>
    </xdr:from>
    <xdr:to>
      <xdr:col>15</xdr:col>
      <xdr:colOff>50800</xdr:colOff>
      <xdr:row>64</xdr:row>
      <xdr:rowOff>53340</xdr:rowOff>
    </xdr:to>
    <xdr:cxnSp macro="">
      <xdr:nvCxnSpPr>
        <xdr:cNvPr id="187" name="直線コネクタ 186">
          <a:extLst>
            <a:ext uri="{FF2B5EF4-FFF2-40B4-BE49-F238E27FC236}">
              <a16:creationId xmlns:a16="http://schemas.microsoft.com/office/drawing/2014/main" id="{00000000-0008-0000-0E00-0000BB000000}"/>
            </a:ext>
          </a:extLst>
        </xdr:cNvPr>
        <xdr:cNvCxnSpPr/>
      </xdr:nvCxnSpPr>
      <xdr:spPr>
        <a:xfrm>
          <a:off x="1828800" y="10599420"/>
          <a:ext cx="7937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88" name="n_1aveValue【橋りょう・トンネル】&#10;有形固定資産減価償却率">
          <a:extLst>
            <a:ext uri="{FF2B5EF4-FFF2-40B4-BE49-F238E27FC236}">
              <a16:creationId xmlns:a16="http://schemas.microsoft.com/office/drawing/2014/main" id="{00000000-0008-0000-0E00-0000BC000000}"/>
            </a:ext>
          </a:extLst>
        </xdr:cNvPr>
        <xdr:cNvSpPr txBox="1"/>
      </xdr:nvSpPr>
      <xdr:spPr>
        <a:xfrm>
          <a:off x="3239144" y="977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89" name="n_2aveValue【橋りょう・トンネル】&#10;有形固定資産減価償却率">
          <a:extLst>
            <a:ext uri="{FF2B5EF4-FFF2-40B4-BE49-F238E27FC236}">
              <a16:creationId xmlns:a16="http://schemas.microsoft.com/office/drawing/2014/main" id="{00000000-0008-0000-0E00-0000BD000000}"/>
            </a:ext>
          </a:extLst>
        </xdr:cNvPr>
        <xdr:cNvSpPr txBox="1"/>
      </xdr:nvSpPr>
      <xdr:spPr>
        <a:xfrm>
          <a:off x="2439044" y="976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0" name="n_3aveValue【橋りょう・トンネル】&#10;有形固定資産減価償却率">
          <a:extLst>
            <a:ext uri="{FF2B5EF4-FFF2-40B4-BE49-F238E27FC236}">
              <a16:creationId xmlns:a16="http://schemas.microsoft.com/office/drawing/2014/main" id="{00000000-0008-0000-0E00-0000BE000000}"/>
            </a:ext>
          </a:extLst>
        </xdr:cNvPr>
        <xdr:cNvSpPr txBox="1"/>
      </xdr:nvSpPr>
      <xdr:spPr>
        <a:xfrm>
          <a:off x="1645294" y="975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1" name="n_4aveValue【橋りょう・トンネル】&#10;有形固定資産減価償却率">
          <a:extLst>
            <a:ext uri="{FF2B5EF4-FFF2-40B4-BE49-F238E27FC236}">
              <a16:creationId xmlns:a16="http://schemas.microsoft.com/office/drawing/2014/main" id="{00000000-0008-0000-0E00-0000BF000000}"/>
            </a:ext>
          </a:extLst>
        </xdr:cNvPr>
        <xdr:cNvSpPr txBox="1"/>
      </xdr:nvSpPr>
      <xdr:spPr>
        <a:xfrm>
          <a:off x="8515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95267</xdr:rowOff>
    </xdr:from>
    <xdr:ext cx="405111" cy="259045"/>
    <xdr:sp macro="" textlink="">
      <xdr:nvSpPr>
        <xdr:cNvPr id="192" name="n_1mainValue【橋りょう・トンネル】&#10;有形固定資産減価償却率">
          <a:extLst>
            <a:ext uri="{FF2B5EF4-FFF2-40B4-BE49-F238E27FC236}">
              <a16:creationId xmlns:a16="http://schemas.microsoft.com/office/drawing/2014/main" id="{00000000-0008-0000-0E00-0000C0000000}"/>
            </a:ext>
          </a:extLst>
        </xdr:cNvPr>
        <xdr:cNvSpPr txBox="1"/>
      </xdr:nvSpPr>
      <xdr:spPr>
        <a:xfrm>
          <a:off x="32391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95267</xdr:rowOff>
    </xdr:from>
    <xdr:ext cx="405111" cy="259045"/>
    <xdr:sp macro="" textlink="">
      <xdr:nvSpPr>
        <xdr:cNvPr id="193" name="n_2mainValue【橋りょう・トンネル】&#10;有形固定資産減価償却率">
          <a:extLst>
            <a:ext uri="{FF2B5EF4-FFF2-40B4-BE49-F238E27FC236}">
              <a16:creationId xmlns:a16="http://schemas.microsoft.com/office/drawing/2014/main" id="{00000000-0008-0000-0E00-0000C1000000}"/>
            </a:ext>
          </a:extLst>
        </xdr:cNvPr>
        <xdr:cNvSpPr txBox="1"/>
      </xdr:nvSpPr>
      <xdr:spPr>
        <a:xfrm>
          <a:off x="24390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68597</xdr:rowOff>
    </xdr:from>
    <xdr:ext cx="405111" cy="259045"/>
    <xdr:sp macro="" textlink="">
      <xdr:nvSpPr>
        <xdr:cNvPr id="194" name="n_3main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164529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00000000-0008-0000-0E00-0000C300000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00000000-0008-0000-0E00-0000C4000000}"/>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00000000-0008-0000-0E00-0000C5000000}"/>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00000000-0008-0000-0E00-0000C6000000}"/>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00000000-0008-0000-0E00-0000C700000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00000000-0008-0000-0E00-0000C8000000}"/>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00000000-0008-0000-0E00-0000C9000000}"/>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id="{00000000-0008-0000-0E00-0000CB000000}"/>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00000000-0008-0000-0E00-0000CC000000}"/>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5" name="直線コネクタ 204">
          <a:extLst>
            <a:ext uri="{FF2B5EF4-FFF2-40B4-BE49-F238E27FC236}">
              <a16:creationId xmlns:a16="http://schemas.microsoft.com/office/drawing/2014/main" id="{00000000-0008-0000-0E00-0000CD000000}"/>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6" name="テキスト ボックス 205">
          <a:extLst>
            <a:ext uri="{FF2B5EF4-FFF2-40B4-BE49-F238E27FC236}">
              <a16:creationId xmlns:a16="http://schemas.microsoft.com/office/drawing/2014/main" id="{00000000-0008-0000-0E00-0000CE000000}"/>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7" name="直線コネクタ 206">
          <a:extLst>
            <a:ext uri="{FF2B5EF4-FFF2-40B4-BE49-F238E27FC236}">
              <a16:creationId xmlns:a16="http://schemas.microsoft.com/office/drawing/2014/main" id="{00000000-0008-0000-0E00-0000CF000000}"/>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08" name="テキスト ボックス 207">
          <a:extLst>
            <a:ext uri="{FF2B5EF4-FFF2-40B4-BE49-F238E27FC236}">
              <a16:creationId xmlns:a16="http://schemas.microsoft.com/office/drawing/2014/main" id="{00000000-0008-0000-0E00-0000D0000000}"/>
            </a:ext>
          </a:extLst>
        </xdr:cNvPr>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9" name="直線コネクタ 208">
          <a:extLst>
            <a:ext uri="{FF2B5EF4-FFF2-40B4-BE49-F238E27FC236}">
              <a16:creationId xmlns:a16="http://schemas.microsoft.com/office/drawing/2014/main" id="{00000000-0008-0000-0E00-0000D1000000}"/>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0" name="テキスト ボックス 209">
          <a:extLst>
            <a:ext uri="{FF2B5EF4-FFF2-40B4-BE49-F238E27FC236}">
              <a16:creationId xmlns:a16="http://schemas.microsoft.com/office/drawing/2014/main" id="{00000000-0008-0000-0E00-0000D2000000}"/>
            </a:ext>
          </a:extLst>
        </xdr:cNvPr>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5418031" y="93056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418031" y="89917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橋りょう・トンネル】&#10;一人当たり有形固定資産（償却資産）額グラフ枠">
          <a:extLst>
            <a:ext uri="{FF2B5EF4-FFF2-40B4-BE49-F238E27FC236}">
              <a16:creationId xmlns:a16="http://schemas.microsoft.com/office/drawing/2014/main" id="{00000000-0008-0000-0E00-0000DB000000}"/>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flipV="1">
          <a:off x="9429115" y="9239150"/>
          <a:ext cx="0" cy="1453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21" name="【橋りょう・トンネル】&#10;一人当たり有形固定資産（償却資産）額最小値テキスト">
          <a:extLst>
            <a:ext uri="{FF2B5EF4-FFF2-40B4-BE49-F238E27FC236}">
              <a16:creationId xmlns:a16="http://schemas.microsoft.com/office/drawing/2014/main" id="{00000000-0008-0000-0E00-0000DD000000}"/>
            </a:ext>
          </a:extLst>
        </xdr:cNvPr>
        <xdr:cNvSpPr txBox="1"/>
      </xdr:nvSpPr>
      <xdr:spPr>
        <a:xfrm>
          <a:off x="9467850" y="1069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9359900" y="106928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23" name="【橋りょう・トンネル】&#10;一人当たり有形固定資産（償却資産）額最大値テキスト">
          <a:extLst>
            <a:ext uri="{FF2B5EF4-FFF2-40B4-BE49-F238E27FC236}">
              <a16:creationId xmlns:a16="http://schemas.microsoft.com/office/drawing/2014/main" id="{00000000-0008-0000-0E00-0000DF000000}"/>
            </a:ext>
          </a:extLst>
        </xdr:cNvPr>
        <xdr:cNvSpPr txBox="1"/>
      </xdr:nvSpPr>
      <xdr:spPr>
        <a:xfrm>
          <a:off x="9467850" y="9020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9359900" y="9239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25" name="【橋りょう・トンネル】&#10;一人当たり有形固定資産（償却資産）額平均値テキスト">
          <a:extLst>
            <a:ext uri="{FF2B5EF4-FFF2-40B4-BE49-F238E27FC236}">
              <a16:creationId xmlns:a16="http://schemas.microsoft.com/office/drawing/2014/main" id="{00000000-0008-0000-0E00-0000E1000000}"/>
            </a:ext>
          </a:extLst>
        </xdr:cNvPr>
        <xdr:cNvSpPr txBox="1"/>
      </xdr:nvSpPr>
      <xdr:spPr>
        <a:xfrm>
          <a:off x="9467850" y="10324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26" name="フローチャート: 判断 225">
          <a:extLst>
            <a:ext uri="{FF2B5EF4-FFF2-40B4-BE49-F238E27FC236}">
              <a16:creationId xmlns:a16="http://schemas.microsoft.com/office/drawing/2014/main" id="{00000000-0008-0000-0E00-0000E2000000}"/>
            </a:ext>
          </a:extLst>
        </xdr:cNvPr>
        <xdr:cNvSpPr/>
      </xdr:nvSpPr>
      <xdr:spPr>
        <a:xfrm>
          <a:off x="9398000" y="1034623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27" name="フローチャート: 判断 226">
          <a:extLst>
            <a:ext uri="{FF2B5EF4-FFF2-40B4-BE49-F238E27FC236}">
              <a16:creationId xmlns:a16="http://schemas.microsoft.com/office/drawing/2014/main" id="{00000000-0008-0000-0E00-0000E3000000}"/>
            </a:ext>
          </a:extLst>
        </xdr:cNvPr>
        <xdr:cNvSpPr/>
      </xdr:nvSpPr>
      <xdr:spPr>
        <a:xfrm>
          <a:off x="8636000" y="10343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28" name="フローチャート: 判断 227">
          <a:extLst>
            <a:ext uri="{FF2B5EF4-FFF2-40B4-BE49-F238E27FC236}">
              <a16:creationId xmlns:a16="http://schemas.microsoft.com/office/drawing/2014/main" id="{00000000-0008-0000-0E00-0000E4000000}"/>
            </a:ext>
          </a:extLst>
        </xdr:cNvPr>
        <xdr:cNvSpPr/>
      </xdr:nvSpPr>
      <xdr:spPr>
        <a:xfrm>
          <a:off x="7842250" y="103493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29" name="フローチャート: 判断 228">
          <a:extLst>
            <a:ext uri="{FF2B5EF4-FFF2-40B4-BE49-F238E27FC236}">
              <a16:creationId xmlns:a16="http://schemas.microsoft.com/office/drawing/2014/main" id="{00000000-0008-0000-0E00-0000E5000000}"/>
            </a:ext>
          </a:extLst>
        </xdr:cNvPr>
        <xdr:cNvSpPr/>
      </xdr:nvSpPr>
      <xdr:spPr>
        <a:xfrm>
          <a:off x="7029450" y="10353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0" name="フローチャート: 判断 229">
          <a:extLst>
            <a:ext uri="{FF2B5EF4-FFF2-40B4-BE49-F238E27FC236}">
              <a16:creationId xmlns:a16="http://schemas.microsoft.com/office/drawing/2014/main" id="{00000000-0008-0000-0E00-0000E6000000}"/>
            </a:ext>
          </a:extLst>
        </xdr:cNvPr>
        <xdr:cNvSpPr/>
      </xdr:nvSpPr>
      <xdr:spPr>
        <a:xfrm>
          <a:off x="6235700" y="10353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00000000-0008-0000-0E00-0000E7000000}"/>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00000000-0008-0000-0E00-0000E8000000}"/>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00000000-0008-0000-0E00-0000E900000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E00-0000EA000000}"/>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E00-0000EB000000}"/>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123250</xdr:rowOff>
    </xdr:from>
    <xdr:to>
      <xdr:col>55</xdr:col>
      <xdr:colOff>50800</xdr:colOff>
      <xdr:row>62</xdr:row>
      <xdr:rowOff>53400</xdr:rowOff>
    </xdr:to>
    <xdr:sp macro="" textlink="">
      <xdr:nvSpPr>
        <xdr:cNvPr id="236" name="楕円 235">
          <a:extLst>
            <a:ext uri="{FF2B5EF4-FFF2-40B4-BE49-F238E27FC236}">
              <a16:creationId xmlns:a16="http://schemas.microsoft.com/office/drawing/2014/main" id="{00000000-0008-0000-0E00-0000EC000000}"/>
            </a:ext>
          </a:extLst>
        </xdr:cNvPr>
        <xdr:cNvSpPr/>
      </xdr:nvSpPr>
      <xdr:spPr>
        <a:xfrm>
          <a:off x="9398000" y="10200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146127</xdr:rowOff>
    </xdr:from>
    <xdr:ext cx="599010" cy="259045"/>
    <xdr:sp macro="" textlink="">
      <xdr:nvSpPr>
        <xdr:cNvPr id="237" name="【橋りょう・トンネル】&#10;一人当たり有形固定資産（償却資産）額該当値テキスト">
          <a:extLst>
            <a:ext uri="{FF2B5EF4-FFF2-40B4-BE49-F238E27FC236}">
              <a16:creationId xmlns:a16="http://schemas.microsoft.com/office/drawing/2014/main" id="{00000000-0008-0000-0E00-0000ED000000}"/>
            </a:ext>
          </a:extLst>
        </xdr:cNvPr>
        <xdr:cNvSpPr txBox="1"/>
      </xdr:nvSpPr>
      <xdr:spPr>
        <a:xfrm>
          <a:off x="9467850" y="1005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129298</xdr:rowOff>
    </xdr:from>
    <xdr:to>
      <xdr:col>50</xdr:col>
      <xdr:colOff>165100</xdr:colOff>
      <xdr:row>62</xdr:row>
      <xdr:rowOff>59448</xdr:rowOff>
    </xdr:to>
    <xdr:sp macro="" textlink="">
      <xdr:nvSpPr>
        <xdr:cNvPr id="238" name="楕円 237">
          <a:extLst>
            <a:ext uri="{FF2B5EF4-FFF2-40B4-BE49-F238E27FC236}">
              <a16:creationId xmlns:a16="http://schemas.microsoft.com/office/drawing/2014/main" id="{00000000-0008-0000-0E00-0000EE000000}"/>
            </a:ext>
          </a:extLst>
        </xdr:cNvPr>
        <xdr:cNvSpPr/>
      </xdr:nvSpPr>
      <xdr:spPr>
        <a:xfrm>
          <a:off x="8636000" y="102067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2600</xdr:rowOff>
    </xdr:from>
    <xdr:to>
      <xdr:col>55</xdr:col>
      <xdr:colOff>0</xdr:colOff>
      <xdr:row>62</xdr:row>
      <xdr:rowOff>8648</xdr:rowOff>
    </xdr:to>
    <xdr:cxnSp macro="">
      <xdr:nvCxnSpPr>
        <xdr:cNvPr id="239" name="直線コネクタ 238">
          <a:extLst>
            <a:ext uri="{FF2B5EF4-FFF2-40B4-BE49-F238E27FC236}">
              <a16:creationId xmlns:a16="http://schemas.microsoft.com/office/drawing/2014/main" id="{00000000-0008-0000-0E00-0000EF000000}"/>
            </a:ext>
          </a:extLst>
        </xdr:cNvPr>
        <xdr:cNvCxnSpPr/>
      </xdr:nvCxnSpPr>
      <xdr:spPr>
        <a:xfrm flipV="1">
          <a:off x="8686800" y="10245150"/>
          <a:ext cx="742950" cy="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132221</xdr:rowOff>
    </xdr:from>
    <xdr:to>
      <xdr:col>46</xdr:col>
      <xdr:colOff>38100</xdr:colOff>
      <xdr:row>62</xdr:row>
      <xdr:rowOff>62371</xdr:rowOff>
    </xdr:to>
    <xdr:sp macro="" textlink="">
      <xdr:nvSpPr>
        <xdr:cNvPr id="240" name="楕円 239">
          <a:extLst>
            <a:ext uri="{FF2B5EF4-FFF2-40B4-BE49-F238E27FC236}">
              <a16:creationId xmlns:a16="http://schemas.microsoft.com/office/drawing/2014/main" id="{00000000-0008-0000-0E00-0000F0000000}"/>
            </a:ext>
          </a:extLst>
        </xdr:cNvPr>
        <xdr:cNvSpPr/>
      </xdr:nvSpPr>
      <xdr:spPr>
        <a:xfrm>
          <a:off x="7842250" y="102096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8648</xdr:rowOff>
    </xdr:from>
    <xdr:to>
      <xdr:col>50</xdr:col>
      <xdr:colOff>114300</xdr:colOff>
      <xdr:row>62</xdr:row>
      <xdr:rowOff>11571</xdr:rowOff>
    </xdr:to>
    <xdr:cxnSp macro="">
      <xdr:nvCxnSpPr>
        <xdr:cNvPr id="241" name="直線コネクタ 240">
          <a:extLst>
            <a:ext uri="{FF2B5EF4-FFF2-40B4-BE49-F238E27FC236}">
              <a16:creationId xmlns:a16="http://schemas.microsoft.com/office/drawing/2014/main" id="{00000000-0008-0000-0E00-0000F1000000}"/>
            </a:ext>
          </a:extLst>
        </xdr:cNvPr>
        <xdr:cNvCxnSpPr/>
      </xdr:nvCxnSpPr>
      <xdr:spPr>
        <a:xfrm flipV="1">
          <a:off x="7886700" y="10251198"/>
          <a:ext cx="8001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128266</xdr:rowOff>
    </xdr:from>
    <xdr:to>
      <xdr:col>41</xdr:col>
      <xdr:colOff>101600</xdr:colOff>
      <xdr:row>62</xdr:row>
      <xdr:rowOff>58416</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7029450" y="102057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7616</xdr:rowOff>
    </xdr:from>
    <xdr:to>
      <xdr:col>45</xdr:col>
      <xdr:colOff>177800</xdr:colOff>
      <xdr:row>62</xdr:row>
      <xdr:rowOff>11571</xdr:rowOff>
    </xdr:to>
    <xdr:cxnSp macro="">
      <xdr:nvCxnSpPr>
        <xdr:cNvPr id="243" name="直線コネクタ 242">
          <a:extLst>
            <a:ext uri="{FF2B5EF4-FFF2-40B4-BE49-F238E27FC236}">
              <a16:creationId xmlns:a16="http://schemas.microsoft.com/office/drawing/2014/main" id="{00000000-0008-0000-0E00-0000F3000000}"/>
            </a:ext>
          </a:extLst>
        </xdr:cNvPr>
        <xdr:cNvCxnSpPr/>
      </xdr:nvCxnSpPr>
      <xdr:spPr>
        <a:xfrm>
          <a:off x="7080250" y="10250166"/>
          <a:ext cx="80645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44" name="n_1aveValue【橋りょう・トンネル】&#10;一人当たり有形固定資産（償却資産）額">
          <a:extLst>
            <a:ext uri="{FF2B5EF4-FFF2-40B4-BE49-F238E27FC236}">
              <a16:creationId xmlns:a16="http://schemas.microsoft.com/office/drawing/2014/main" id="{00000000-0008-0000-0E00-0000F4000000}"/>
            </a:ext>
          </a:extLst>
        </xdr:cNvPr>
        <xdr:cNvSpPr txBox="1"/>
      </xdr:nvSpPr>
      <xdr:spPr>
        <a:xfrm>
          <a:off x="8425961" y="1042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45" name="n_2aveValue【橋りょう・トンネル】&#10;一人当たり有形固定資産（償却資産）額">
          <a:extLst>
            <a:ext uri="{FF2B5EF4-FFF2-40B4-BE49-F238E27FC236}">
              <a16:creationId xmlns:a16="http://schemas.microsoft.com/office/drawing/2014/main" id="{00000000-0008-0000-0E00-0000F5000000}"/>
            </a:ext>
          </a:extLst>
        </xdr:cNvPr>
        <xdr:cNvSpPr txBox="1"/>
      </xdr:nvSpPr>
      <xdr:spPr>
        <a:xfrm>
          <a:off x="7644911" y="1043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46" name="n_3aveValue【橋りょう・トンネル】&#10;一人当たり有形固定資産（償却資産）額">
          <a:extLst>
            <a:ext uri="{FF2B5EF4-FFF2-40B4-BE49-F238E27FC236}">
              <a16:creationId xmlns:a16="http://schemas.microsoft.com/office/drawing/2014/main" id="{00000000-0008-0000-0E00-0000F6000000}"/>
            </a:ext>
          </a:extLst>
        </xdr:cNvPr>
        <xdr:cNvSpPr txBox="1"/>
      </xdr:nvSpPr>
      <xdr:spPr>
        <a:xfrm>
          <a:off x="6851161" y="1043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47" name="n_4aveValue【橋りょう・トンネル】&#10;一人当たり有形固定資産（償却資産）額">
          <a:extLst>
            <a:ext uri="{FF2B5EF4-FFF2-40B4-BE49-F238E27FC236}">
              <a16:creationId xmlns:a16="http://schemas.microsoft.com/office/drawing/2014/main" id="{00000000-0008-0000-0E00-0000F7000000}"/>
            </a:ext>
          </a:extLst>
        </xdr:cNvPr>
        <xdr:cNvSpPr txBox="1"/>
      </xdr:nvSpPr>
      <xdr:spPr>
        <a:xfrm>
          <a:off x="6038361" y="1013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75975</xdr:rowOff>
    </xdr:from>
    <xdr:ext cx="599010" cy="259045"/>
    <xdr:sp macro="" textlink="">
      <xdr:nvSpPr>
        <xdr:cNvPr id="248" name="n_1mainValue【橋りょう・トンネル】&#10;一人当たり有形固定資産（償却資産）額">
          <a:extLst>
            <a:ext uri="{FF2B5EF4-FFF2-40B4-BE49-F238E27FC236}">
              <a16:creationId xmlns:a16="http://schemas.microsoft.com/office/drawing/2014/main" id="{00000000-0008-0000-0E00-0000F8000000}"/>
            </a:ext>
          </a:extLst>
        </xdr:cNvPr>
        <xdr:cNvSpPr txBox="1"/>
      </xdr:nvSpPr>
      <xdr:spPr>
        <a:xfrm>
          <a:off x="8399995" y="9988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78898</xdr:rowOff>
    </xdr:from>
    <xdr:ext cx="599010" cy="259045"/>
    <xdr:sp macro="" textlink="">
      <xdr:nvSpPr>
        <xdr:cNvPr id="249" name="n_2mainValue【橋りょう・トンネル】&#10;一人当たり有形固定資産（償却資産）額">
          <a:extLst>
            <a:ext uri="{FF2B5EF4-FFF2-40B4-BE49-F238E27FC236}">
              <a16:creationId xmlns:a16="http://schemas.microsoft.com/office/drawing/2014/main" id="{00000000-0008-0000-0E00-0000F9000000}"/>
            </a:ext>
          </a:extLst>
        </xdr:cNvPr>
        <xdr:cNvSpPr txBox="1"/>
      </xdr:nvSpPr>
      <xdr:spPr>
        <a:xfrm>
          <a:off x="7612595" y="999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74943</xdr:rowOff>
    </xdr:from>
    <xdr:ext cx="599010" cy="259045"/>
    <xdr:sp macro="" textlink="">
      <xdr:nvSpPr>
        <xdr:cNvPr id="250" name="n_3mainValue【橋りょう・トンネル】&#10;一人当たり有形固定資産（償却資産）額">
          <a:extLst>
            <a:ext uri="{FF2B5EF4-FFF2-40B4-BE49-F238E27FC236}">
              <a16:creationId xmlns:a16="http://schemas.microsoft.com/office/drawing/2014/main" id="{00000000-0008-0000-0E00-0000FA000000}"/>
            </a:ext>
          </a:extLst>
        </xdr:cNvPr>
        <xdr:cNvSpPr txBox="1"/>
      </xdr:nvSpPr>
      <xdr:spPr>
        <a:xfrm>
          <a:off x="6818845" y="9987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1" name="正方形/長方形 250">
          <a:extLst>
            <a:ext uri="{FF2B5EF4-FFF2-40B4-BE49-F238E27FC236}">
              <a16:creationId xmlns:a16="http://schemas.microsoft.com/office/drawing/2014/main" id="{00000000-0008-0000-0E00-0000FB00000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2" name="正方形/長方形 251">
          <a:extLst>
            <a:ext uri="{FF2B5EF4-FFF2-40B4-BE49-F238E27FC236}">
              <a16:creationId xmlns:a16="http://schemas.microsoft.com/office/drawing/2014/main" id="{00000000-0008-0000-0E00-0000FC000000}"/>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3" name="正方形/長方形 252">
          <a:extLst>
            <a:ext uri="{FF2B5EF4-FFF2-40B4-BE49-F238E27FC236}">
              <a16:creationId xmlns:a16="http://schemas.microsoft.com/office/drawing/2014/main" id="{00000000-0008-0000-0E00-0000FD00000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4" name="正方形/長方形 253">
          <a:extLst>
            <a:ext uri="{FF2B5EF4-FFF2-40B4-BE49-F238E27FC236}">
              <a16:creationId xmlns:a16="http://schemas.microsoft.com/office/drawing/2014/main" id="{00000000-0008-0000-0E00-0000FE00000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5" name="正方形/長方形 254">
          <a:extLst>
            <a:ext uri="{FF2B5EF4-FFF2-40B4-BE49-F238E27FC236}">
              <a16:creationId xmlns:a16="http://schemas.microsoft.com/office/drawing/2014/main" id="{00000000-0008-0000-0E00-0000FF00000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6" name="正方形/長方形 255">
          <a:extLst>
            <a:ext uri="{FF2B5EF4-FFF2-40B4-BE49-F238E27FC236}">
              <a16:creationId xmlns:a16="http://schemas.microsoft.com/office/drawing/2014/main" id="{00000000-0008-0000-0E00-00000001000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7" name="正方形/長方形 256">
          <a:extLst>
            <a:ext uri="{FF2B5EF4-FFF2-40B4-BE49-F238E27FC236}">
              <a16:creationId xmlns:a16="http://schemas.microsoft.com/office/drawing/2014/main" id="{00000000-0008-0000-0E00-000001010000}"/>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8" name="正方形/長方形 257">
          <a:extLst>
            <a:ext uri="{FF2B5EF4-FFF2-40B4-BE49-F238E27FC236}">
              <a16:creationId xmlns:a16="http://schemas.microsoft.com/office/drawing/2014/main" id="{00000000-0008-0000-0E00-00000201000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9" name="テキスト ボックス 258">
          <a:extLst>
            <a:ext uri="{FF2B5EF4-FFF2-40B4-BE49-F238E27FC236}">
              <a16:creationId xmlns:a16="http://schemas.microsoft.com/office/drawing/2014/main" id="{00000000-0008-0000-0E00-00000301000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0" name="直線コネクタ 259">
          <a:extLst>
            <a:ext uri="{FF2B5EF4-FFF2-40B4-BE49-F238E27FC236}">
              <a16:creationId xmlns:a16="http://schemas.microsoft.com/office/drawing/2014/main" id="{00000000-0008-0000-0E00-00000401000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1" name="テキスト ボックス 260">
          <a:extLst>
            <a:ext uri="{FF2B5EF4-FFF2-40B4-BE49-F238E27FC236}">
              <a16:creationId xmlns:a16="http://schemas.microsoft.com/office/drawing/2014/main" id="{00000000-0008-0000-0E00-000005010000}"/>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2" name="直線コネクタ 261">
          <a:extLst>
            <a:ext uri="{FF2B5EF4-FFF2-40B4-BE49-F238E27FC236}">
              <a16:creationId xmlns:a16="http://schemas.microsoft.com/office/drawing/2014/main" id="{00000000-0008-0000-0E00-000006010000}"/>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3" name="テキスト ボックス 262">
          <a:extLst>
            <a:ext uri="{FF2B5EF4-FFF2-40B4-BE49-F238E27FC236}">
              <a16:creationId xmlns:a16="http://schemas.microsoft.com/office/drawing/2014/main" id="{00000000-0008-0000-0E00-000007010000}"/>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4" name="直線コネクタ 263">
          <a:extLst>
            <a:ext uri="{FF2B5EF4-FFF2-40B4-BE49-F238E27FC236}">
              <a16:creationId xmlns:a16="http://schemas.microsoft.com/office/drawing/2014/main" id="{00000000-0008-0000-0E00-000008010000}"/>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5" name="テキスト ボックス 264">
          <a:extLst>
            <a:ext uri="{FF2B5EF4-FFF2-40B4-BE49-F238E27FC236}">
              <a16:creationId xmlns:a16="http://schemas.microsoft.com/office/drawing/2014/main" id="{00000000-0008-0000-0E00-000009010000}"/>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6" name="直線コネクタ 265">
          <a:extLst>
            <a:ext uri="{FF2B5EF4-FFF2-40B4-BE49-F238E27FC236}">
              <a16:creationId xmlns:a16="http://schemas.microsoft.com/office/drawing/2014/main" id="{00000000-0008-0000-0E00-00000A010000}"/>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7" name="テキスト ボックス 266">
          <a:extLst>
            <a:ext uri="{FF2B5EF4-FFF2-40B4-BE49-F238E27FC236}">
              <a16:creationId xmlns:a16="http://schemas.microsoft.com/office/drawing/2014/main" id="{00000000-0008-0000-0E00-00000B010000}"/>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8" name="直線コネクタ 267">
          <a:extLst>
            <a:ext uri="{FF2B5EF4-FFF2-40B4-BE49-F238E27FC236}">
              <a16:creationId xmlns:a16="http://schemas.microsoft.com/office/drawing/2014/main" id="{00000000-0008-0000-0E00-00000C010000}"/>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9" name="テキスト ボックス 268">
          <a:extLst>
            <a:ext uri="{FF2B5EF4-FFF2-40B4-BE49-F238E27FC236}">
              <a16:creationId xmlns:a16="http://schemas.microsoft.com/office/drawing/2014/main" id="{00000000-0008-0000-0E00-00000D010000}"/>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0" name="直線コネクタ 269">
          <a:extLst>
            <a:ext uri="{FF2B5EF4-FFF2-40B4-BE49-F238E27FC236}">
              <a16:creationId xmlns:a16="http://schemas.microsoft.com/office/drawing/2014/main" id="{00000000-0008-0000-0E00-00000E010000}"/>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00000000-0008-0000-0E00-000013010000}"/>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flipV="1">
          <a:off x="4177665" y="13012057"/>
          <a:ext cx="0" cy="1286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77" name="【公営住宅】&#10;有形固定資産減価償却率最小値テキスト">
          <a:extLst>
            <a:ext uri="{FF2B5EF4-FFF2-40B4-BE49-F238E27FC236}">
              <a16:creationId xmlns:a16="http://schemas.microsoft.com/office/drawing/2014/main" id="{00000000-0008-0000-0E00-000015010000}"/>
            </a:ext>
          </a:extLst>
        </xdr:cNvPr>
        <xdr:cNvSpPr txBox="1"/>
      </xdr:nvSpPr>
      <xdr:spPr>
        <a:xfrm>
          <a:off x="4216400" y="14302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4108450" y="142985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00000000-0008-0000-0E00-000017010000}"/>
            </a:ext>
          </a:extLst>
        </xdr:cNvPr>
        <xdr:cNvSpPr txBox="1"/>
      </xdr:nvSpPr>
      <xdr:spPr>
        <a:xfrm>
          <a:off x="4216400" y="12793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4108450" y="130120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00000000-0008-0000-0E00-000019010000}"/>
            </a:ext>
          </a:extLst>
        </xdr:cNvPr>
        <xdr:cNvSpPr txBox="1"/>
      </xdr:nvSpPr>
      <xdr:spPr>
        <a:xfrm>
          <a:off x="4216400" y="13735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82" name="フローチャート: 判断 281">
          <a:extLst>
            <a:ext uri="{FF2B5EF4-FFF2-40B4-BE49-F238E27FC236}">
              <a16:creationId xmlns:a16="http://schemas.microsoft.com/office/drawing/2014/main" id="{00000000-0008-0000-0E00-00001A010000}"/>
            </a:ext>
          </a:extLst>
        </xdr:cNvPr>
        <xdr:cNvSpPr/>
      </xdr:nvSpPr>
      <xdr:spPr>
        <a:xfrm>
          <a:off x="4127500" y="13757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83" name="フローチャート: 判断 282">
          <a:extLst>
            <a:ext uri="{FF2B5EF4-FFF2-40B4-BE49-F238E27FC236}">
              <a16:creationId xmlns:a16="http://schemas.microsoft.com/office/drawing/2014/main" id="{00000000-0008-0000-0E00-00001B010000}"/>
            </a:ext>
          </a:extLst>
        </xdr:cNvPr>
        <xdr:cNvSpPr/>
      </xdr:nvSpPr>
      <xdr:spPr>
        <a:xfrm>
          <a:off x="3384550" y="137573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84" name="フローチャート: 判断 283">
          <a:extLst>
            <a:ext uri="{FF2B5EF4-FFF2-40B4-BE49-F238E27FC236}">
              <a16:creationId xmlns:a16="http://schemas.microsoft.com/office/drawing/2014/main" id="{00000000-0008-0000-0E00-00001C010000}"/>
            </a:ext>
          </a:extLst>
        </xdr:cNvPr>
        <xdr:cNvSpPr/>
      </xdr:nvSpPr>
      <xdr:spPr>
        <a:xfrm>
          <a:off x="2571750" y="1375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85" name="フローチャート: 判断 284">
          <a:extLst>
            <a:ext uri="{FF2B5EF4-FFF2-40B4-BE49-F238E27FC236}">
              <a16:creationId xmlns:a16="http://schemas.microsoft.com/office/drawing/2014/main" id="{00000000-0008-0000-0E00-00001D010000}"/>
            </a:ext>
          </a:extLst>
        </xdr:cNvPr>
        <xdr:cNvSpPr/>
      </xdr:nvSpPr>
      <xdr:spPr>
        <a:xfrm>
          <a:off x="1778000" y="1374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86" name="フローチャート: 判断 285">
          <a:extLst>
            <a:ext uri="{FF2B5EF4-FFF2-40B4-BE49-F238E27FC236}">
              <a16:creationId xmlns:a16="http://schemas.microsoft.com/office/drawing/2014/main" id="{00000000-0008-0000-0E00-00001E010000}"/>
            </a:ext>
          </a:extLst>
        </xdr:cNvPr>
        <xdr:cNvSpPr/>
      </xdr:nvSpPr>
      <xdr:spPr>
        <a:xfrm>
          <a:off x="984250" y="138047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00000000-0008-0000-0E00-00001F01000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00000000-0008-0000-0E00-00002101000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0000000-0008-0000-0E00-000022010000}"/>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E00-000023010000}"/>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104866</xdr:rowOff>
    </xdr:from>
    <xdr:to>
      <xdr:col>24</xdr:col>
      <xdr:colOff>114300</xdr:colOff>
      <xdr:row>83</xdr:row>
      <xdr:rowOff>35016</xdr:rowOff>
    </xdr:to>
    <xdr:sp macro="" textlink="">
      <xdr:nvSpPr>
        <xdr:cNvPr id="292" name="楕円 291">
          <a:extLst>
            <a:ext uri="{FF2B5EF4-FFF2-40B4-BE49-F238E27FC236}">
              <a16:creationId xmlns:a16="http://schemas.microsoft.com/office/drawing/2014/main" id="{00000000-0008-0000-0E00-000024010000}"/>
            </a:ext>
          </a:extLst>
        </xdr:cNvPr>
        <xdr:cNvSpPr/>
      </xdr:nvSpPr>
      <xdr:spPr>
        <a:xfrm>
          <a:off x="4127500" y="136494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127743</xdr:rowOff>
    </xdr:from>
    <xdr:ext cx="405111" cy="259045"/>
    <xdr:sp macro="" textlink="">
      <xdr:nvSpPr>
        <xdr:cNvPr id="293" name="【公営住宅】&#10;有形固定資産減価償却率該当値テキスト">
          <a:extLst>
            <a:ext uri="{FF2B5EF4-FFF2-40B4-BE49-F238E27FC236}">
              <a16:creationId xmlns:a16="http://schemas.microsoft.com/office/drawing/2014/main" id="{00000000-0008-0000-0E00-000025010000}"/>
            </a:ext>
          </a:extLst>
        </xdr:cNvPr>
        <xdr:cNvSpPr txBox="1"/>
      </xdr:nvSpPr>
      <xdr:spPr>
        <a:xfrm>
          <a:off x="4216400" y="13507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85271</xdr:rowOff>
    </xdr:from>
    <xdr:to>
      <xdr:col>20</xdr:col>
      <xdr:colOff>38100</xdr:colOff>
      <xdr:row>83</xdr:row>
      <xdr:rowOff>15421</xdr:rowOff>
    </xdr:to>
    <xdr:sp macro="" textlink="">
      <xdr:nvSpPr>
        <xdr:cNvPr id="294" name="楕円 293">
          <a:extLst>
            <a:ext uri="{FF2B5EF4-FFF2-40B4-BE49-F238E27FC236}">
              <a16:creationId xmlns:a16="http://schemas.microsoft.com/office/drawing/2014/main" id="{00000000-0008-0000-0E00-000026010000}"/>
            </a:ext>
          </a:extLst>
        </xdr:cNvPr>
        <xdr:cNvSpPr/>
      </xdr:nvSpPr>
      <xdr:spPr>
        <a:xfrm>
          <a:off x="3384550" y="136298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136071</xdr:rowOff>
    </xdr:from>
    <xdr:to>
      <xdr:col>24</xdr:col>
      <xdr:colOff>63500</xdr:colOff>
      <xdr:row>82</xdr:row>
      <xdr:rowOff>155666</xdr:rowOff>
    </xdr:to>
    <xdr:cxnSp macro="">
      <xdr:nvCxnSpPr>
        <xdr:cNvPr id="295" name="直線コネクタ 294">
          <a:extLst>
            <a:ext uri="{FF2B5EF4-FFF2-40B4-BE49-F238E27FC236}">
              <a16:creationId xmlns:a16="http://schemas.microsoft.com/office/drawing/2014/main" id="{00000000-0008-0000-0E00-000027010000}"/>
            </a:ext>
          </a:extLst>
        </xdr:cNvPr>
        <xdr:cNvCxnSpPr/>
      </xdr:nvCxnSpPr>
      <xdr:spPr>
        <a:xfrm>
          <a:off x="3429000" y="13680621"/>
          <a:ext cx="7493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68943</xdr:rowOff>
    </xdr:from>
    <xdr:to>
      <xdr:col>15</xdr:col>
      <xdr:colOff>101600</xdr:colOff>
      <xdr:row>82</xdr:row>
      <xdr:rowOff>170543</xdr:rowOff>
    </xdr:to>
    <xdr:sp macro="" textlink="">
      <xdr:nvSpPr>
        <xdr:cNvPr id="296" name="楕円 295">
          <a:extLst>
            <a:ext uri="{FF2B5EF4-FFF2-40B4-BE49-F238E27FC236}">
              <a16:creationId xmlns:a16="http://schemas.microsoft.com/office/drawing/2014/main" id="{00000000-0008-0000-0E00-000028010000}"/>
            </a:ext>
          </a:extLst>
        </xdr:cNvPr>
        <xdr:cNvSpPr/>
      </xdr:nvSpPr>
      <xdr:spPr>
        <a:xfrm>
          <a:off x="2571750" y="136134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119743</xdr:rowOff>
    </xdr:from>
    <xdr:to>
      <xdr:col>19</xdr:col>
      <xdr:colOff>177800</xdr:colOff>
      <xdr:row>82</xdr:row>
      <xdr:rowOff>136071</xdr:rowOff>
    </xdr:to>
    <xdr:cxnSp macro="">
      <xdr:nvCxnSpPr>
        <xdr:cNvPr id="297" name="直線コネクタ 296">
          <a:extLst>
            <a:ext uri="{FF2B5EF4-FFF2-40B4-BE49-F238E27FC236}">
              <a16:creationId xmlns:a16="http://schemas.microsoft.com/office/drawing/2014/main" id="{00000000-0008-0000-0E00-000029010000}"/>
            </a:ext>
          </a:extLst>
        </xdr:cNvPr>
        <xdr:cNvCxnSpPr/>
      </xdr:nvCxnSpPr>
      <xdr:spPr>
        <a:xfrm>
          <a:off x="2622550" y="13664293"/>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57513</xdr:rowOff>
    </xdr:from>
    <xdr:to>
      <xdr:col>10</xdr:col>
      <xdr:colOff>165100</xdr:colOff>
      <xdr:row>82</xdr:row>
      <xdr:rowOff>159113</xdr:rowOff>
    </xdr:to>
    <xdr:sp macro="" textlink="">
      <xdr:nvSpPr>
        <xdr:cNvPr id="298" name="楕円 297">
          <a:extLst>
            <a:ext uri="{FF2B5EF4-FFF2-40B4-BE49-F238E27FC236}">
              <a16:creationId xmlns:a16="http://schemas.microsoft.com/office/drawing/2014/main" id="{00000000-0008-0000-0E00-00002A010000}"/>
            </a:ext>
          </a:extLst>
        </xdr:cNvPr>
        <xdr:cNvSpPr/>
      </xdr:nvSpPr>
      <xdr:spPr>
        <a:xfrm>
          <a:off x="1778000" y="1360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108313</xdr:rowOff>
    </xdr:from>
    <xdr:to>
      <xdr:col>15</xdr:col>
      <xdr:colOff>50800</xdr:colOff>
      <xdr:row>82</xdr:row>
      <xdr:rowOff>119743</xdr:rowOff>
    </xdr:to>
    <xdr:cxnSp macro="">
      <xdr:nvCxnSpPr>
        <xdr:cNvPr id="299" name="直線コネクタ 298">
          <a:extLst>
            <a:ext uri="{FF2B5EF4-FFF2-40B4-BE49-F238E27FC236}">
              <a16:creationId xmlns:a16="http://schemas.microsoft.com/office/drawing/2014/main" id="{00000000-0008-0000-0E00-00002B010000}"/>
            </a:ext>
          </a:extLst>
        </xdr:cNvPr>
        <xdr:cNvCxnSpPr/>
      </xdr:nvCxnSpPr>
      <xdr:spPr>
        <a:xfrm>
          <a:off x="1828800" y="13652863"/>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00" name="n_1aveValue【公営住宅】&#10;有形固定資産減価償却率">
          <a:extLst>
            <a:ext uri="{FF2B5EF4-FFF2-40B4-BE49-F238E27FC236}">
              <a16:creationId xmlns:a16="http://schemas.microsoft.com/office/drawing/2014/main" id="{00000000-0008-0000-0E00-00002C010000}"/>
            </a:ext>
          </a:extLst>
        </xdr:cNvPr>
        <xdr:cNvSpPr txBox="1"/>
      </xdr:nvSpPr>
      <xdr:spPr>
        <a:xfrm>
          <a:off x="3239144" y="13850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01" name="n_2aveValue【公営住宅】&#10;有形固定資産減価償却率">
          <a:extLst>
            <a:ext uri="{FF2B5EF4-FFF2-40B4-BE49-F238E27FC236}">
              <a16:creationId xmlns:a16="http://schemas.microsoft.com/office/drawing/2014/main" id="{00000000-0008-0000-0E00-00002D010000}"/>
            </a:ext>
          </a:extLst>
        </xdr:cNvPr>
        <xdr:cNvSpPr txBox="1"/>
      </xdr:nvSpPr>
      <xdr:spPr>
        <a:xfrm>
          <a:off x="2439044" y="13843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02" name="n_3aveValue【公営住宅】&#10;有形固定資産減価償却率">
          <a:extLst>
            <a:ext uri="{FF2B5EF4-FFF2-40B4-BE49-F238E27FC236}">
              <a16:creationId xmlns:a16="http://schemas.microsoft.com/office/drawing/2014/main" id="{00000000-0008-0000-0E00-00002E010000}"/>
            </a:ext>
          </a:extLst>
        </xdr:cNvPr>
        <xdr:cNvSpPr txBox="1"/>
      </xdr:nvSpPr>
      <xdr:spPr>
        <a:xfrm>
          <a:off x="1645294" y="13841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03" name="n_4aveValue【公営住宅】&#10;有形固定資産減価償却率">
          <a:extLst>
            <a:ext uri="{FF2B5EF4-FFF2-40B4-BE49-F238E27FC236}">
              <a16:creationId xmlns:a16="http://schemas.microsoft.com/office/drawing/2014/main" id="{00000000-0008-0000-0E00-00002F010000}"/>
            </a:ext>
          </a:extLst>
        </xdr:cNvPr>
        <xdr:cNvSpPr txBox="1"/>
      </xdr:nvSpPr>
      <xdr:spPr>
        <a:xfrm>
          <a:off x="851544" y="1358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31948</xdr:rowOff>
    </xdr:from>
    <xdr:ext cx="405111" cy="259045"/>
    <xdr:sp macro="" textlink="">
      <xdr:nvSpPr>
        <xdr:cNvPr id="304" name="n_1mainValue【公営住宅】&#10;有形固定資産減価償却率">
          <a:extLst>
            <a:ext uri="{FF2B5EF4-FFF2-40B4-BE49-F238E27FC236}">
              <a16:creationId xmlns:a16="http://schemas.microsoft.com/office/drawing/2014/main" id="{00000000-0008-0000-0E00-000030010000}"/>
            </a:ext>
          </a:extLst>
        </xdr:cNvPr>
        <xdr:cNvSpPr txBox="1"/>
      </xdr:nvSpPr>
      <xdr:spPr>
        <a:xfrm>
          <a:off x="3239144" y="13411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15620</xdr:rowOff>
    </xdr:from>
    <xdr:ext cx="405111" cy="259045"/>
    <xdr:sp macro="" textlink="">
      <xdr:nvSpPr>
        <xdr:cNvPr id="305" name="n_2mainValue【公営住宅】&#10;有形固定資産減価償却率">
          <a:extLst>
            <a:ext uri="{FF2B5EF4-FFF2-40B4-BE49-F238E27FC236}">
              <a16:creationId xmlns:a16="http://schemas.microsoft.com/office/drawing/2014/main" id="{00000000-0008-0000-0E00-000031010000}"/>
            </a:ext>
          </a:extLst>
        </xdr:cNvPr>
        <xdr:cNvSpPr txBox="1"/>
      </xdr:nvSpPr>
      <xdr:spPr>
        <a:xfrm>
          <a:off x="2439044" y="13395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4190</xdr:rowOff>
    </xdr:from>
    <xdr:ext cx="405111" cy="259045"/>
    <xdr:sp macro="" textlink="">
      <xdr:nvSpPr>
        <xdr:cNvPr id="306" name="n_3mainValue【公営住宅】&#10;有形固定資産減価償却率">
          <a:extLst>
            <a:ext uri="{FF2B5EF4-FFF2-40B4-BE49-F238E27FC236}">
              <a16:creationId xmlns:a16="http://schemas.microsoft.com/office/drawing/2014/main" id="{00000000-0008-0000-0E00-000032010000}"/>
            </a:ext>
          </a:extLst>
        </xdr:cNvPr>
        <xdr:cNvSpPr txBox="1"/>
      </xdr:nvSpPr>
      <xdr:spPr>
        <a:xfrm>
          <a:off x="1645294" y="13383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00000000-0008-0000-0E00-00003301000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00000000-0008-0000-0E00-00003401000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00000000-0008-0000-0E00-00003501000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00000000-0008-0000-0E00-000036010000}"/>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00000000-0008-0000-0E00-00003701000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00000000-0008-0000-0E00-000038010000}"/>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00000000-0008-0000-0E00-000039010000}"/>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00000000-0008-0000-0E00-00003A010000}"/>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00000000-0008-0000-0E00-00003B01000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00000000-0008-0000-0E00-00003C010000}"/>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00000000-0008-0000-0E00-00003D010000}"/>
            </a:ext>
          </a:extLst>
        </xdr:cNvPr>
        <xdr:cNvCxnSpPr/>
      </xdr:nvCxnSpPr>
      <xdr:spPr>
        <a:xfrm>
          <a:off x="5956300"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00000000-0008-0000-0E00-00003E010000}"/>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00000000-0008-0000-0E00-00003F010000}"/>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0" name="テキスト ボックス 319">
          <a:extLst>
            <a:ext uri="{FF2B5EF4-FFF2-40B4-BE49-F238E27FC236}">
              <a16:creationId xmlns:a16="http://schemas.microsoft.com/office/drawing/2014/main" id="{00000000-0008-0000-0E00-000040010000}"/>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00000000-0008-0000-0E00-000041010000}"/>
            </a:ext>
          </a:extLst>
        </xdr:cNvPr>
        <xdr:cNvCxnSpPr/>
      </xdr:nvCxnSpPr>
      <xdr:spPr>
        <a:xfrm>
          <a:off x="5956300" y="1303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2" name="テキスト ボックス 321">
          <a:extLst>
            <a:ext uri="{FF2B5EF4-FFF2-40B4-BE49-F238E27FC236}">
              <a16:creationId xmlns:a16="http://schemas.microsoft.com/office/drawing/2014/main" id="{00000000-0008-0000-0E00-000042010000}"/>
            </a:ext>
          </a:extLst>
        </xdr:cNvPr>
        <xdr:cNvSpPr txBox="1"/>
      </xdr:nvSpPr>
      <xdr:spPr>
        <a:xfrm>
          <a:off x="552722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00000000-0008-0000-0E00-00004301000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00000000-0008-0000-0E00-000045010000}"/>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flipV="1">
          <a:off x="9429115" y="12897675"/>
          <a:ext cx="0" cy="123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27" name="【公営住宅】&#10;一人当たり面積最小値テキスト">
          <a:extLst>
            <a:ext uri="{FF2B5EF4-FFF2-40B4-BE49-F238E27FC236}">
              <a16:creationId xmlns:a16="http://schemas.microsoft.com/office/drawing/2014/main" id="{00000000-0008-0000-0E00-000047010000}"/>
            </a:ext>
          </a:extLst>
        </xdr:cNvPr>
        <xdr:cNvSpPr txBox="1"/>
      </xdr:nvSpPr>
      <xdr:spPr>
        <a:xfrm>
          <a:off x="9467850" y="1413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9359900" y="141293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29" name="【公営住宅】&#10;一人当たり面積最大値テキスト">
          <a:extLst>
            <a:ext uri="{FF2B5EF4-FFF2-40B4-BE49-F238E27FC236}">
              <a16:creationId xmlns:a16="http://schemas.microsoft.com/office/drawing/2014/main" id="{00000000-0008-0000-0E00-000049010000}"/>
            </a:ext>
          </a:extLst>
        </xdr:cNvPr>
        <xdr:cNvSpPr txBox="1"/>
      </xdr:nvSpPr>
      <xdr:spPr>
        <a:xfrm>
          <a:off x="9467850" y="1268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9359900" y="12897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31" name="【公営住宅】&#10;一人当たり面積平均値テキスト">
          <a:extLst>
            <a:ext uri="{FF2B5EF4-FFF2-40B4-BE49-F238E27FC236}">
              <a16:creationId xmlns:a16="http://schemas.microsoft.com/office/drawing/2014/main" id="{00000000-0008-0000-0E00-00004B010000}"/>
            </a:ext>
          </a:extLst>
        </xdr:cNvPr>
        <xdr:cNvSpPr txBox="1"/>
      </xdr:nvSpPr>
      <xdr:spPr>
        <a:xfrm>
          <a:off x="9467850" y="137982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32" name="フローチャート: 判断 331">
          <a:extLst>
            <a:ext uri="{FF2B5EF4-FFF2-40B4-BE49-F238E27FC236}">
              <a16:creationId xmlns:a16="http://schemas.microsoft.com/office/drawing/2014/main" id="{00000000-0008-0000-0E00-00004C010000}"/>
            </a:ext>
          </a:extLst>
        </xdr:cNvPr>
        <xdr:cNvSpPr/>
      </xdr:nvSpPr>
      <xdr:spPr>
        <a:xfrm>
          <a:off x="9398000" y="138198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33" name="フローチャート: 判断 332">
          <a:extLst>
            <a:ext uri="{FF2B5EF4-FFF2-40B4-BE49-F238E27FC236}">
              <a16:creationId xmlns:a16="http://schemas.microsoft.com/office/drawing/2014/main" id="{00000000-0008-0000-0E00-00004D010000}"/>
            </a:ext>
          </a:extLst>
        </xdr:cNvPr>
        <xdr:cNvSpPr/>
      </xdr:nvSpPr>
      <xdr:spPr>
        <a:xfrm>
          <a:off x="8636000" y="13809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34" name="フローチャート: 判断 333">
          <a:extLst>
            <a:ext uri="{FF2B5EF4-FFF2-40B4-BE49-F238E27FC236}">
              <a16:creationId xmlns:a16="http://schemas.microsoft.com/office/drawing/2014/main" id="{00000000-0008-0000-0E00-00004E010000}"/>
            </a:ext>
          </a:extLst>
        </xdr:cNvPr>
        <xdr:cNvSpPr/>
      </xdr:nvSpPr>
      <xdr:spPr>
        <a:xfrm>
          <a:off x="7842250" y="138089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35" name="フローチャート: 判断 334">
          <a:extLst>
            <a:ext uri="{FF2B5EF4-FFF2-40B4-BE49-F238E27FC236}">
              <a16:creationId xmlns:a16="http://schemas.microsoft.com/office/drawing/2014/main" id="{00000000-0008-0000-0E00-00004F010000}"/>
            </a:ext>
          </a:extLst>
        </xdr:cNvPr>
        <xdr:cNvSpPr/>
      </xdr:nvSpPr>
      <xdr:spPr>
        <a:xfrm>
          <a:off x="7029450" y="138175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36" name="フローチャート: 判断 335">
          <a:extLst>
            <a:ext uri="{FF2B5EF4-FFF2-40B4-BE49-F238E27FC236}">
              <a16:creationId xmlns:a16="http://schemas.microsoft.com/office/drawing/2014/main" id="{00000000-0008-0000-0E00-000050010000}"/>
            </a:ext>
          </a:extLst>
        </xdr:cNvPr>
        <xdr:cNvSpPr/>
      </xdr:nvSpPr>
      <xdr:spPr>
        <a:xfrm>
          <a:off x="6235700" y="138403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134175</xdr:rowOff>
    </xdr:from>
    <xdr:to>
      <xdr:col>55</xdr:col>
      <xdr:colOff>50800</xdr:colOff>
      <xdr:row>79</xdr:row>
      <xdr:rowOff>64325</xdr:rowOff>
    </xdr:to>
    <xdr:sp macro="" textlink="">
      <xdr:nvSpPr>
        <xdr:cNvPr id="342" name="楕円 341">
          <a:extLst>
            <a:ext uri="{FF2B5EF4-FFF2-40B4-BE49-F238E27FC236}">
              <a16:creationId xmlns:a16="http://schemas.microsoft.com/office/drawing/2014/main" id="{00000000-0008-0000-0E00-000056010000}"/>
            </a:ext>
          </a:extLst>
        </xdr:cNvPr>
        <xdr:cNvSpPr/>
      </xdr:nvSpPr>
      <xdr:spPr>
        <a:xfrm>
          <a:off x="9398000" y="130183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157052</xdr:rowOff>
    </xdr:from>
    <xdr:ext cx="469744" cy="259045"/>
    <xdr:sp macro="" textlink="">
      <xdr:nvSpPr>
        <xdr:cNvPr id="343" name="【公営住宅】&#10;一人当たり面積該当値テキスト">
          <a:extLst>
            <a:ext uri="{FF2B5EF4-FFF2-40B4-BE49-F238E27FC236}">
              <a16:creationId xmlns:a16="http://schemas.microsoft.com/office/drawing/2014/main" id="{00000000-0008-0000-0E00-000057010000}"/>
            </a:ext>
          </a:extLst>
        </xdr:cNvPr>
        <xdr:cNvSpPr txBox="1"/>
      </xdr:nvSpPr>
      <xdr:spPr>
        <a:xfrm>
          <a:off x="9467850" y="1287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141605</xdr:rowOff>
    </xdr:from>
    <xdr:to>
      <xdr:col>50</xdr:col>
      <xdr:colOff>165100</xdr:colOff>
      <xdr:row>79</xdr:row>
      <xdr:rowOff>71755</xdr:rowOff>
    </xdr:to>
    <xdr:sp macro="" textlink="">
      <xdr:nvSpPr>
        <xdr:cNvPr id="344" name="楕円 343">
          <a:extLst>
            <a:ext uri="{FF2B5EF4-FFF2-40B4-BE49-F238E27FC236}">
              <a16:creationId xmlns:a16="http://schemas.microsoft.com/office/drawing/2014/main" id="{00000000-0008-0000-0E00-000058010000}"/>
            </a:ext>
          </a:extLst>
        </xdr:cNvPr>
        <xdr:cNvSpPr/>
      </xdr:nvSpPr>
      <xdr:spPr>
        <a:xfrm>
          <a:off x="8636000" y="13025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13525</xdr:rowOff>
    </xdr:from>
    <xdr:to>
      <xdr:col>55</xdr:col>
      <xdr:colOff>0</xdr:colOff>
      <xdr:row>79</xdr:row>
      <xdr:rowOff>20955</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8686800" y="13062775"/>
          <a:ext cx="74295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146177</xdr:rowOff>
    </xdr:from>
    <xdr:to>
      <xdr:col>46</xdr:col>
      <xdr:colOff>38100</xdr:colOff>
      <xdr:row>79</xdr:row>
      <xdr:rowOff>76327</xdr:rowOff>
    </xdr:to>
    <xdr:sp macro="" textlink="">
      <xdr:nvSpPr>
        <xdr:cNvPr id="346" name="楕円 345">
          <a:extLst>
            <a:ext uri="{FF2B5EF4-FFF2-40B4-BE49-F238E27FC236}">
              <a16:creationId xmlns:a16="http://schemas.microsoft.com/office/drawing/2014/main" id="{00000000-0008-0000-0E00-00005A010000}"/>
            </a:ext>
          </a:extLst>
        </xdr:cNvPr>
        <xdr:cNvSpPr/>
      </xdr:nvSpPr>
      <xdr:spPr>
        <a:xfrm>
          <a:off x="7842250" y="130303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20955</xdr:rowOff>
    </xdr:from>
    <xdr:to>
      <xdr:col>50</xdr:col>
      <xdr:colOff>114300</xdr:colOff>
      <xdr:row>79</xdr:row>
      <xdr:rowOff>25527</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flipV="1">
          <a:off x="7886700" y="13070205"/>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150749</xdr:rowOff>
    </xdr:from>
    <xdr:to>
      <xdr:col>41</xdr:col>
      <xdr:colOff>101600</xdr:colOff>
      <xdr:row>79</xdr:row>
      <xdr:rowOff>80899</xdr:rowOff>
    </xdr:to>
    <xdr:sp macro="" textlink="">
      <xdr:nvSpPr>
        <xdr:cNvPr id="348" name="楕円 347">
          <a:extLst>
            <a:ext uri="{FF2B5EF4-FFF2-40B4-BE49-F238E27FC236}">
              <a16:creationId xmlns:a16="http://schemas.microsoft.com/office/drawing/2014/main" id="{00000000-0008-0000-0E00-00005C010000}"/>
            </a:ext>
          </a:extLst>
        </xdr:cNvPr>
        <xdr:cNvSpPr/>
      </xdr:nvSpPr>
      <xdr:spPr>
        <a:xfrm>
          <a:off x="7029450" y="130348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25527</xdr:rowOff>
    </xdr:from>
    <xdr:to>
      <xdr:col>45</xdr:col>
      <xdr:colOff>177800</xdr:colOff>
      <xdr:row>79</xdr:row>
      <xdr:rowOff>30099</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flipV="1">
          <a:off x="7080250" y="13074777"/>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50" name="n_1aveValue【公営住宅】&#10;一人当たり面積">
          <a:extLst>
            <a:ext uri="{FF2B5EF4-FFF2-40B4-BE49-F238E27FC236}">
              <a16:creationId xmlns:a16="http://schemas.microsoft.com/office/drawing/2014/main" id="{00000000-0008-0000-0E00-00005E010000}"/>
            </a:ext>
          </a:extLst>
        </xdr:cNvPr>
        <xdr:cNvSpPr txBox="1"/>
      </xdr:nvSpPr>
      <xdr:spPr>
        <a:xfrm>
          <a:off x="8458277" y="1389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51" name="n_2aveValue【公営住宅】&#10;一人当たり面積">
          <a:extLst>
            <a:ext uri="{FF2B5EF4-FFF2-40B4-BE49-F238E27FC236}">
              <a16:creationId xmlns:a16="http://schemas.microsoft.com/office/drawing/2014/main" id="{00000000-0008-0000-0E00-00005F010000}"/>
            </a:ext>
          </a:extLst>
        </xdr:cNvPr>
        <xdr:cNvSpPr txBox="1"/>
      </xdr:nvSpPr>
      <xdr:spPr>
        <a:xfrm>
          <a:off x="7677227" y="138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52" name="n_3aveValue【公営住宅】&#10;一人当たり面積">
          <a:extLst>
            <a:ext uri="{FF2B5EF4-FFF2-40B4-BE49-F238E27FC236}">
              <a16:creationId xmlns:a16="http://schemas.microsoft.com/office/drawing/2014/main" id="{00000000-0008-0000-0E00-000060010000}"/>
            </a:ext>
          </a:extLst>
        </xdr:cNvPr>
        <xdr:cNvSpPr txBox="1"/>
      </xdr:nvSpPr>
      <xdr:spPr>
        <a:xfrm>
          <a:off x="6864427" y="1390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53" name="n_4aveValue【公営住宅】&#10;一人当たり面積">
          <a:extLst>
            <a:ext uri="{FF2B5EF4-FFF2-40B4-BE49-F238E27FC236}">
              <a16:creationId xmlns:a16="http://schemas.microsoft.com/office/drawing/2014/main" id="{00000000-0008-0000-0E00-000061010000}"/>
            </a:ext>
          </a:extLst>
        </xdr:cNvPr>
        <xdr:cNvSpPr txBox="1"/>
      </xdr:nvSpPr>
      <xdr:spPr>
        <a:xfrm>
          <a:off x="6070677" y="1362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88282</xdr:rowOff>
    </xdr:from>
    <xdr:ext cx="469744" cy="259045"/>
    <xdr:sp macro="" textlink="">
      <xdr:nvSpPr>
        <xdr:cNvPr id="354" name="n_1mainValue【公営住宅】&#10;一人当たり面積">
          <a:extLst>
            <a:ext uri="{FF2B5EF4-FFF2-40B4-BE49-F238E27FC236}">
              <a16:creationId xmlns:a16="http://schemas.microsoft.com/office/drawing/2014/main" id="{00000000-0008-0000-0E00-000062010000}"/>
            </a:ext>
          </a:extLst>
        </xdr:cNvPr>
        <xdr:cNvSpPr txBox="1"/>
      </xdr:nvSpPr>
      <xdr:spPr>
        <a:xfrm>
          <a:off x="8458277" y="12807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92854</xdr:rowOff>
    </xdr:from>
    <xdr:ext cx="469744" cy="259045"/>
    <xdr:sp macro="" textlink="">
      <xdr:nvSpPr>
        <xdr:cNvPr id="355" name="n_2mainValue【公営住宅】&#10;一人当たり面積">
          <a:extLst>
            <a:ext uri="{FF2B5EF4-FFF2-40B4-BE49-F238E27FC236}">
              <a16:creationId xmlns:a16="http://schemas.microsoft.com/office/drawing/2014/main" id="{00000000-0008-0000-0E00-000063010000}"/>
            </a:ext>
          </a:extLst>
        </xdr:cNvPr>
        <xdr:cNvSpPr txBox="1"/>
      </xdr:nvSpPr>
      <xdr:spPr>
        <a:xfrm>
          <a:off x="7677227" y="12811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97426</xdr:rowOff>
    </xdr:from>
    <xdr:ext cx="469744" cy="259045"/>
    <xdr:sp macro="" textlink="">
      <xdr:nvSpPr>
        <xdr:cNvPr id="356" name="n_3mainValue【公営住宅】&#10;一人当たり面積">
          <a:extLst>
            <a:ext uri="{FF2B5EF4-FFF2-40B4-BE49-F238E27FC236}">
              <a16:creationId xmlns:a16="http://schemas.microsoft.com/office/drawing/2014/main" id="{00000000-0008-0000-0E00-000064010000}"/>
            </a:ext>
          </a:extLst>
        </xdr:cNvPr>
        <xdr:cNvSpPr txBox="1"/>
      </xdr:nvSpPr>
      <xdr:spPr>
        <a:xfrm>
          <a:off x="6864427" y="1281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00000000-0008-0000-0E00-00006501000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00000000-0008-0000-0E00-000066010000}"/>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00000000-0008-0000-0E00-00006701000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00000000-0008-0000-0E00-00006801000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00000000-0008-0000-0E00-000069010000}"/>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00000000-0008-0000-0E00-00006A01000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00000000-0008-0000-0E00-00006B010000}"/>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00000000-0008-0000-0E00-00006C010000}"/>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00000000-0008-0000-0E00-00006D010000}"/>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00000000-0008-0000-0E00-00006E01000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00000000-0008-0000-0E00-00006F01000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00000000-0008-0000-0E00-000070010000}"/>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00000000-0008-0000-0E00-00007101000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00000000-0008-0000-0E00-000072010000}"/>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1" name="テキスト ボックス 380">
          <a:extLst>
            <a:ext uri="{FF2B5EF4-FFF2-40B4-BE49-F238E27FC236}">
              <a16:creationId xmlns:a16="http://schemas.microsoft.com/office/drawing/2014/main" id="{00000000-0008-0000-0E00-00007D010000}"/>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00000000-0008-0000-0E00-00007E010000}"/>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3" name="テキスト ボックス 382">
          <a:extLst>
            <a:ext uri="{FF2B5EF4-FFF2-40B4-BE49-F238E27FC236}">
              <a16:creationId xmlns:a16="http://schemas.microsoft.com/office/drawing/2014/main" id="{00000000-0008-0000-0E00-00007F010000}"/>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4" name="直線コネクタ 383">
          <a:extLst>
            <a:ext uri="{FF2B5EF4-FFF2-40B4-BE49-F238E27FC236}">
              <a16:creationId xmlns:a16="http://schemas.microsoft.com/office/drawing/2014/main" id="{00000000-0008-0000-0E00-000080010000}"/>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5" name="テキスト ボックス 384">
          <a:extLst>
            <a:ext uri="{FF2B5EF4-FFF2-40B4-BE49-F238E27FC236}">
              <a16:creationId xmlns:a16="http://schemas.microsoft.com/office/drawing/2014/main" id="{00000000-0008-0000-0E00-000081010000}"/>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6" name="直線コネクタ 385">
          <a:extLst>
            <a:ext uri="{FF2B5EF4-FFF2-40B4-BE49-F238E27FC236}">
              <a16:creationId xmlns:a16="http://schemas.microsoft.com/office/drawing/2014/main" id="{00000000-0008-0000-0E00-000082010000}"/>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6" name="【認定こども園・幼稚園・保育所】&#10;有形固定資産減価償却率グラフ枠">
          <a:extLst>
            <a:ext uri="{FF2B5EF4-FFF2-40B4-BE49-F238E27FC236}">
              <a16:creationId xmlns:a16="http://schemas.microsoft.com/office/drawing/2014/main" id="{00000000-0008-0000-0E00-00008C010000}"/>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flipV="1">
          <a:off x="14699614" y="5601335"/>
          <a:ext cx="0" cy="1198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398" name="【認定こども園・幼稚園・保育所】&#10;有形固定資産減価償却率最小値テキスト">
          <a:extLst>
            <a:ext uri="{FF2B5EF4-FFF2-40B4-BE49-F238E27FC236}">
              <a16:creationId xmlns:a16="http://schemas.microsoft.com/office/drawing/2014/main" id="{00000000-0008-0000-0E00-00008E010000}"/>
            </a:ext>
          </a:extLst>
        </xdr:cNvPr>
        <xdr:cNvSpPr txBox="1"/>
      </xdr:nvSpPr>
      <xdr:spPr>
        <a:xfrm>
          <a:off x="14738350" y="680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14611350" y="68002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00" name="【認定こども園・幼稚園・保育所】&#10;有形固定資産減価償却率最大値テキスト">
          <a:extLst>
            <a:ext uri="{FF2B5EF4-FFF2-40B4-BE49-F238E27FC236}">
              <a16:creationId xmlns:a16="http://schemas.microsoft.com/office/drawing/2014/main" id="{00000000-0008-0000-0E00-000090010000}"/>
            </a:ext>
          </a:extLst>
        </xdr:cNvPr>
        <xdr:cNvSpPr txBox="1"/>
      </xdr:nvSpPr>
      <xdr:spPr>
        <a:xfrm>
          <a:off x="14738350" y="53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4611350" y="5601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02" name="【認定こども園・幼稚園・保育所】&#10;有形固定資産減価償却率平均値テキスト">
          <a:extLst>
            <a:ext uri="{FF2B5EF4-FFF2-40B4-BE49-F238E27FC236}">
              <a16:creationId xmlns:a16="http://schemas.microsoft.com/office/drawing/2014/main" id="{00000000-0008-0000-0E00-000092010000}"/>
            </a:ext>
          </a:extLst>
        </xdr:cNvPr>
        <xdr:cNvSpPr txBox="1"/>
      </xdr:nvSpPr>
      <xdr:spPr>
        <a:xfrm>
          <a:off x="14738350" y="6060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03" name="フローチャート: 判断 402">
          <a:extLst>
            <a:ext uri="{FF2B5EF4-FFF2-40B4-BE49-F238E27FC236}">
              <a16:creationId xmlns:a16="http://schemas.microsoft.com/office/drawing/2014/main" id="{00000000-0008-0000-0E00-000093010000}"/>
            </a:ext>
          </a:extLst>
        </xdr:cNvPr>
        <xdr:cNvSpPr/>
      </xdr:nvSpPr>
      <xdr:spPr>
        <a:xfrm>
          <a:off x="14649450" y="6082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04" name="フローチャート: 判断 403">
          <a:extLst>
            <a:ext uri="{FF2B5EF4-FFF2-40B4-BE49-F238E27FC236}">
              <a16:creationId xmlns:a16="http://schemas.microsoft.com/office/drawing/2014/main" id="{00000000-0008-0000-0E00-000094010000}"/>
            </a:ext>
          </a:extLst>
        </xdr:cNvPr>
        <xdr:cNvSpPr/>
      </xdr:nvSpPr>
      <xdr:spPr>
        <a:xfrm>
          <a:off x="13887450" y="6078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05" name="フローチャート: 判断 404">
          <a:extLst>
            <a:ext uri="{FF2B5EF4-FFF2-40B4-BE49-F238E27FC236}">
              <a16:creationId xmlns:a16="http://schemas.microsoft.com/office/drawing/2014/main" id="{00000000-0008-0000-0E00-000095010000}"/>
            </a:ext>
          </a:extLst>
        </xdr:cNvPr>
        <xdr:cNvSpPr/>
      </xdr:nvSpPr>
      <xdr:spPr>
        <a:xfrm>
          <a:off x="13093700" y="6055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06" name="フローチャート: 判断 405">
          <a:extLst>
            <a:ext uri="{FF2B5EF4-FFF2-40B4-BE49-F238E27FC236}">
              <a16:creationId xmlns:a16="http://schemas.microsoft.com/office/drawing/2014/main" id="{00000000-0008-0000-0E00-000096010000}"/>
            </a:ext>
          </a:extLst>
        </xdr:cNvPr>
        <xdr:cNvSpPr/>
      </xdr:nvSpPr>
      <xdr:spPr>
        <a:xfrm>
          <a:off x="12299950" y="604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11487150" y="6104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33020</xdr:rowOff>
    </xdr:from>
    <xdr:to>
      <xdr:col>85</xdr:col>
      <xdr:colOff>177800</xdr:colOff>
      <xdr:row>34</xdr:row>
      <xdr:rowOff>134620</xdr:rowOff>
    </xdr:to>
    <xdr:sp macro="" textlink="">
      <xdr:nvSpPr>
        <xdr:cNvPr id="413" name="楕円 412">
          <a:extLst>
            <a:ext uri="{FF2B5EF4-FFF2-40B4-BE49-F238E27FC236}">
              <a16:creationId xmlns:a16="http://schemas.microsoft.com/office/drawing/2014/main" id="{00000000-0008-0000-0E00-00009D010000}"/>
            </a:ext>
          </a:extLst>
        </xdr:cNvPr>
        <xdr:cNvSpPr/>
      </xdr:nvSpPr>
      <xdr:spPr>
        <a:xfrm>
          <a:off x="14649450" y="56527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119397</xdr:rowOff>
    </xdr:from>
    <xdr:ext cx="405111" cy="259045"/>
    <xdr:sp macro="" textlink="">
      <xdr:nvSpPr>
        <xdr:cNvPr id="414" name="【認定こども園・幼稚園・保育所】&#10;有形固定資産減価償却率該当値テキスト">
          <a:extLst>
            <a:ext uri="{FF2B5EF4-FFF2-40B4-BE49-F238E27FC236}">
              <a16:creationId xmlns:a16="http://schemas.microsoft.com/office/drawing/2014/main" id="{00000000-0008-0000-0E00-00009E010000}"/>
            </a:ext>
          </a:extLst>
        </xdr:cNvPr>
        <xdr:cNvSpPr txBox="1"/>
      </xdr:nvSpPr>
      <xdr:spPr>
        <a:xfrm>
          <a:off x="1473835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33020</xdr:rowOff>
    </xdr:from>
    <xdr:to>
      <xdr:col>81</xdr:col>
      <xdr:colOff>101600</xdr:colOff>
      <xdr:row>34</xdr:row>
      <xdr:rowOff>134620</xdr:rowOff>
    </xdr:to>
    <xdr:sp macro="" textlink="">
      <xdr:nvSpPr>
        <xdr:cNvPr id="415" name="楕円 414">
          <a:extLst>
            <a:ext uri="{FF2B5EF4-FFF2-40B4-BE49-F238E27FC236}">
              <a16:creationId xmlns:a16="http://schemas.microsoft.com/office/drawing/2014/main" id="{00000000-0008-0000-0E00-00009F010000}"/>
            </a:ext>
          </a:extLst>
        </xdr:cNvPr>
        <xdr:cNvSpPr/>
      </xdr:nvSpPr>
      <xdr:spPr>
        <a:xfrm>
          <a:off x="13887450" y="56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83820</xdr:rowOff>
    </xdr:from>
    <xdr:to>
      <xdr:col>85</xdr:col>
      <xdr:colOff>127000</xdr:colOff>
      <xdr:row>34</xdr:row>
      <xdr:rowOff>83820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3938250" y="570357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156845</xdr:rowOff>
    </xdr:from>
    <xdr:to>
      <xdr:col>76</xdr:col>
      <xdr:colOff>165100</xdr:colOff>
      <xdr:row>35</xdr:row>
      <xdr:rowOff>86995</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13093700" y="57765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83820</xdr:rowOff>
    </xdr:from>
    <xdr:to>
      <xdr:col>81</xdr:col>
      <xdr:colOff>50800</xdr:colOff>
      <xdr:row>35</xdr:row>
      <xdr:rowOff>36195</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flipV="1">
          <a:off x="13144500" y="5703570"/>
          <a:ext cx="793750" cy="11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90170</xdr:rowOff>
    </xdr:from>
    <xdr:to>
      <xdr:col>72</xdr:col>
      <xdr:colOff>38100</xdr:colOff>
      <xdr:row>34</xdr:row>
      <xdr:rowOff>20320</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12299950" y="55448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140970</xdr:rowOff>
    </xdr:from>
    <xdr:to>
      <xdr:col>76</xdr:col>
      <xdr:colOff>114300</xdr:colOff>
      <xdr:row>35</xdr:row>
      <xdr:rowOff>36195</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344400" y="5595620"/>
          <a:ext cx="800100" cy="2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21" name="n_1aveValue【認定こども園・幼稚園・保育所】&#10;有形固定資産減価償却率">
          <a:extLst>
            <a:ext uri="{FF2B5EF4-FFF2-40B4-BE49-F238E27FC236}">
              <a16:creationId xmlns:a16="http://schemas.microsoft.com/office/drawing/2014/main" id="{00000000-0008-0000-0E00-0000A5010000}"/>
            </a:ext>
          </a:extLst>
        </xdr:cNvPr>
        <xdr:cNvSpPr txBox="1"/>
      </xdr:nvSpPr>
      <xdr:spPr>
        <a:xfrm>
          <a:off x="13742044"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22" name="n_2aveValue【認定こども園・幼稚園・保育所】&#10;有形固定資産減価償却率">
          <a:extLst>
            <a:ext uri="{FF2B5EF4-FFF2-40B4-BE49-F238E27FC236}">
              <a16:creationId xmlns:a16="http://schemas.microsoft.com/office/drawing/2014/main" id="{00000000-0008-0000-0E00-0000A6010000}"/>
            </a:ext>
          </a:extLst>
        </xdr:cNvPr>
        <xdr:cNvSpPr txBox="1"/>
      </xdr:nvSpPr>
      <xdr:spPr>
        <a:xfrm>
          <a:off x="1296099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23" name="n_3aveValue【認定こども園・幼稚園・保育所】&#10;有形固定資産減価償却率">
          <a:extLst>
            <a:ext uri="{FF2B5EF4-FFF2-40B4-BE49-F238E27FC236}">
              <a16:creationId xmlns:a16="http://schemas.microsoft.com/office/drawing/2014/main" id="{00000000-0008-0000-0E00-0000A7010000}"/>
            </a:ext>
          </a:extLst>
        </xdr:cNvPr>
        <xdr:cNvSpPr txBox="1"/>
      </xdr:nvSpPr>
      <xdr:spPr>
        <a:xfrm>
          <a:off x="1216724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24" name="n_4aveValue【認定こども園・幼稚園・保育所】&#10;有形固定資産減価償却率">
          <a:extLst>
            <a:ext uri="{FF2B5EF4-FFF2-40B4-BE49-F238E27FC236}">
              <a16:creationId xmlns:a16="http://schemas.microsoft.com/office/drawing/2014/main" id="{00000000-0008-0000-0E00-0000A8010000}"/>
            </a:ext>
          </a:extLst>
        </xdr:cNvPr>
        <xdr:cNvSpPr txBox="1"/>
      </xdr:nvSpPr>
      <xdr:spPr>
        <a:xfrm>
          <a:off x="11354444" y="588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151147</xdr:rowOff>
    </xdr:from>
    <xdr:ext cx="405111" cy="259045"/>
    <xdr:sp macro="" textlink="">
      <xdr:nvSpPr>
        <xdr:cNvPr id="425" name="n_1mainValue【認定こども園・幼稚園・保育所】&#10;有形固定資産減価償却率">
          <a:extLst>
            <a:ext uri="{FF2B5EF4-FFF2-40B4-BE49-F238E27FC236}">
              <a16:creationId xmlns:a16="http://schemas.microsoft.com/office/drawing/2014/main" id="{00000000-0008-0000-0E00-0000A9010000}"/>
            </a:ext>
          </a:extLst>
        </xdr:cNvPr>
        <xdr:cNvSpPr txBox="1"/>
      </xdr:nvSpPr>
      <xdr:spPr>
        <a:xfrm>
          <a:off x="13742044"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103522</xdr:rowOff>
    </xdr:from>
    <xdr:ext cx="405111" cy="259045"/>
    <xdr:sp macro="" textlink="">
      <xdr:nvSpPr>
        <xdr:cNvPr id="426" name="n_2mainValue【認定こども園・幼稚園・保育所】&#10;有形固定資産減価償却率">
          <a:extLst>
            <a:ext uri="{FF2B5EF4-FFF2-40B4-BE49-F238E27FC236}">
              <a16:creationId xmlns:a16="http://schemas.microsoft.com/office/drawing/2014/main" id="{00000000-0008-0000-0E00-0000AA010000}"/>
            </a:ext>
          </a:extLst>
        </xdr:cNvPr>
        <xdr:cNvSpPr txBox="1"/>
      </xdr:nvSpPr>
      <xdr:spPr>
        <a:xfrm>
          <a:off x="12960994" y="5558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36847</xdr:rowOff>
    </xdr:from>
    <xdr:ext cx="405111" cy="259045"/>
    <xdr:sp macro="" textlink="">
      <xdr:nvSpPr>
        <xdr:cNvPr id="427" name="n_3mainValue【認定こども園・幼稚園・保育所】&#10;有形固定資産減価償却率">
          <a:extLst>
            <a:ext uri="{FF2B5EF4-FFF2-40B4-BE49-F238E27FC236}">
              <a16:creationId xmlns:a16="http://schemas.microsoft.com/office/drawing/2014/main" id="{00000000-0008-0000-0E00-0000AB010000}"/>
            </a:ext>
          </a:extLst>
        </xdr:cNvPr>
        <xdr:cNvSpPr txBox="1"/>
      </xdr:nvSpPr>
      <xdr:spPr>
        <a:xfrm>
          <a:off x="12167244" y="532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00000000-0008-0000-0E00-0000AC01000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00000000-0008-0000-0E00-0000AD010000}"/>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00000000-0008-0000-0E00-0000AE01000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00000000-0008-0000-0E00-0000AF010000}"/>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00000000-0008-0000-0E00-0000B0010000}"/>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00000000-0008-0000-0E00-0000B1010000}"/>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00000000-0008-0000-0E00-0000B201000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1" name="テキスト ボックス 440">
          <a:extLst>
            <a:ext uri="{FF2B5EF4-FFF2-40B4-BE49-F238E27FC236}">
              <a16:creationId xmlns:a16="http://schemas.microsoft.com/office/drawing/2014/main" id="{00000000-0008-0000-0E00-0000B9010000}"/>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認定こども園・幼稚園・保育所】&#10;一人当たり面積グラフ枠">
          <a:extLst>
            <a:ext uri="{FF2B5EF4-FFF2-40B4-BE49-F238E27FC236}">
              <a16:creationId xmlns:a16="http://schemas.microsoft.com/office/drawing/2014/main" id="{00000000-0008-0000-0E00-0000C201000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flipV="1">
          <a:off x="19951064" y="571119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52" name="【認定こども園・幼稚園・保育所】&#10;一人当たり面積最小値テキスト">
          <a:extLst>
            <a:ext uri="{FF2B5EF4-FFF2-40B4-BE49-F238E27FC236}">
              <a16:creationId xmlns:a16="http://schemas.microsoft.com/office/drawing/2014/main" id="{00000000-0008-0000-0E00-0000C4010000}"/>
            </a:ext>
          </a:extLst>
        </xdr:cNvPr>
        <xdr:cNvSpPr txBox="1"/>
      </xdr:nvSpPr>
      <xdr:spPr>
        <a:xfrm>
          <a:off x="19989800" y="69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9881850" y="6940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54" name="【認定こども園・幼稚園・保育所】&#10;一人当たり面積最大値テキスト">
          <a:extLst>
            <a:ext uri="{FF2B5EF4-FFF2-40B4-BE49-F238E27FC236}">
              <a16:creationId xmlns:a16="http://schemas.microsoft.com/office/drawing/2014/main" id="{00000000-0008-0000-0E00-0000C6010000}"/>
            </a:ext>
          </a:extLst>
        </xdr:cNvPr>
        <xdr:cNvSpPr txBox="1"/>
      </xdr:nvSpPr>
      <xdr:spPr>
        <a:xfrm>
          <a:off x="19989800" y="549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9881850" y="5711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56" name="【認定こども園・幼稚園・保育所】&#10;一人当たり面積平均値テキスト">
          <a:extLst>
            <a:ext uri="{FF2B5EF4-FFF2-40B4-BE49-F238E27FC236}">
              <a16:creationId xmlns:a16="http://schemas.microsoft.com/office/drawing/2014/main" id="{00000000-0008-0000-0E00-0000C8010000}"/>
            </a:ext>
          </a:extLst>
        </xdr:cNvPr>
        <xdr:cNvSpPr txBox="1"/>
      </xdr:nvSpPr>
      <xdr:spPr>
        <a:xfrm>
          <a:off x="19989800" y="6445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57" name="フローチャート: 判断 456">
          <a:extLst>
            <a:ext uri="{FF2B5EF4-FFF2-40B4-BE49-F238E27FC236}">
              <a16:creationId xmlns:a16="http://schemas.microsoft.com/office/drawing/2014/main" id="{00000000-0008-0000-0E00-0000C9010000}"/>
            </a:ext>
          </a:extLst>
        </xdr:cNvPr>
        <xdr:cNvSpPr/>
      </xdr:nvSpPr>
      <xdr:spPr>
        <a:xfrm>
          <a:off x="199009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58" name="フローチャート: 判断 457">
          <a:extLst>
            <a:ext uri="{FF2B5EF4-FFF2-40B4-BE49-F238E27FC236}">
              <a16:creationId xmlns:a16="http://schemas.microsoft.com/office/drawing/2014/main" id="{00000000-0008-0000-0E00-0000CA010000}"/>
            </a:ext>
          </a:extLst>
        </xdr:cNvPr>
        <xdr:cNvSpPr/>
      </xdr:nvSpPr>
      <xdr:spPr>
        <a:xfrm>
          <a:off x="19157950" y="6474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59" name="フローチャート: 判断 458">
          <a:extLst>
            <a:ext uri="{FF2B5EF4-FFF2-40B4-BE49-F238E27FC236}">
              <a16:creationId xmlns:a16="http://schemas.microsoft.com/office/drawing/2014/main" id="{00000000-0008-0000-0E00-0000CB010000}"/>
            </a:ext>
          </a:extLst>
        </xdr:cNvPr>
        <xdr:cNvSpPr/>
      </xdr:nvSpPr>
      <xdr:spPr>
        <a:xfrm>
          <a:off x="1834515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60" name="フローチャート: 判断 459">
          <a:extLst>
            <a:ext uri="{FF2B5EF4-FFF2-40B4-BE49-F238E27FC236}">
              <a16:creationId xmlns:a16="http://schemas.microsoft.com/office/drawing/2014/main" id="{00000000-0008-0000-0E00-0000CC010000}"/>
            </a:ext>
          </a:extLst>
        </xdr:cNvPr>
        <xdr:cNvSpPr/>
      </xdr:nvSpPr>
      <xdr:spPr>
        <a:xfrm>
          <a:off x="175514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61" name="フローチャート: 判断 460">
          <a:extLst>
            <a:ext uri="{FF2B5EF4-FFF2-40B4-BE49-F238E27FC236}">
              <a16:creationId xmlns:a16="http://schemas.microsoft.com/office/drawing/2014/main" id="{00000000-0008-0000-0E00-0000CD010000}"/>
            </a:ext>
          </a:extLst>
        </xdr:cNvPr>
        <xdr:cNvSpPr/>
      </xdr:nvSpPr>
      <xdr:spPr>
        <a:xfrm>
          <a:off x="16757650" y="6497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78740</xdr:rowOff>
    </xdr:from>
    <xdr:to>
      <xdr:col>116</xdr:col>
      <xdr:colOff>114300</xdr:colOff>
      <xdr:row>39</xdr:row>
      <xdr:rowOff>8890</xdr:rowOff>
    </xdr:to>
    <xdr:sp macro="" textlink="">
      <xdr:nvSpPr>
        <xdr:cNvPr id="467" name="楕円 466">
          <a:extLst>
            <a:ext uri="{FF2B5EF4-FFF2-40B4-BE49-F238E27FC236}">
              <a16:creationId xmlns:a16="http://schemas.microsoft.com/office/drawing/2014/main" id="{00000000-0008-0000-0E00-0000D3010000}"/>
            </a:ext>
          </a:extLst>
        </xdr:cNvPr>
        <xdr:cNvSpPr/>
      </xdr:nvSpPr>
      <xdr:spPr>
        <a:xfrm>
          <a:off x="19900900" y="635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101617</xdr:rowOff>
    </xdr:from>
    <xdr:ext cx="469744" cy="259045"/>
    <xdr:sp macro="" textlink="">
      <xdr:nvSpPr>
        <xdr:cNvPr id="468" name="【認定こども園・幼稚園・保育所】&#10;一人当たり面積該当値テキスト">
          <a:extLst>
            <a:ext uri="{FF2B5EF4-FFF2-40B4-BE49-F238E27FC236}">
              <a16:creationId xmlns:a16="http://schemas.microsoft.com/office/drawing/2014/main" id="{00000000-0008-0000-0E00-0000D4010000}"/>
            </a:ext>
          </a:extLst>
        </xdr:cNvPr>
        <xdr:cNvSpPr txBox="1"/>
      </xdr:nvSpPr>
      <xdr:spPr>
        <a:xfrm>
          <a:off x="19989800"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55880</xdr:rowOff>
    </xdr:from>
    <xdr:to>
      <xdr:col>112</xdr:col>
      <xdr:colOff>38100</xdr:colOff>
      <xdr:row>38</xdr:row>
      <xdr:rowOff>157480</xdr:rowOff>
    </xdr:to>
    <xdr:sp macro="" textlink="">
      <xdr:nvSpPr>
        <xdr:cNvPr id="469" name="楕円 468">
          <a:extLst>
            <a:ext uri="{FF2B5EF4-FFF2-40B4-BE49-F238E27FC236}">
              <a16:creationId xmlns:a16="http://schemas.microsoft.com/office/drawing/2014/main" id="{00000000-0008-0000-0E00-0000D5010000}"/>
            </a:ext>
          </a:extLst>
        </xdr:cNvPr>
        <xdr:cNvSpPr/>
      </xdr:nvSpPr>
      <xdr:spPr>
        <a:xfrm>
          <a:off x="19157950" y="63360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106680</xdr:rowOff>
    </xdr:from>
    <xdr:to>
      <xdr:col>116</xdr:col>
      <xdr:colOff>63500</xdr:colOff>
      <xdr:row>38</xdr:row>
      <xdr:rowOff>129540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9202400" y="6386830"/>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162560</xdr:rowOff>
    </xdr:from>
    <xdr:to>
      <xdr:col>107</xdr:col>
      <xdr:colOff>101600</xdr:colOff>
      <xdr:row>39</xdr:row>
      <xdr:rowOff>92710</xdr:rowOff>
    </xdr:to>
    <xdr:sp macro="" textlink="">
      <xdr:nvSpPr>
        <xdr:cNvPr id="471" name="楕円 470">
          <a:extLst>
            <a:ext uri="{FF2B5EF4-FFF2-40B4-BE49-F238E27FC236}">
              <a16:creationId xmlns:a16="http://schemas.microsoft.com/office/drawing/2014/main" id="{00000000-0008-0000-0E00-0000D7010000}"/>
            </a:ext>
          </a:extLst>
        </xdr:cNvPr>
        <xdr:cNvSpPr/>
      </xdr:nvSpPr>
      <xdr:spPr>
        <a:xfrm>
          <a:off x="18345150" y="6442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106680</xdr:rowOff>
    </xdr:from>
    <xdr:to>
      <xdr:col>111</xdr:col>
      <xdr:colOff>177800</xdr:colOff>
      <xdr:row>39</xdr:row>
      <xdr:rowOff>41910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18395950" y="6386830"/>
          <a:ext cx="80645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3" name="楕円 472">
          <a:extLst>
            <a:ext uri="{FF2B5EF4-FFF2-40B4-BE49-F238E27FC236}">
              <a16:creationId xmlns:a16="http://schemas.microsoft.com/office/drawing/2014/main" id="{00000000-0008-0000-0E00-0000D9010000}"/>
            </a:ext>
          </a:extLst>
        </xdr:cNvPr>
        <xdr:cNvSpPr/>
      </xdr:nvSpPr>
      <xdr:spPr>
        <a:xfrm>
          <a:off x="17551400" y="6550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41910</xdr:rowOff>
    </xdr:from>
    <xdr:to>
      <xdr:col>107</xdr:col>
      <xdr:colOff>50800</xdr:colOff>
      <xdr:row>39</xdr:row>
      <xdr:rowOff>156210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17602200" y="6487160"/>
          <a:ext cx="79375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75" name="n_1aveValue【認定こども園・幼稚園・保育所】&#10;一人当たり面積">
          <a:extLst>
            <a:ext uri="{FF2B5EF4-FFF2-40B4-BE49-F238E27FC236}">
              <a16:creationId xmlns:a16="http://schemas.microsoft.com/office/drawing/2014/main" id="{00000000-0008-0000-0E00-0000DB010000}"/>
            </a:ext>
          </a:extLst>
        </xdr:cNvPr>
        <xdr:cNvSpPr txBox="1"/>
      </xdr:nvSpPr>
      <xdr:spPr>
        <a:xfrm>
          <a:off x="189802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76" name="n_2aveValue【認定こども園・幼稚園・保育所】&#10;一人当たり面積">
          <a:extLst>
            <a:ext uri="{FF2B5EF4-FFF2-40B4-BE49-F238E27FC236}">
              <a16:creationId xmlns:a16="http://schemas.microsoft.com/office/drawing/2014/main" id="{00000000-0008-0000-0E00-0000DC010000}"/>
            </a:ext>
          </a:extLst>
        </xdr:cNvPr>
        <xdr:cNvSpPr txBox="1"/>
      </xdr:nvSpPr>
      <xdr:spPr>
        <a:xfrm>
          <a:off x="181801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477" name="n_3aveValue【認定こども園・幼稚園・保育所】&#10;一人当たり面積">
          <a:extLst>
            <a:ext uri="{FF2B5EF4-FFF2-40B4-BE49-F238E27FC236}">
              <a16:creationId xmlns:a16="http://schemas.microsoft.com/office/drawing/2014/main" id="{00000000-0008-0000-0E00-0000DD010000}"/>
            </a:ext>
          </a:extLst>
        </xdr:cNvPr>
        <xdr:cNvSpPr txBox="1"/>
      </xdr:nvSpPr>
      <xdr:spPr>
        <a:xfrm>
          <a:off x="1738637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478" name="n_4aveValue【認定こども園・幼稚園・保育所】&#10;一人当たり面積">
          <a:extLst>
            <a:ext uri="{FF2B5EF4-FFF2-40B4-BE49-F238E27FC236}">
              <a16:creationId xmlns:a16="http://schemas.microsoft.com/office/drawing/2014/main" id="{00000000-0008-0000-0E00-0000DE010000}"/>
            </a:ext>
          </a:extLst>
        </xdr:cNvPr>
        <xdr:cNvSpPr txBox="1"/>
      </xdr:nvSpPr>
      <xdr:spPr>
        <a:xfrm>
          <a:off x="16592627" y="627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2557</xdr:rowOff>
    </xdr:from>
    <xdr:ext cx="469744" cy="259045"/>
    <xdr:sp macro="" textlink="">
      <xdr:nvSpPr>
        <xdr:cNvPr id="479" name="n_1mainValue【認定こども園・幼稚園・保育所】&#10;一人当たり面積">
          <a:extLst>
            <a:ext uri="{FF2B5EF4-FFF2-40B4-BE49-F238E27FC236}">
              <a16:creationId xmlns:a16="http://schemas.microsoft.com/office/drawing/2014/main" id="{00000000-0008-0000-0E00-0000DF010000}"/>
            </a:ext>
          </a:extLst>
        </xdr:cNvPr>
        <xdr:cNvSpPr txBox="1"/>
      </xdr:nvSpPr>
      <xdr:spPr>
        <a:xfrm>
          <a:off x="1898022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80" name="n_2mainValue【認定こども園・幼稚園・保育所】&#10;一人当たり面積">
          <a:extLst>
            <a:ext uri="{FF2B5EF4-FFF2-40B4-BE49-F238E27FC236}">
              <a16:creationId xmlns:a16="http://schemas.microsoft.com/office/drawing/2014/main" id="{00000000-0008-0000-0E00-0000E0010000}"/>
            </a:ext>
          </a:extLst>
        </xdr:cNvPr>
        <xdr:cNvSpPr txBox="1"/>
      </xdr:nvSpPr>
      <xdr:spPr>
        <a:xfrm>
          <a:off x="181801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81" name="n_3mainValue【認定こども園・幼稚園・保育所】&#10;一人当たり面積">
          <a:extLst>
            <a:ext uri="{FF2B5EF4-FFF2-40B4-BE49-F238E27FC236}">
              <a16:creationId xmlns:a16="http://schemas.microsoft.com/office/drawing/2014/main" id="{00000000-0008-0000-0E00-0000E1010000}"/>
            </a:ext>
          </a:extLst>
        </xdr:cNvPr>
        <xdr:cNvSpPr txBox="1"/>
      </xdr:nvSpPr>
      <xdr:spPr>
        <a:xfrm>
          <a:off x="1738637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2" name="正方形/長方形 481">
          <a:extLst>
            <a:ext uri="{FF2B5EF4-FFF2-40B4-BE49-F238E27FC236}">
              <a16:creationId xmlns:a16="http://schemas.microsoft.com/office/drawing/2014/main" id="{00000000-0008-0000-0E00-0000E2010000}"/>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3" name="正方形/長方形 482">
          <a:extLst>
            <a:ext uri="{FF2B5EF4-FFF2-40B4-BE49-F238E27FC236}">
              <a16:creationId xmlns:a16="http://schemas.microsoft.com/office/drawing/2014/main" id="{00000000-0008-0000-0E00-0000E3010000}"/>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4" name="正方形/長方形 483">
          <a:extLst>
            <a:ext uri="{FF2B5EF4-FFF2-40B4-BE49-F238E27FC236}">
              <a16:creationId xmlns:a16="http://schemas.microsoft.com/office/drawing/2014/main" id="{00000000-0008-0000-0E00-0000E401000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5" name="正方形/長方形 484">
          <a:extLst>
            <a:ext uri="{FF2B5EF4-FFF2-40B4-BE49-F238E27FC236}">
              <a16:creationId xmlns:a16="http://schemas.microsoft.com/office/drawing/2014/main" id="{00000000-0008-0000-0E00-0000E5010000}"/>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6" name="正方形/長方形 485">
          <a:extLst>
            <a:ext uri="{FF2B5EF4-FFF2-40B4-BE49-F238E27FC236}">
              <a16:creationId xmlns:a16="http://schemas.microsoft.com/office/drawing/2014/main" id="{00000000-0008-0000-0E00-0000E6010000}"/>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7" name="正方形/長方形 486">
          <a:extLst>
            <a:ext uri="{FF2B5EF4-FFF2-40B4-BE49-F238E27FC236}">
              <a16:creationId xmlns:a16="http://schemas.microsoft.com/office/drawing/2014/main" id="{00000000-0008-0000-0E00-0000E701000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8" name="正方形/長方形 487">
          <a:extLst>
            <a:ext uri="{FF2B5EF4-FFF2-40B4-BE49-F238E27FC236}">
              <a16:creationId xmlns:a16="http://schemas.microsoft.com/office/drawing/2014/main" id="{00000000-0008-0000-0E00-0000E801000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9" name="正方形/長方形 488">
          <a:extLst>
            <a:ext uri="{FF2B5EF4-FFF2-40B4-BE49-F238E27FC236}">
              <a16:creationId xmlns:a16="http://schemas.microsoft.com/office/drawing/2014/main" id="{00000000-0008-0000-0E00-0000E9010000}"/>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2" name="テキスト ボックス 491">
          <a:extLst>
            <a:ext uri="{FF2B5EF4-FFF2-40B4-BE49-F238E27FC236}">
              <a16:creationId xmlns:a16="http://schemas.microsoft.com/office/drawing/2014/main" id="{00000000-0008-0000-0E00-0000EC010000}"/>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8" name="テキスト ボックス 497">
          <a:extLst>
            <a:ext uri="{FF2B5EF4-FFF2-40B4-BE49-F238E27FC236}">
              <a16:creationId xmlns:a16="http://schemas.microsoft.com/office/drawing/2014/main" id="{00000000-0008-0000-0E00-0000F2010000}"/>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0" name="テキスト ボックス 499">
          <a:extLst>
            <a:ext uri="{FF2B5EF4-FFF2-40B4-BE49-F238E27FC236}">
              <a16:creationId xmlns:a16="http://schemas.microsoft.com/office/drawing/2014/main" id="{00000000-0008-0000-0E00-0000F4010000}"/>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5" name="【学校施設】&#10;有形固定資産減価償却率グラフ枠">
          <a:extLst>
            <a:ext uri="{FF2B5EF4-FFF2-40B4-BE49-F238E27FC236}">
              <a16:creationId xmlns:a16="http://schemas.microsoft.com/office/drawing/2014/main" id="{00000000-0008-0000-0E00-0000F901000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104775</xdr:rowOff>
    </xdr:from>
    <xdr:to>
      <xdr:col>85</xdr:col>
      <xdr:colOff>126364</xdr:colOff>
      <xdr:row>62</xdr:row>
      <xdr:rowOff>137160</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flipV="1">
          <a:off x="14699614" y="9521825"/>
          <a:ext cx="0" cy="857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140987</xdr:rowOff>
    </xdr:from>
    <xdr:ext cx="405111" cy="259045"/>
    <xdr:sp macro="" textlink="">
      <xdr:nvSpPr>
        <xdr:cNvPr id="507" name="【学校施設】&#10;有形固定資産減価償却率最小値テキスト">
          <a:extLst>
            <a:ext uri="{FF2B5EF4-FFF2-40B4-BE49-F238E27FC236}">
              <a16:creationId xmlns:a16="http://schemas.microsoft.com/office/drawing/2014/main" id="{00000000-0008-0000-0E00-0000FB010000}"/>
            </a:ext>
          </a:extLst>
        </xdr:cNvPr>
        <xdr:cNvSpPr txBox="1"/>
      </xdr:nvSpPr>
      <xdr:spPr>
        <a:xfrm>
          <a:off x="14738350" y="1038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137160</xdr:rowOff>
    </xdr:from>
    <xdr:to>
      <xdr:col>86</xdr:col>
      <xdr:colOff>25400</xdr:colOff>
      <xdr:row>62</xdr:row>
      <xdr:rowOff>137160</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a:off x="14611350" y="10379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51452</xdr:rowOff>
    </xdr:from>
    <xdr:ext cx="405111" cy="259045"/>
    <xdr:sp macro="" textlink="">
      <xdr:nvSpPr>
        <xdr:cNvPr id="509" name="【学校施設】&#10;有形固定資産減価償却率最大値テキスト">
          <a:extLst>
            <a:ext uri="{FF2B5EF4-FFF2-40B4-BE49-F238E27FC236}">
              <a16:creationId xmlns:a16="http://schemas.microsoft.com/office/drawing/2014/main" id="{00000000-0008-0000-0E00-0000FD010000}"/>
            </a:ext>
          </a:extLst>
        </xdr:cNvPr>
        <xdr:cNvSpPr txBox="1"/>
      </xdr:nvSpPr>
      <xdr:spPr>
        <a:xfrm>
          <a:off x="14738350" y="930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104775</xdr:rowOff>
    </xdr:from>
    <xdr:to>
      <xdr:col>86</xdr:col>
      <xdr:colOff>25400</xdr:colOff>
      <xdr:row>57</xdr:row>
      <xdr:rowOff>104775</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a:off x="14611350" y="9521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36212</xdr:rowOff>
    </xdr:from>
    <xdr:ext cx="405111" cy="259045"/>
    <xdr:sp macro="" textlink="">
      <xdr:nvSpPr>
        <xdr:cNvPr id="511" name="【学校施設】&#10;有形固定資産減価償却率平均値テキスト">
          <a:extLst>
            <a:ext uri="{FF2B5EF4-FFF2-40B4-BE49-F238E27FC236}">
              <a16:creationId xmlns:a16="http://schemas.microsoft.com/office/drawing/2014/main" id="{00000000-0008-0000-0E00-0000FF010000}"/>
            </a:ext>
          </a:extLst>
        </xdr:cNvPr>
        <xdr:cNvSpPr txBox="1"/>
      </xdr:nvSpPr>
      <xdr:spPr>
        <a:xfrm>
          <a:off x="14738350" y="9948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57785</xdr:rowOff>
    </xdr:from>
    <xdr:to>
      <xdr:col>85</xdr:col>
      <xdr:colOff>177800</xdr:colOff>
      <xdr:row>60</xdr:row>
      <xdr:rowOff>159385</xdr:rowOff>
    </xdr:to>
    <xdr:sp macro="" textlink="">
      <xdr:nvSpPr>
        <xdr:cNvPr id="512" name="フローチャート: 判断 511">
          <a:extLst>
            <a:ext uri="{FF2B5EF4-FFF2-40B4-BE49-F238E27FC236}">
              <a16:creationId xmlns:a16="http://schemas.microsoft.com/office/drawing/2014/main" id="{00000000-0008-0000-0E00-000000020000}"/>
            </a:ext>
          </a:extLst>
        </xdr:cNvPr>
        <xdr:cNvSpPr/>
      </xdr:nvSpPr>
      <xdr:spPr>
        <a:xfrm>
          <a:off x="14649450" y="99701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13" name="フローチャート: 判断 512">
          <a:extLst>
            <a:ext uri="{FF2B5EF4-FFF2-40B4-BE49-F238E27FC236}">
              <a16:creationId xmlns:a16="http://schemas.microsoft.com/office/drawing/2014/main" id="{00000000-0008-0000-0E00-000001020000}"/>
            </a:ext>
          </a:extLst>
        </xdr:cNvPr>
        <xdr:cNvSpPr/>
      </xdr:nvSpPr>
      <xdr:spPr>
        <a:xfrm>
          <a:off x="13887450" y="99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46355</xdr:rowOff>
    </xdr:from>
    <xdr:to>
      <xdr:col>76</xdr:col>
      <xdr:colOff>165100</xdr:colOff>
      <xdr:row>60</xdr:row>
      <xdr:rowOff>147955</xdr:rowOff>
    </xdr:to>
    <xdr:sp macro="" textlink="">
      <xdr:nvSpPr>
        <xdr:cNvPr id="514" name="フローチャート: 判断 513">
          <a:extLst>
            <a:ext uri="{FF2B5EF4-FFF2-40B4-BE49-F238E27FC236}">
              <a16:creationId xmlns:a16="http://schemas.microsoft.com/office/drawing/2014/main" id="{00000000-0008-0000-0E00-000002020000}"/>
            </a:ext>
          </a:extLst>
        </xdr:cNvPr>
        <xdr:cNvSpPr/>
      </xdr:nvSpPr>
      <xdr:spPr>
        <a:xfrm>
          <a:off x="13093700" y="995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29210</xdr:rowOff>
    </xdr:from>
    <xdr:to>
      <xdr:col>72</xdr:col>
      <xdr:colOff>38100</xdr:colOff>
      <xdr:row>60</xdr:row>
      <xdr:rowOff>130810</xdr:rowOff>
    </xdr:to>
    <xdr:sp macro="" textlink="">
      <xdr:nvSpPr>
        <xdr:cNvPr id="515" name="フローチャート: 判断 514">
          <a:extLst>
            <a:ext uri="{FF2B5EF4-FFF2-40B4-BE49-F238E27FC236}">
              <a16:creationId xmlns:a16="http://schemas.microsoft.com/office/drawing/2014/main" id="{00000000-0008-0000-0E00-000003020000}"/>
            </a:ext>
          </a:extLst>
        </xdr:cNvPr>
        <xdr:cNvSpPr/>
      </xdr:nvSpPr>
      <xdr:spPr>
        <a:xfrm>
          <a:off x="12299950" y="9941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73025</xdr:rowOff>
    </xdr:from>
    <xdr:to>
      <xdr:col>67</xdr:col>
      <xdr:colOff>101600</xdr:colOff>
      <xdr:row>61</xdr:row>
      <xdr:rowOff>3175</xdr:rowOff>
    </xdr:to>
    <xdr:sp macro="" textlink="">
      <xdr:nvSpPr>
        <xdr:cNvPr id="516" name="フローチャート: 判断 515">
          <a:extLst>
            <a:ext uri="{FF2B5EF4-FFF2-40B4-BE49-F238E27FC236}">
              <a16:creationId xmlns:a16="http://schemas.microsoft.com/office/drawing/2014/main" id="{00000000-0008-0000-0E00-000004020000}"/>
            </a:ext>
          </a:extLst>
        </xdr:cNvPr>
        <xdr:cNvSpPr/>
      </xdr:nvSpPr>
      <xdr:spPr>
        <a:xfrm>
          <a:off x="11487150" y="9985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53975</xdr:rowOff>
    </xdr:from>
    <xdr:to>
      <xdr:col>85</xdr:col>
      <xdr:colOff>177800</xdr:colOff>
      <xdr:row>57</xdr:row>
      <xdr:rowOff>155575</xdr:rowOff>
    </xdr:to>
    <xdr:sp macro="" textlink="">
      <xdr:nvSpPr>
        <xdr:cNvPr id="522" name="楕円 521">
          <a:extLst>
            <a:ext uri="{FF2B5EF4-FFF2-40B4-BE49-F238E27FC236}">
              <a16:creationId xmlns:a16="http://schemas.microsoft.com/office/drawing/2014/main" id="{00000000-0008-0000-0E00-00000A020000}"/>
            </a:ext>
          </a:extLst>
        </xdr:cNvPr>
        <xdr:cNvSpPr/>
      </xdr:nvSpPr>
      <xdr:spPr>
        <a:xfrm>
          <a:off x="14649450" y="94710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7002</xdr:rowOff>
    </xdr:from>
    <xdr:ext cx="405111" cy="259045"/>
    <xdr:sp macro="" textlink="">
      <xdr:nvSpPr>
        <xdr:cNvPr id="523" name="【学校施設】&#10;有形固定資産減価償却率該当値テキスト">
          <a:extLst>
            <a:ext uri="{FF2B5EF4-FFF2-40B4-BE49-F238E27FC236}">
              <a16:creationId xmlns:a16="http://schemas.microsoft.com/office/drawing/2014/main" id="{00000000-0008-0000-0E00-00000B020000}"/>
            </a:ext>
          </a:extLst>
        </xdr:cNvPr>
        <xdr:cNvSpPr txBox="1"/>
      </xdr:nvSpPr>
      <xdr:spPr>
        <a:xfrm>
          <a:off x="14738350" y="9424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15875</xdr:rowOff>
    </xdr:from>
    <xdr:to>
      <xdr:col>81</xdr:col>
      <xdr:colOff>101600</xdr:colOff>
      <xdr:row>57</xdr:row>
      <xdr:rowOff>117475</xdr:rowOff>
    </xdr:to>
    <xdr:sp macro="" textlink="">
      <xdr:nvSpPr>
        <xdr:cNvPr id="524" name="楕円 523">
          <a:extLst>
            <a:ext uri="{FF2B5EF4-FFF2-40B4-BE49-F238E27FC236}">
              <a16:creationId xmlns:a16="http://schemas.microsoft.com/office/drawing/2014/main" id="{00000000-0008-0000-0E00-00000C020000}"/>
            </a:ext>
          </a:extLst>
        </xdr:cNvPr>
        <xdr:cNvSpPr/>
      </xdr:nvSpPr>
      <xdr:spPr>
        <a:xfrm>
          <a:off x="13887450" y="943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66675</xdr:rowOff>
    </xdr:from>
    <xdr:to>
      <xdr:col>85</xdr:col>
      <xdr:colOff>127000</xdr:colOff>
      <xdr:row>57</xdr:row>
      <xdr:rowOff>104775</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3938250" y="948372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4445</xdr:rowOff>
    </xdr:from>
    <xdr:to>
      <xdr:col>76</xdr:col>
      <xdr:colOff>165100</xdr:colOff>
      <xdr:row>57</xdr:row>
      <xdr:rowOff>106045</xdr:rowOff>
    </xdr:to>
    <xdr:sp macro="" textlink="">
      <xdr:nvSpPr>
        <xdr:cNvPr id="526" name="楕円 525">
          <a:extLst>
            <a:ext uri="{FF2B5EF4-FFF2-40B4-BE49-F238E27FC236}">
              <a16:creationId xmlns:a16="http://schemas.microsoft.com/office/drawing/2014/main" id="{00000000-0008-0000-0E00-00000E020000}"/>
            </a:ext>
          </a:extLst>
        </xdr:cNvPr>
        <xdr:cNvSpPr/>
      </xdr:nvSpPr>
      <xdr:spPr>
        <a:xfrm>
          <a:off x="13093700" y="942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55245</xdr:rowOff>
    </xdr:from>
    <xdr:to>
      <xdr:col>81</xdr:col>
      <xdr:colOff>50800</xdr:colOff>
      <xdr:row>57</xdr:row>
      <xdr:rowOff>66675</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3144500" y="9472295"/>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137795</xdr:rowOff>
    </xdr:from>
    <xdr:to>
      <xdr:col>72</xdr:col>
      <xdr:colOff>38100</xdr:colOff>
      <xdr:row>57</xdr:row>
      <xdr:rowOff>67945</xdr:rowOff>
    </xdr:to>
    <xdr:sp macro="" textlink="">
      <xdr:nvSpPr>
        <xdr:cNvPr id="528" name="楕円 527">
          <a:extLst>
            <a:ext uri="{FF2B5EF4-FFF2-40B4-BE49-F238E27FC236}">
              <a16:creationId xmlns:a16="http://schemas.microsoft.com/office/drawing/2014/main" id="{00000000-0008-0000-0E00-000010020000}"/>
            </a:ext>
          </a:extLst>
        </xdr:cNvPr>
        <xdr:cNvSpPr/>
      </xdr:nvSpPr>
      <xdr:spPr>
        <a:xfrm>
          <a:off x="12299950" y="93897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17145</xdr:rowOff>
    </xdr:from>
    <xdr:to>
      <xdr:col>76</xdr:col>
      <xdr:colOff>114300</xdr:colOff>
      <xdr:row>57</xdr:row>
      <xdr:rowOff>55245</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344400" y="943419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530" name="n_1aveValue【学校施設】&#10;有形固定資産減価償却率">
          <a:extLst>
            <a:ext uri="{FF2B5EF4-FFF2-40B4-BE49-F238E27FC236}">
              <a16:creationId xmlns:a16="http://schemas.microsoft.com/office/drawing/2014/main" id="{00000000-0008-0000-0E00-000012020000}"/>
            </a:ext>
          </a:extLst>
        </xdr:cNvPr>
        <xdr:cNvSpPr txBox="1"/>
      </xdr:nvSpPr>
      <xdr:spPr>
        <a:xfrm>
          <a:off x="13742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139082</xdr:rowOff>
    </xdr:from>
    <xdr:ext cx="405111" cy="259045"/>
    <xdr:sp macro="" textlink="">
      <xdr:nvSpPr>
        <xdr:cNvPr id="531" name="n_2aveValue【学校施設】&#10;有形固定資産減価償却率">
          <a:extLst>
            <a:ext uri="{FF2B5EF4-FFF2-40B4-BE49-F238E27FC236}">
              <a16:creationId xmlns:a16="http://schemas.microsoft.com/office/drawing/2014/main" id="{00000000-0008-0000-0E00-000013020000}"/>
            </a:ext>
          </a:extLst>
        </xdr:cNvPr>
        <xdr:cNvSpPr txBox="1"/>
      </xdr:nvSpPr>
      <xdr:spPr>
        <a:xfrm>
          <a:off x="1296099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121937</xdr:rowOff>
    </xdr:from>
    <xdr:ext cx="405111" cy="259045"/>
    <xdr:sp macro="" textlink="">
      <xdr:nvSpPr>
        <xdr:cNvPr id="532" name="n_3aveValue【学校施設】&#10;有形固定資産減価償却率">
          <a:extLst>
            <a:ext uri="{FF2B5EF4-FFF2-40B4-BE49-F238E27FC236}">
              <a16:creationId xmlns:a16="http://schemas.microsoft.com/office/drawing/2014/main" id="{00000000-0008-0000-0E00-000014020000}"/>
            </a:ext>
          </a:extLst>
        </xdr:cNvPr>
        <xdr:cNvSpPr txBox="1"/>
      </xdr:nvSpPr>
      <xdr:spPr>
        <a:xfrm>
          <a:off x="121672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19702</xdr:rowOff>
    </xdr:from>
    <xdr:ext cx="405111" cy="259045"/>
    <xdr:sp macro="" textlink="">
      <xdr:nvSpPr>
        <xdr:cNvPr id="533" name="n_4aveValue【学校施設】&#10;有形固定資産減価償却率">
          <a:extLst>
            <a:ext uri="{FF2B5EF4-FFF2-40B4-BE49-F238E27FC236}">
              <a16:creationId xmlns:a16="http://schemas.microsoft.com/office/drawing/2014/main" id="{00000000-0008-0000-0E00-000015020000}"/>
            </a:ext>
          </a:extLst>
        </xdr:cNvPr>
        <xdr:cNvSpPr txBox="1"/>
      </xdr:nvSpPr>
      <xdr:spPr>
        <a:xfrm>
          <a:off x="11354444" y="976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134002</xdr:rowOff>
    </xdr:from>
    <xdr:ext cx="405111" cy="259045"/>
    <xdr:sp macro="" textlink="">
      <xdr:nvSpPr>
        <xdr:cNvPr id="534" name="n_1mainValue【学校施設】&#10;有形固定資産減価償却率">
          <a:extLst>
            <a:ext uri="{FF2B5EF4-FFF2-40B4-BE49-F238E27FC236}">
              <a16:creationId xmlns:a16="http://schemas.microsoft.com/office/drawing/2014/main" id="{00000000-0008-0000-0E00-000016020000}"/>
            </a:ext>
          </a:extLst>
        </xdr:cNvPr>
        <xdr:cNvSpPr txBox="1"/>
      </xdr:nvSpPr>
      <xdr:spPr>
        <a:xfrm>
          <a:off x="13742044" y="922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122572</xdr:rowOff>
    </xdr:from>
    <xdr:ext cx="405111" cy="259045"/>
    <xdr:sp macro="" textlink="">
      <xdr:nvSpPr>
        <xdr:cNvPr id="535" name="n_2mainValue【学校施設】&#10;有形固定資産減価償却率">
          <a:extLst>
            <a:ext uri="{FF2B5EF4-FFF2-40B4-BE49-F238E27FC236}">
              <a16:creationId xmlns:a16="http://schemas.microsoft.com/office/drawing/2014/main" id="{00000000-0008-0000-0E00-000017020000}"/>
            </a:ext>
          </a:extLst>
        </xdr:cNvPr>
        <xdr:cNvSpPr txBox="1"/>
      </xdr:nvSpPr>
      <xdr:spPr>
        <a:xfrm>
          <a:off x="12960994" y="920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84472</xdr:rowOff>
    </xdr:from>
    <xdr:ext cx="405111" cy="259045"/>
    <xdr:sp macro="" textlink="">
      <xdr:nvSpPr>
        <xdr:cNvPr id="536" name="n_3mainValue【学校施設】&#10;有形固定資産減価償却率">
          <a:extLst>
            <a:ext uri="{FF2B5EF4-FFF2-40B4-BE49-F238E27FC236}">
              <a16:creationId xmlns:a16="http://schemas.microsoft.com/office/drawing/2014/main" id="{00000000-0008-0000-0E00-000018020000}"/>
            </a:ext>
          </a:extLst>
        </xdr:cNvPr>
        <xdr:cNvSpPr txBox="1"/>
      </xdr:nvSpPr>
      <xdr:spPr>
        <a:xfrm>
          <a:off x="12167244" y="917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7" name="正方形/長方形 536">
          <a:extLst>
            <a:ext uri="{FF2B5EF4-FFF2-40B4-BE49-F238E27FC236}">
              <a16:creationId xmlns:a16="http://schemas.microsoft.com/office/drawing/2014/main" id="{00000000-0008-0000-0E00-00001902000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8" name="正方形/長方形 537">
          <a:extLst>
            <a:ext uri="{FF2B5EF4-FFF2-40B4-BE49-F238E27FC236}">
              <a16:creationId xmlns:a16="http://schemas.microsoft.com/office/drawing/2014/main" id="{00000000-0008-0000-0E00-00001A02000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9" name="正方形/長方形 538">
          <a:extLst>
            <a:ext uri="{FF2B5EF4-FFF2-40B4-BE49-F238E27FC236}">
              <a16:creationId xmlns:a16="http://schemas.microsoft.com/office/drawing/2014/main" id="{00000000-0008-0000-0E00-00001B02000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0" name="正方形/長方形 539">
          <a:extLst>
            <a:ext uri="{FF2B5EF4-FFF2-40B4-BE49-F238E27FC236}">
              <a16:creationId xmlns:a16="http://schemas.microsoft.com/office/drawing/2014/main" id="{00000000-0008-0000-0E00-00001C020000}"/>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1" name="正方形/長方形 540">
          <a:extLst>
            <a:ext uri="{FF2B5EF4-FFF2-40B4-BE49-F238E27FC236}">
              <a16:creationId xmlns:a16="http://schemas.microsoft.com/office/drawing/2014/main" id="{00000000-0008-0000-0E00-00001D02000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2" name="正方形/長方形 541">
          <a:extLst>
            <a:ext uri="{FF2B5EF4-FFF2-40B4-BE49-F238E27FC236}">
              <a16:creationId xmlns:a16="http://schemas.microsoft.com/office/drawing/2014/main" id="{00000000-0008-0000-0E00-00001E02000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3" name="正方形/長方形 542">
          <a:extLst>
            <a:ext uri="{FF2B5EF4-FFF2-40B4-BE49-F238E27FC236}">
              <a16:creationId xmlns:a16="http://schemas.microsoft.com/office/drawing/2014/main" id="{00000000-0008-0000-0E00-00001F02000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4" name="正方形/長方形 543">
          <a:extLst>
            <a:ext uri="{FF2B5EF4-FFF2-40B4-BE49-F238E27FC236}">
              <a16:creationId xmlns:a16="http://schemas.microsoft.com/office/drawing/2014/main" id="{00000000-0008-0000-0E00-000020020000}"/>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6" name="直線コネクタ 545">
          <a:extLst>
            <a:ext uri="{FF2B5EF4-FFF2-40B4-BE49-F238E27FC236}">
              <a16:creationId xmlns:a16="http://schemas.microsoft.com/office/drawing/2014/main" id="{00000000-0008-0000-0E00-00002202000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51" name="テキスト ボックス 550">
          <a:extLst>
            <a:ext uri="{FF2B5EF4-FFF2-40B4-BE49-F238E27FC236}">
              <a16:creationId xmlns:a16="http://schemas.microsoft.com/office/drawing/2014/main" id="{00000000-0008-0000-0E00-000027020000}"/>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57" name="テキスト ボックス 556">
          <a:extLst>
            <a:ext uri="{FF2B5EF4-FFF2-40B4-BE49-F238E27FC236}">
              <a16:creationId xmlns:a16="http://schemas.microsoft.com/office/drawing/2014/main" id="{00000000-0008-0000-0E00-00002D020000}"/>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59" name="テキスト ボックス 558">
          <a:extLst>
            <a:ext uri="{FF2B5EF4-FFF2-40B4-BE49-F238E27FC236}">
              <a16:creationId xmlns:a16="http://schemas.microsoft.com/office/drawing/2014/main" id="{00000000-0008-0000-0E00-00002F020000}"/>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1" name="テキスト ボックス 560">
          <a:extLst>
            <a:ext uri="{FF2B5EF4-FFF2-40B4-BE49-F238E27FC236}">
              <a16:creationId xmlns:a16="http://schemas.microsoft.com/office/drawing/2014/main" id="{00000000-0008-0000-0E00-000031020000}"/>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2" name="【学校施設】&#10;一人当たり面積グラフ枠">
          <a:extLst>
            <a:ext uri="{FF2B5EF4-FFF2-40B4-BE49-F238E27FC236}">
              <a16:creationId xmlns:a16="http://schemas.microsoft.com/office/drawing/2014/main" id="{00000000-0008-0000-0E00-00003202000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flipV="1">
          <a:off x="19951064" y="916359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64" name="【学校施設】&#10;一人当たり面積最小値テキスト">
          <a:extLst>
            <a:ext uri="{FF2B5EF4-FFF2-40B4-BE49-F238E27FC236}">
              <a16:creationId xmlns:a16="http://schemas.microsoft.com/office/drawing/2014/main" id="{00000000-0008-0000-0E00-000034020000}"/>
            </a:ext>
          </a:extLst>
        </xdr:cNvPr>
        <xdr:cNvSpPr txBox="1"/>
      </xdr:nvSpPr>
      <xdr:spPr>
        <a:xfrm>
          <a:off x="19989800" y="1059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9881850" y="10592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66" name="【学校施設】&#10;一人当たり面積最大値テキスト">
          <a:extLst>
            <a:ext uri="{FF2B5EF4-FFF2-40B4-BE49-F238E27FC236}">
              <a16:creationId xmlns:a16="http://schemas.microsoft.com/office/drawing/2014/main" id="{00000000-0008-0000-0E00-000036020000}"/>
            </a:ext>
          </a:extLst>
        </xdr:cNvPr>
        <xdr:cNvSpPr txBox="1"/>
      </xdr:nvSpPr>
      <xdr:spPr>
        <a:xfrm>
          <a:off x="19989800" y="894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9881850" y="91635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68" name="【学校施設】&#10;一人当たり面積平均値テキスト">
          <a:extLst>
            <a:ext uri="{FF2B5EF4-FFF2-40B4-BE49-F238E27FC236}">
              <a16:creationId xmlns:a16="http://schemas.microsoft.com/office/drawing/2014/main" id="{00000000-0008-0000-0E00-000038020000}"/>
            </a:ext>
          </a:extLst>
        </xdr:cNvPr>
        <xdr:cNvSpPr txBox="1"/>
      </xdr:nvSpPr>
      <xdr:spPr>
        <a:xfrm>
          <a:off x="19989800" y="9867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69" name="フローチャート: 判断 568">
          <a:extLst>
            <a:ext uri="{FF2B5EF4-FFF2-40B4-BE49-F238E27FC236}">
              <a16:creationId xmlns:a16="http://schemas.microsoft.com/office/drawing/2014/main" id="{00000000-0008-0000-0E00-000039020000}"/>
            </a:ext>
          </a:extLst>
        </xdr:cNvPr>
        <xdr:cNvSpPr/>
      </xdr:nvSpPr>
      <xdr:spPr>
        <a:xfrm>
          <a:off x="19900900" y="98885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70" name="フローチャート: 判断 569">
          <a:extLst>
            <a:ext uri="{FF2B5EF4-FFF2-40B4-BE49-F238E27FC236}">
              <a16:creationId xmlns:a16="http://schemas.microsoft.com/office/drawing/2014/main" id="{00000000-0008-0000-0E00-00003A020000}"/>
            </a:ext>
          </a:extLst>
        </xdr:cNvPr>
        <xdr:cNvSpPr/>
      </xdr:nvSpPr>
      <xdr:spPr>
        <a:xfrm>
          <a:off x="19157950" y="99016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571" name="フローチャート: 判断 570">
          <a:extLst>
            <a:ext uri="{FF2B5EF4-FFF2-40B4-BE49-F238E27FC236}">
              <a16:creationId xmlns:a16="http://schemas.microsoft.com/office/drawing/2014/main" id="{00000000-0008-0000-0E00-00003B020000}"/>
            </a:ext>
          </a:extLst>
        </xdr:cNvPr>
        <xdr:cNvSpPr/>
      </xdr:nvSpPr>
      <xdr:spPr>
        <a:xfrm>
          <a:off x="18345150" y="99125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572" name="フローチャート: 判断 571">
          <a:extLst>
            <a:ext uri="{FF2B5EF4-FFF2-40B4-BE49-F238E27FC236}">
              <a16:creationId xmlns:a16="http://schemas.microsoft.com/office/drawing/2014/main" id="{00000000-0008-0000-0E00-00003C020000}"/>
            </a:ext>
          </a:extLst>
        </xdr:cNvPr>
        <xdr:cNvSpPr/>
      </xdr:nvSpPr>
      <xdr:spPr>
        <a:xfrm>
          <a:off x="17551400" y="99103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573" name="フローチャート: 判断 572">
          <a:extLst>
            <a:ext uri="{FF2B5EF4-FFF2-40B4-BE49-F238E27FC236}">
              <a16:creationId xmlns:a16="http://schemas.microsoft.com/office/drawing/2014/main" id="{00000000-0008-0000-0E00-00003D020000}"/>
            </a:ext>
          </a:extLst>
        </xdr:cNvPr>
        <xdr:cNvSpPr/>
      </xdr:nvSpPr>
      <xdr:spPr>
        <a:xfrm>
          <a:off x="16757650" y="99203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73297</xdr:rowOff>
    </xdr:from>
    <xdr:to>
      <xdr:col>116</xdr:col>
      <xdr:colOff>114300</xdr:colOff>
      <xdr:row>57</xdr:row>
      <xdr:rowOff>3447</xdr:rowOff>
    </xdr:to>
    <xdr:sp macro="" textlink="">
      <xdr:nvSpPr>
        <xdr:cNvPr id="579" name="楕円 578">
          <a:extLst>
            <a:ext uri="{FF2B5EF4-FFF2-40B4-BE49-F238E27FC236}">
              <a16:creationId xmlns:a16="http://schemas.microsoft.com/office/drawing/2014/main" id="{00000000-0008-0000-0E00-000043020000}"/>
            </a:ext>
          </a:extLst>
        </xdr:cNvPr>
        <xdr:cNvSpPr/>
      </xdr:nvSpPr>
      <xdr:spPr>
        <a:xfrm>
          <a:off x="19900900" y="93252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96174</xdr:rowOff>
    </xdr:from>
    <xdr:ext cx="469744" cy="259045"/>
    <xdr:sp macro="" textlink="">
      <xdr:nvSpPr>
        <xdr:cNvPr id="580" name="【学校施設】&#10;一人当たり面積該当値テキスト">
          <a:extLst>
            <a:ext uri="{FF2B5EF4-FFF2-40B4-BE49-F238E27FC236}">
              <a16:creationId xmlns:a16="http://schemas.microsoft.com/office/drawing/2014/main" id="{00000000-0008-0000-0E00-000044020000}"/>
            </a:ext>
          </a:extLst>
        </xdr:cNvPr>
        <xdr:cNvSpPr txBox="1"/>
      </xdr:nvSpPr>
      <xdr:spPr>
        <a:xfrm>
          <a:off x="19989800" y="9183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66766</xdr:rowOff>
    </xdr:from>
    <xdr:to>
      <xdr:col>112</xdr:col>
      <xdr:colOff>38100</xdr:colOff>
      <xdr:row>56</xdr:row>
      <xdr:rowOff>168366</xdr:rowOff>
    </xdr:to>
    <xdr:sp macro="" textlink="">
      <xdr:nvSpPr>
        <xdr:cNvPr id="581" name="楕円 580">
          <a:extLst>
            <a:ext uri="{FF2B5EF4-FFF2-40B4-BE49-F238E27FC236}">
              <a16:creationId xmlns:a16="http://schemas.microsoft.com/office/drawing/2014/main" id="{00000000-0008-0000-0E00-000045020000}"/>
            </a:ext>
          </a:extLst>
        </xdr:cNvPr>
        <xdr:cNvSpPr/>
      </xdr:nvSpPr>
      <xdr:spPr>
        <a:xfrm>
          <a:off x="19157950" y="93187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117566</xdr:rowOff>
    </xdr:from>
    <xdr:to>
      <xdr:col>116</xdr:col>
      <xdr:colOff>63500</xdr:colOff>
      <xdr:row>56</xdr:row>
      <xdr:rowOff>124097</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9202400" y="9369516"/>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65133</xdr:rowOff>
    </xdr:from>
    <xdr:to>
      <xdr:col>107</xdr:col>
      <xdr:colOff>101600</xdr:colOff>
      <xdr:row>55</xdr:row>
      <xdr:rowOff>166733</xdr:rowOff>
    </xdr:to>
    <xdr:sp macro="" textlink="">
      <xdr:nvSpPr>
        <xdr:cNvPr id="583" name="楕円 582">
          <a:extLst>
            <a:ext uri="{FF2B5EF4-FFF2-40B4-BE49-F238E27FC236}">
              <a16:creationId xmlns:a16="http://schemas.microsoft.com/office/drawing/2014/main" id="{00000000-0008-0000-0E00-000047020000}"/>
            </a:ext>
          </a:extLst>
        </xdr:cNvPr>
        <xdr:cNvSpPr/>
      </xdr:nvSpPr>
      <xdr:spPr>
        <a:xfrm>
          <a:off x="18345150" y="915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115933</xdr:rowOff>
    </xdr:from>
    <xdr:to>
      <xdr:col>111</xdr:col>
      <xdr:colOff>177800</xdr:colOff>
      <xdr:row>56</xdr:row>
      <xdr:rowOff>117566</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395950" y="9202783"/>
          <a:ext cx="806450" cy="166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64044</xdr:rowOff>
    </xdr:from>
    <xdr:to>
      <xdr:col>102</xdr:col>
      <xdr:colOff>165100</xdr:colOff>
      <xdr:row>55</xdr:row>
      <xdr:rowOff>165644</xdr:rowOff>
    </xdr:to>
    <xdr:sp macro="" textlink="">
      <xdr:nvSpPr>
        <xdr:cNvPr id="585" name="楕円 584">
          <a:extLst>
            <a:ext uri="{FF2B5EF4-FFF2-40B4-BE49-F238E27FC236}">
              <a16:creationId xmlns:a16="http://schemas.microsoft.com/office/drawing/2014/main" id="{00000000-0008-0000-0E00-000049020000}"/>
            </a:ext>
          </a:extLst>
        </xdr:cNvPr>
        <xdr:cNvSpPr/>
      </xdr:nvSpPr>
      <xdr:spPr>
        <a:xfrm>
          <a:off x="17551400" y="915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114844</xdr:rowOff>
    </xdr:from>
    <xdr:to>
      <xdr:col>107</xdr:col>
      <xdr:colOff>50800</xdr:colOff>
      <xdr:row>55</xdr:row>
      <xdr:rowOff>115933</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7602200" y="9201694"/>
          <a:ext cx="79375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587" name="n_1aveValue【学校施設】&#10;一人当たり面積">
          <a:extLst>
            <a:ext uri="{FF2B5EF4-FFF2-40B4-BE49-F238E27FC236}">
              <a16:creationId xmlns:a16="http://schemas.microsoft.com/office/drawing/2014/main" id="{00000000-0008-0000-0E00-00004B020000}"/>
            </a:ext>
          </a:extLst>
        </xdr:cNvPr>
        <xdr:cNvSpPr txBox="1"/>
      </xdr:nvSpPr>
      <xdr:spPr>
        <a:xfrm>
          <a:off x="18980227" y="998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588" name="n_2aveValue【学校施設】&#10;一人当たり面積">
          <a:extLst>
            <a:ext uri="{FF2B5EF4-FFF2-40B4-BE49-F238E27FC236}">
              <a16:creationId xmlns:a16="http://schemas.microsoft.com/office/drawing/2014/main" id="{00000000-0008-0000-0E00-00004C020000}"/>
            </a:ext>
          </a:extLst>
        </xdr:cNvPr>
        <xdr:cNvSpPr txBox="1"/>
      </xdr:nvSpPr>
      <xdr:spPr>
        <a:xfrm>
          <a:off x="18180127" y="999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589" name="n_3aveValue【学校施設】&#10;一人当たり面積">
          <a:extLst>
            <a:ext uri="{FF2B5EF4-FFF2-40B4-BE49-F238E27FC236}">
              <a16:creationId xmlns:a16="http://schemas.microsoft.com/office/drawing/2014/main" id="{00000000-0008-0000-0E00-00004D020000}"/>
            </a:ext>
          </a:extLst>
        </xdr:cNvPr>
        <xdr:cNvSpPr txBox="1"/>
      </xdr:nvSpPr>
      <xdr:spPr>
        <a:xfrm>
          <a:off x="17386377" y="999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590" name="n_4aveValue【学校施設】&#10;一人当たり面積">
          <a:extLst>
            <a:ext uri="{FF2B5EF4-FFF2-40B4-BE49-F238E27FC236}">
              <a16:creationId xmlns:a16="http://schemas.microsoft.com/office/drawing/2014/main" id="{00000000-0008-0000-0E00-00004E020000}"/>
            </a:ext>
          </a:extLst>
        </xdr:cNvPr>
        <xdr:cNvSpPr txBox="1"/>
      </xdr:nvSpPr>
      <xdr:spPr>
        <a:xfrm>
          <a:off x="16592627" y="9708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13443</xdr:rowOff>
    </xdr:from>
    <xdr:ext cx="469744" cy="259045"/>
    <xdr:sp macro="" textlink="">
      <xdr:nvSpPr>
        <xdr:cNvPr id="591" name="n_1mainValue【学校施設】&#10;一人当たり面積">
          <a:extLst>
            <a:ext uri="{FF2B5EF4-FFF2-40B4-BE49-F238E27FC236}">
              <a16:creationId xmlns:a16="http://schemas.microsoft.com/office/drawing/2014/main" id="{00000000-0008-0000-0E00-00004F020000}"/>
            </a:ext>
          </a:extLst>
        </xdr:cNvPr>
        <xdr:cNvSpPr txBox="1"/>
      </xdr:nvSpPr>
      <xdr:spPr>
        <a:xfrm>
          <a:off x="18980227" y="910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11810</xdr:rowOff>
    </xdr:from>
    <xdr:ext cx="469744" cy="259045"/>
    <xdr:sp macro="" textlink="">
      <xdr:nvSpPr>
        <xdr:cNvPr id="592" name="n_2mainValue【学校施設】&#10;一人当たり面積">
          <a:extLst>
            <a:ext uri="{FF2B5EF4-FFF2-40B4-BE49-F238E27FC236}">
              <a16:creationId xmlns:a16="http://schemas.microsoft.com/office/drawing/2014/main" id="{00000000-0008-0000-0E00-000050020000}"/>
            </a:ext>
          </a:extLst>
        </xdr:cNvPr>
        <xdr:cNvSpPr txBox="1"/>
      </xdr:nvSpPr>
      <xdr:spPr>
        <a:xfrm>
          <a:off x="18180127" y="8933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10721</xdr:rowOff>
    </xdr:from>
    <xdr:ext cx="469744" cy="259045"/>
    <xdr:sp macro="" textlink="">
      <xdr:nvSpPr>
        <xdr:cNvPr id="593" name="n_3mainValue【学校施設】&#10;一人当たり面積">
          <a:extLst>
            <a:ext uri="{FF2B5EF4-FFF2-40B4-BE49-F238E27FC236}">
              <a16:creationId xmlns:a16="http://schemas.microsoft.com/office/drawing/2014/main" id="{00000000-0008-0000-0E00-000051020000}"/>
            </a:ext>
          </a:extLst>
        </xdr:cNvPr>
        <xdr:cNvSpPr txBox="1"/>
      </xdr:nvSpPr>
      <xdr:spPr>
        <a:xfrm>
          <a:off x="17386377" y="893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4" name="正方形/長方形 593">
          <a:extLst>
            <a:ext uri="{FF2B5EF4-FFF2-40B4-BE49-F238E27FC236}">
              <a16:creationId xmlns:a16="http://schemas.microsoft.com/office/drawing/2014/main" id="{00000000-0008-0000-0E00-00005202000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5" name="正方形/長方形 594">
          <a:extLst>
            <a:ext uri="{FF2B5EF4-FFF2-40B4-BE49-F238E27FC236}">
              <a16:creationId xmlns:a16="http://schemas.microsoft.com/office/drawing/2014/main" id="{00000000-0008-0000-0E00-00005302000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6" name="正方形/長方形 595">
          <a:extLst>
            <a:ext uri="{FF2B5EF4-FFF2-40B4-BE49-F238E27FC236}">
              <a16:creationId xmlns:a16="http://schemas.microsoft.com/office/drawing/2014/main" id="{00000000-0008-0000-0E00-000054020000}"/>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7" name="正方形/長方形 596">
          <a:extLst>
            <a:ext uri="{FF2B5EF4-FFF2-40B4-BE49-F238E27FC236}">
              <a16:creationId xmlns:a16="http://schemas.microsoft.com/office/drawing/2014/main" id="{00000000-0008-0000-0E00-00005502000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8" name="正方形/長方形 597">
          <a:extLst>
            <a:ext uri="{FF2B5EF4-FFF2-40B4-BE49-F238E27FC236}">
              <a16:creationId xmlns:a16="http://schemas.microsoft.com/office/drawing/2014/main" id="{00000000-0008-0000-0E00-000056020000}"/>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9" name="正方形/長方形 598">
          <a:extLst>
            <a:ext uri="{FF2B5EF4-FFF2-40B4-BE49-F238E27FC236}">
              <a16:creationId xmlns:a16="http://schemas.microsoft.com/office/drawing/2014/main" id="{00000000-0008-0000-0E00-000057020000}"/>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0" name="正方形/長方形 599">
          <a:extLst>
            <a:ext uri="{FF2B5EF4-FFF2-40B4-BE49-F238E27FC236}">
              <a16:creationId xmlns:a16="http://schemas.microsoft.com/office/drawing/2014/main" id="{00000000-0008-0000-0E00-00005802000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1" name="正方形/長方形 600">
          <a:extLst>
            <a:ext uri="{FF2B5EF4-FFF2-40B4-BE49-F238E27FC236}">
              <a16:creationId xmlns:a16="http://schemas.microsoft.com/office/drawing/2014/main" id="{00000000-0008-0000-0E00-00005902000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6" name="テキスト ボックス 615">
          <a:extLst>
            <a:ext uri="{FF2B5EF4-FFF2-40B4-BE49-F238E27FC236}">
              <a16:creationId xmlns:a16="http://schemas.microsoft.com/office/drawing/2014/main" id="{00000000-0008-0000-0E00-000068020000}"/>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7" name="【児童館】&#10;有形固定資産減価償却率グラフ枠">
          <a:extLst>
            <a:ext uri="{FF2B5EF4-FFF2-40B4-BE49-F238E27FC236}">
              <a16:creationId xmlns:a16="http://schemas.microsoft.com/office/drawing/2014/main" id="{00000000-0008-0000-0E00-000069020000}"/>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flipV="1">
          <a:off x="14699614" y="1284287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19" name="【児童館】&#10;有形固定資産減価償却率最小値テキスト">
          <a:extLst>
            <a:ext uri="{FF2B5EF4-FFF2-40B4-BE49-F238E27FC236}">
              <a16:creationId xmlns:a16="http://schemas.microsoft.com/office/drawing/2014/main" id="{00000000-0008-0000-0E00-00006B020000}"/>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21" name="【児童館】&#10;有形固定資産減価償却率最大値テキスト">
          <a:extLst>
            <a:ext uri="{FF2B5EF4-FFF2-40B4-BE49-F238E27FC236}">
              <a16:creationId xmlns:a16="http://schemas.microsoft.com/office/drawing/2014/main" id="{00000000-0008-0000-0E00-00006D020000}"/>
            </a:ext>
          </a:extLst>
        </xdr:cNvPr>
        <xdr:cNvSpPr txBox="1"/>
      </xdr:nvSpPr>
      <xdr:spPr>
        <a:xfrm>
          <a:off x="14738350" y="1262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4611350" y="128428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23" name="【児童館】&#10;有形固定資産減価償却率平均値テキスト">
          <a:extLst>
            <a:ext uri="{FF2B5EF4-FFF2-40B4-BE49-F238E27FC236}">
              <a16:creationId xmlns:a16="http://schemas.microsoft.com/office/drawing/2014/main" id="{00000000-0008-0000-0E00-00006F020000}"/>
            </a:ext>
          </a:extLst>
        </xdr:cNvPr>
        <xdr:cNvSpPr txBox="1"/>
      </xdr:nvSpPr>
      <xdr:spPr>
        <a:xfrm>
          <a:off x="14738350" y="13444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24" name="フローチャート: 判断 623">
          <a:extLst>
            <a:ext uri="{FF2B5EF4-FFF2-40B4-BE49-F238E27FC236}">
              <a16:creationId xmlns:a16="http://schemas.microsoft.com/office/drawing/2014/main" id="{00000000-0008-0000-0E00-000070020000}"/>
            </a:ext>
          </a:extLst>
        </xdr:cNvPr>
        <xdr:cNvSpPr/>
      </xdr:nvSpPr>
      <xdr:spPr>
        <a:xfrm>
          <a:off x="14649450" y="134658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25" name="フローチャート: 判断 624">
          <a:extLst>
            <a:ext uri="{FF2B5EF4-FFF2-40B4-BE49-F238E27FC236}">
              <a16:creationId xmlns:a16="http://schemas.microsoft.com/office/drawing/2014/main" id="{00000000-0008-0000-0E00-000071020000}"/>
            </a:ext>
          </a:extLst>
        </xdr:cNvPr>
        <xdr:cNvSpPr/>
      </xdr:nvSpPr>
      <xdr:spPr>
        <a:xfrm>
          <a:off x="13887450" y="1344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26" name="フローチャート: 判断 625">
          <a:extLst>
            <a:ext uri="{FF2B5EF4-FFF2-40B4-BE49-F238E27FC236}">
              <a16:creationId xmlns:a16="http://schemas.microsoft.com/office/drawing/2014/main" id="{00000000-0008-0000-0E00-000072020000}"/>
            </a:ext>
          </a:extLst>
        </xdr:cNvPr>
        <xdr:cNvSpPr/>
      </xdr:nvSpPr>
      <xdr:spPr>
        <a:xfrm>
          <a:off x="13093700" y="1344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27" name="フローチャート: 判断 626">
          <a:extLst>
            <a:ext uri="{FF2B5EF4-FFF2-40B4-BE49-F238E27FC236}">
              <a16:creationId xmlns:a16="http://schemas.microsoft.com/office/drawing/2014/main" id="{00000000-0008-0000-0E00-000073020000}"/>
            </a:ext>
          </a:extLst>
        </xdr:cNvPr>
        <xdr:cNvSpPr/>
      </xdr:nvSpPr>
      <xdr:spPr>
        <a:xfrm>
          <a:off x="12299950" y="134143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28" name="フローチャート: 判断 627">
          <a:extLst>
            <a:ext uri="{FF2B5EF4-FFF2-40B4-BE49-F238E27FC236}">
              <a16:creationId xmlns:a16="http://schemas.microsoft.com/office/drawing/2014/main" id="{00000000-0008-0000-0E00-000074020000}"/>
            </a:ext>
          </a:extLst>
        </xdr:cNvPr>
        <xdr:cNvSpPr/>
      </xdr:nvSpPr>
      <xdr:spPr>
        <a:xfrm>
          <a:off x="11487150" y="13500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133986</xdr:rowOff>
    </xdr:from>
    <xdr:to>
      <xdr:col>85</xdr:col>
      <xdr:colOff>177800</xdr:colOff>
      <xdr:row>81</xdr:row>
      <xdr:rowOff>64136</xdr:rowOff>
    </xdr:to>
    <xdr:sp macro="" textlink="">
      <xdr:nvSpPr>
        <xdr:cNvPr id="634" name="楕円 633">
          <a:extLst>
            <a:ext uri="{FF2B5EF4-FFF2-40B4-BE49-F238E27FC236}">
              <a16:creationId xmlns:a16="http://schemas.microsoft.com/office/drawing/2014/main" id="{00000000-0008-0000-0E00-00007A020000}"/>
            </a:ext>
          </a:extLst>
        </xdr:cNvPr>
        <xdr:cNvSpPr/>
      </xdr:nvSpPr>
      <xdr:spPr>
        <a:xfrm>
          <a:off x="14649450" y="13348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156863</xdr:rowOff>
    </xdr:from>
    <xdr:ext cx="405111" cy="259045"/>
    <xdr:sp macro="" textlink="">
      <xdr:nvSpPr>
        <xdr:cNvPr id="635" name="【児童館】&#10;有形固定資産減価償却率該当値テキスト">
          <a:extLst>
            <a:ext uri="{FF2B5EF4-FFF2-40B4-BE49-F238E27FC236}">
              <a16:creationId xmlns:a16="http://schemas.microsoft.com/office/drawing/2014/main" id="{00000000-0008-0000-0E00-00007B020000}"/>
            </a:ext>
          </a:extLst>
        </xdr:cNvPr>
        <xdr:cNvSpPr txBox="1"/>
      </xdr:nvSpPr>
      <xdr:spPr>
        <a:xfrm>
          <a:off x="14738350" y="1320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114936</xdr:rowOff>
    </xdr:from>
    <xdr:to>
      <xdr:col>81</xdr:col>
      <xdr:colOff>101600</xdr:colOff>
      <xdr:row>81</xdr:row>
      <xdr:rowOff>45086</xdr:rowOff>
    </xdr:to>
    <xdr:sp macro="" textlink="">
      <xdr:nvSpPr>
        <xdr:cNvPr id="636" name="楕円 635">
          <a:extLst>
            <a:ext uri="{FF2B5EF4-FFF2-40B4-BE49-F238E27FC236}">
              <a16:creationId xmlns:a16="http://schemas.microsoft.com/office/drawing/2014/main" id="{00000000-0008-0000-0E00-00007C020000}"/>
            </a:ext>
          </a:extLst>
        </xdr:cNvPr>
        <xdr:cNvSpPr/>
      </xdr:nvSpPr>
      <xdr:spPr>
        <a:xfrm>
          <a:off x="13887450" y="133292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165736</xdr:rowOff>
    </xdr:from>
    <xdr:to>
      <xdr:col>85</xdr:col>
      <xdr:colOff>127000</xdr:colOff>
      <xdr:row>81</xdr:row>
      <xdr:rowOff>13336</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3938250" y="13380086"/>
          <a:ext cx="762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19686</xdr:rowOff>
    </xdr:from>
    <xdr:to>
      <xdr:col>76</xdr:col>
      <xdr:colOff>165100</xdr:colOff>
      <xdr:row>81</xdr:row>
      <xdr:rowOff>121286</xdr:rowOff>
    </xdr:to>
    <xdr:sp macro="" textlink="">
      <xdr:nvSpPr>
        <xdr:cNvPr id="638" name="楕円 637">
          <a:extLst>
            <a:ext uri="{FF2B5EF4-FFF2-40B4-BE49-F238E27FC236}">
              <a16:creationId xmlns:a16="http://schemas.microsoft.com/office/drawing/2014/main" id="{00000000-0008-0000-0E00-00007E020000}"/>
            </a:ext>
          </a:extLst>
        </xdr:cNvPr>
        <xdr:cNvSpPr/>
      </xdr:nvSpPr>
      <xdr:spPr>
        <a:xfrm>
          <a:off x="13093700" y="133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165736</xdr:rowOff>
    </xdr:from>
    <xdr:to>
      <xdr:col>81</xdr:col>
      <xdr:colOff>50800</xdr:colOff>
      <xdr:row>81</xdr:row>
      <xdr:rowOff>70486</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flipV="1">
          <a:off x="13144500" y="13380086"/>
          <a:ext cx="79375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38736</xdr:rowOff>
    </xdr:from>
    <xdr:to>
      <xdr:col>72</xdr:col>
      <xdr:colOff>38100</xdr:colOff>
      <xdr:row>80</xdr:row>
      <xdr:rowOff>140336</xdr:rowOff>
    </xdr:to>
    <xdr:sp macro="" textlink="">
      <xdr:nvSpPr>
        <xdr:cNvPr id="640" name="楕円 639">
          <a:extLst>
            <a:ext uri="{FF2B5EF4-FFF2-40B4-BE49-F238E27FC236}">
              <a16:creationId xmlns:a16="http://schemas.microsoft.com/office/drawing/2014/main" id="{00000000-0008-0000-0E00-000080020000}"/>
            </a:ext>
          </a:extLst>
        </xdr:cNvPr>
        <xdr:cNvSpPr/>
      </xdr:nvSpPr>
      <xdr:spPr>
        <a:xfrm>
          <a:off x="12299950" y="132530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89536</xdr:rowOff>
    </xdr:from>
    <xdr:to>
      <xdr:col>76</xdr:col>
      <xdr:colOff>114300</xdr:colOff>
      <xdr:row>81</xdr:row>
      <xdr:rowOff>70486</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344400" y="13303886"/>
          <a:ext cx="800100" cy="14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42" name="n_1aveValue【児童館】&#10;有形固定資産減価償却率">
          <a:extLst>
            <a:ext uri="{FF2B5EF4-FFF2-40B4-BE49-F238E27FC236}">
              <a16:creationId xmlns:a16="http://schemas.microsoft.com/office/drawing/2014/main" id="{00000000-0008-0000-0E00-000082020000}"/>
            </a:ext>
          </a:extLst>
        </xdr:cNvPr>
        <xdr:cNvSpPr txBox="1"/>
      </xdr:nvSpPr>
      <xdr:spPr>
        <a:xfrm>
          <a:off x="13742044"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643" name="n_2aveValue【児童館】&#10;有形固定資産減価償却率">
          <a:extLst>
            <a:ext uri="{FF2B5EF4-FFF2-40B4-BE49-F238E27FC236}">
              <a16:creationId xmlns:a16="http://schemas.microsoft.com/office/drawing/2014/main" id="{00000000-0008-0000-0E00-000083020000}"/>
            </a:ext>
          </a:extLst>
        </xdr:cNvPr>
        <xdr:cNvSpPr txBox="1"/>
      </xdr:nvSpPr>
      <xdr:spPr>
        <a:xfrm>
          <a:off x="1296099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644" name="n_3aveValue【児童館】&#10;有形固定資産減価償却率">
          <a:extLst>
            <a:ext uri="{FF2B5EF4-FFF2-40B4-BE49-F238E27FC236}">
              <a16:creationId xmlns:a16="http://schemas.microsoft.com/office/drawing/2014/main" id="{00000000-0008-0000-0E00-000084020000}"/>
            </a:ext>
          </a:extLst>
        </xdr:cNvPr>
        <xdr:cNvSpPr txBox="1"/>
      </xdr:nvSpPr>
      <xdr:spPr>
        <a:xfrm>
          <a:off x="1216724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45" name="n_4aveValue【児童館】&#10;有形固定資産減価償却率">
          <a:extLst>
            <a:ext uri="{FF2B5EF4-FFF2-40B4-BE49-F238E27FC236}">
              <a16:creationId xmlns:a16="http://schemas.microsoft.com/office/drawing/2014/main" id="{00000000-0008-0000-0E00-000085020000}"/>
            </a:ext>
          </a:extLst>
        </xdr:cNvPr>
        <xdr:cNvSpPr txBox="1"/>
      </xdr:nvSpPr>
      <xdr:spPr>
        <a:xfrm>
          <a:off x="11354444" y="1328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61613</xdr:rowOff>
    </xdr:from>
    <xdr:ext cx="405111" cy="259045"/>
    <xdr:sp macro="" textlink="">
      <xdr:nvSpPr>
        <xdr:cNvPr id="646" name="n_1mainValue【児童館】&#10;有形固定資産減価償却率">
          <a:extLst>
            <a:ext uri="{FF2B5EF4-FFF2-40B4-BE49-F238E27FC236}">
              <a16:creationId xmlns:a16="http://schemas.microsoft.com/office/drawing/2014/main" id="{00000000-0008-0000-0E00-000086020000}"/>
            </a:ext>
          </a:extLst>
        </xdr:cNvPr>
        <xdr:cNvSpPr txBox="1"/>
      </xdr:nvSpPr>
      <xdr:spPr>
        <a:xfrm>
          <a:off x="13742044" y="1311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137813</xdr:rowOff>
    </xdr:from>
    <xdr:ext cx="405111" cy="259045"/>
    <xdr:sp macro="" textlink="">
      <xdr:nvSpPr>
        <xdr:cNvPr id="647" name="n_2mainValue【児童館】&#10;有形固定資産減価償却率">
          <a:extLst>
            <a:ext uri="{FF2B5EF4-FFF2-40B4-BE49-F238E27FC236}">
              <a16:creationId xmlns:a16="http://schemas.microsoft.com/office/drawing/2014/main" id="{00000000-0008-0000-0E00-000087020000}"/>
            </a:ext>
          </a:extLst>
        </xdr:cNvPr>
        <xdr:cNvSpPr txBox="1"/>
      </xdr:nvSpPr>
      <xdr:spPr>
        <a:xfrm>
          <a:off x="12960994" y="1318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156863</xdr:rowOff>
    </xdr:from>
    <xdr:ext cx="405111" cy="259045"/>
    <xdr:sp macro="" textlink="">
      <xdr:nvSpPr>
        <xdr:cNvPr id="648" name="n_3mainValue【児童館】&#10;有形固定資産減価償却率">
          <a:extLst>
            <a:ext uri="{FF2B5EF4-FFF2-40B4-BE49-F238E27FC236}">
              <a16:creationId xmlns:a16="http://schemas.microsoft.com/office/drawing/2014/main" id="{00000000-0008-0000-0E00-000088020000}"/>
            </a:ext>
          </a:extLst>
        </xdr:cNvPr>
        <xdr:cNvSpPr txBox="1"/>
      </xdr:nvSpPr>
      <xdr:spPr>
        <a:xfrm>
          <a:off x="12167244" y="1304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9" name="正方形/長方形 648">
          <a:extLst>
            <a:ext uri="{FF2B5EF4-FFF2-40B4-BE49-F238E27FC236}">
              <a16:creationId xmlns:a16="http://schemas.microsoft.com/office/drawing/2014/main" id="{00000000-0008-0000-0E00-000089020000}"/>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0" name="正方形/長方形 649">
          <a:extLst>
            <a:ext uri="{FF2B5EF4-FFF2-40B4-BE49-F238E27FC236}">
              <a16:creationId xmlns:a16="http://schemas.microsoft.com/office/drawing/2014/main" id="{00000000-0008-0000-0E00-00008A02000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1" name="正方形/長方形 650">
          <a:extLst>
            <a:ext uri="{FF2B5EF4-FFF2-40B4-BE49-F238E27FC236}">
              <a16:creationId xmlns:a16="http://schemas.microsoft.com/office/drawing/2014/main" id="{00000000-0008-0000-0E00-00008B020000}"/>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2" name="正方形/長方形 651">
          <a:extLst>
            <a:ext uri="{FF2B5EF4-FFF2-40B4-BE49-F238E27FC236}">
              <a16:creationId xmlns:a16="http://schemas.microsoft.com/office/drawing/2014/main" id="{00000000-0008-0000-0E00-00008C020000}"/>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3" name="正方形/長方形 652">
          <a:extLst>
            <a:ext uri="{FF2B5EF4-FFF2-40B4-BE49-F238E27FC236}">
              <a16:creationId xmlns:a16="http://schemas.microsoft.com/office/drawing/2014/main" id="{00000000-0008-0000-0E00-00008D02000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4" name="正方形/長方形 653">
          <a:extLst>
            <a:ext uri="{FF2B5EF4-FFF2-40B4-BE49-F238E27FC236}">
              <a16:creationId xmlns:a16="http://schemas.microsoft.com/office/drawing/2014/main" id="{00000000-0008-0000-0E00-00008E02000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5" name="正方形/長方形 654">
          <a:extLst>
            <a:ext uri="{FF2B5EF4-FFF2-40B4-BE49-F238E27FC236}">
              <a16:creationId xmlns:a16="http://schemas.microsoft.com/office/drawing/2014/main" id="{00000000-0008-0000-0E00-00008F02000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6" name="正方形/長方形 655">
          <a:extLst>
            <a:ext uri="{FF2B5EF4-FFF2-40B4-BE49-F238E27FC236}">
              <a16:creationId xmlns:a16="http://schemas.microsoft.com/office/drawing/2014/main" id="{00000000-0008-0000-0E00-00009002000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1" name="【児童館】&#10;一人当たり面積グラフ枠">
          <a:extLst>
            <a:ext uri="{FF2B5EF4-FFF2-40B4-BE49-F238E27FC236}">
              <a16:creationId xmlns:a16="http://schemas.microsoft.com/office/drawing/2014/main" id="{00000000-0008-0000-0E00-00009F02000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57150</xdr:rowOff>
    </xdr:from>
    <xdr:to>
      <xdr:col>116</xdr:col>
      <xdr:colOff>62864</xdr:colOff>
      <xdr:row>86</xdr:row>
      <xdr:rowOff>57150</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flipV="1">
          <a:off x="19951064" y="13106400"/>
          <a:ext cx="0" cy="1155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673" name="【児童館】&#10;一人当たり面積最小値テキスト">
          <a:extLst>
            <a:ext uri="{FF2B5EF4-FFF2-40B4-BE49-F238E27FC236}">
              <a16:creationId xmlns:a16="http://schemas.microsoft.com/office/drawing/2014/main" id="{00000000-0008-0000-0E00-0000A1020000}"/>
            </a:ext>
          </a:extLst>
        </xdr:cNvPr>
        <xdr:cNvSpPr txBox="1"/>
      </xdr:nvSpPr>
      <xdr:spPr>
        <a:xfrm>
          <a:off x="19989800"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9881850" y="14262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3827</xdr:rowOff>
    </xdr:from>
    <xdr:ext cx="469744" cy="259045"/>
    <xdr:sp macro="" textlink="">
      <xdr:nvSpPr>
        <xdr:cNvPr id="675" name="【児童館】&#10;一人当たり面積最大値テキスト">
          <a:extLst>
            <a:ext uri="{FF2B5EF4-FFF2-40B4-BE49-F238E27FC236}">
              <a16:creationId xmlns:a16="http://schemas.microsoft.com/office/drawing/2014/main" id="{00000000-0008-0000-0E00-0000A3020000}"/>
            </a:ext>
          </a:extLst>
        </xdr:cNvPr>
        <xdr:cNvSpPr txBox="1"/>
      </xdr:nvSpPr>
      <xdr:spPr>
        <a:xfrm>
          <a:off x="19989800" y="1288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57150</xdr:rowOff>
    </xdr:from>
    <xdr:to>
      <xdr:col>116</xdr:col>
      <xdr:colOff>152400</xdr:colOff>
      <xdr:row>79</xdr:row>
      <xdr:rowOff>57150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9881850" y="13106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41927</xdr:rowOff>
    </xdr:from>
    <xdr:ext cx="469744" cy="259045"/>
    <xdr:sp macro="" textlink="">
      <xdr:nvSpPr>
        <xdr:cNvPr id="677" name="【児童館】&#10;一人当たり面積平均値テキスト">
          <a:extLst>
            <a:ext uri="{FF2B5EF4-FFF2-40B4-BE49-F238E27FC236}">
              <a16:creationId xmlns:a16="http://schemas.microsoft.com/office/drawing/2014/main" id="{00000000-0008-0000-0E00-0000A5020000}"/>
            </a:ext>
          </a:extLst>
        </xdr:cNvPr>
        <xdr:cNvSpPr txBox="1"/>
      </xdr:nvSpPr>
      <xdr:spPr>
        <a:xfrm>
          <a:off x="19989800" y="13916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678" name="フローチャート: 判断 677">
          <a:extLst>
            <a:ext uri="{FF2B5EF4-FFF2-40B4-BE49-F238E27FC236}">
              <a16:creationId xmlns:a16="http://schemas.microsoft.com/office/drawing/2014/main" id="{00000000-0008-0000-0E00-0000A6020000}"/>
            </a:ext>
          </a:extLst>
        </xdr:cNvPr>
        <xdr:cNvSpPr/>
      </xdr:nvSpPr>
      <xdr:spPr>
        <a:xfrm>
          <a:off x="19900900" y="1393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63500</xdr:rowOff>
    </xdr:from>
    <xdr:to>
      <xdr:col>112</xdr:col>
      <xdr:colOff>38100</xdr:colOff>
      <xdr:row>84</xdr:row>
      <xdr:rowOff>165100</xdr:rowOff>
    </xdr:to>
    <xdr:sp macro="" textlink="">
      <xdr:nvSpPr>
        <xdr:cNvPr id="679" name="フローチャート: 判断 678">
          <a:extLst>
            <a:ext uri="{FF2B5EF4-FFF2-40B4-BE49-F238E27FC236}">
              <a16:creationId xmlns:a16="http://schemas.microsoft.com/office/drawing/2014/main" id="{00000000-0008-0000-0E00-0000A7020000}"/>
            </a:ext>
          </a:extLst>
        </xdr:cNvPr>
        <xdr:cNvSpPr/>
      </xdr:nvSpPr>
      <xdr:spPr>
        <a:xfrm>
          <a:off x="19157950" y="139382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63500</xdr:rowOff>
    </xdr:from>
    <xdr:to>
      <xdr:col>107</xdr:col>
      <xdr:colOff>101600</xdr:colOff>
      <xdr:row>84</xdr:row>
      <xdr:rowOff>165100</xdr:rowOff>
    </xdr:to>
    <xdr:sp macro="" textlink="">
      <xdr:nvSpPr>
        <xdr:cNvPr id="680" name="フローチャート: 判断 679">
          <a:extLst>
            <a:ext uri="{FF2B5EF4-FFF2-40B4-BE49-F238E27FC236}">
              <a16:creationId xmlns:a16="http://schemas.microsoft.com/office/drawing/2014/main" id="{00000000-0008-0000-0E00-0000A8020000}"/>
            </a:ext>
          </a:extLst>
        </xdr:cNvPr>
        <xdr:cNvSpPr/>
      </xdr:nvSpPr>
      <xdr:spPr>
        <a:xfrm>
          <a:off x="18345150" y="1393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681" name="フローチャート: 判断 680">
          <a:extLst>
            <a:ext uri="{FF2B5EF4-FFF2-40B4-BE49-F238E27FC236}">
              <a16:creationId xmlns:a16="http://schemas.microsoft.com/office/drawing/2014/main" id="{00000000-0008-0000-0E00-0000A9020000}"/>
            </a:ext>
          </a:extLst>
        </xdr:cNvPr>
        <xdr:cNvSpPr/>
      </xdr:nvSpPr>
      <xdr:spPr>
        <a:xfrm>
          <a:off x="17551400" y="1393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120650</xdr:rowOff>
    </xdr:from>
    <xdr:to>
      <xdr:col>98</xdr:col>
      <xdr:colOff>38100</xdr:colOff>
      <xdr:row>85</xdr:row>
      <xdr:rowOff>50800</xdr:rowOff>
    </xdr:to>
    <xdr:sp macro="" textlink="">
      <xdr:nvSpPr>
        <xdr:cNvPr id="682" name="フローチャート: 判断 681">
          <a:extLst>
            <a:ext uri="{FF2B5EF4-FFF2-40B4-BE49-F238E27FC236}">
              <a16:creationId xmlns:a16="http://schemas.microsoft.com/office/drawing/2014/main" id="{00000000-0008-0000-0E00-0000AA020000}"/>
            </a:ext>
          </a:extLst>
        </xdr:cNvPr>
        <xdr:cNvSpPr/>
      </xdr:nvSpPr>
      <xdr:spPr>
        <a:xfrm>
          <a:off x="16757650" y="13995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4" name="テキスト ボックス 683">
          <a:extLst>
            <a:ext uri="{FF2B5EF4-FFF2-40B4-BE49-F238E27FC236}">
              <a16:creationId xmlns:a16="http://schemas.microsoft.com/office/drawing/2014/main" id="{00000000-0008-0000-0E00-0000AC02000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00000000-0008-0000-0E00-0000AE020000}"/>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6350</xdr:rowOff>
    </xdr:from>
    <xdr:to>
      <xdr:col>116</xdr:col>
      <xdr:colOff>114300</xdr:colOff>
      <xdr:row>79</xdr:row>
      <xdr:rowOff>107950</xdr:rowOff>
    </xdr:to>
    <xdr:sp macro="" textlink="">
      <xdr:nvSpPr>
        <xdr:cNvPr id="688" name="楕円 687">
          <a:extLst>
            <a:ext uri="{FF2B5EF4-FFF2-40B4-BE49-F238E27FC236}">
              <a16:creationId xmlns:a16="http://schemas.microsoft.com/office/drawing/2014/main" id="{00000000-0008-0000-0E00-0000B0020000}"/>
            </a:ext>
          </a:extLst>
        </xdr:cNvPr>
        <xdr:cNvSpPr/>
      </xdr:nvSpPr>
      <xdr:spPr>
        <a:xfrm>
          <a:off x="199009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130827</xdr:rowOff>
    </xdr:from>
    <xdr:ext cx="469744" cy="259045"/>
    <xdr:sp macro="" textlink="">
      <xdr:nvSpPr>
        <xdr:cNvPr id="689" name="【児童館】&#10;一人当たり面積該当値テキスト">
          <a:extLst>
            <a:ext uri="{FF2B5EF4-FFF2-40B4-BE49-F238E27FC236}">
              <a16:creationId xmlns:a16="http://schemas.microsoft.com/office/drawing/2014/main" id="{00000000-0008-0000-0E00-0000B1020000}"/>
            </a:ext>
          </a:extLst>
        </xdr:cNvPr>
        <xdr:cNvSpPr txBox="1"/>
      </xdr:nvSpPr>
      <xdr:spPr>
        <a:xfrm>
          <a:off x="19989800" y="130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25400</xdr:rowOff>
    </xdr:from>
    <xdr:to>
      <xdr:col>112</xdr:col>
      <xdr:colOff>38100</xdr:colOff>
      <xdr:row>79</xdr:row>
      <xdr:rowOff>127000</xdr:rowOff>
    </xdr:to>
    <xdr:sp macro="" textlink="">
      <xdr:nvSpPr>
        <xdr:cNvPr id="690" name="楕円 689">
          <a:extLst>
            <a:ext uri="{FF2B5EF4-FFF2-40B4-BE49-F238E27FC236}">
              <a16:creationId xmlns:a16="http://schemas.microsoft.com/office/drawing/2014/main" id="{00000000-0008-0000-0E00-0000B2020000}"/>
            </a:ext>
          </a:extLst>
        </xdr:cNvPr>
        <xdr:cNvSpPr/>
      </xdr:nvSpPr>
      <xdr:spPr>
        <a:xfrm>
          <a:off x="19157950" y="13074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57150</xdr:rowOff>
    </xdr:from>
    <xdr:to>
      <xdr:col>116</xdr:col>
      <xdr:colOff>63500</xdr:colOff>
      <xdr:row>79</xdr:row>
      <xdr:rowOff>76200</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flipV="1">
          <a:off x="19202400" y="13106400"/>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158750</xdr:rowOff>
    </xdr:from>
    <xdr:to>
      <xdr:col>107</xdr:col>
      <xdr:colOff>101600</xdr:colOff>
      <xdr:row>79</xdr:row>
      <xdr:rowOff>88900</xdr:rowOff>
    </xdr:to>
    <xdr:sp macro="" textlink="">
      <xdr:nvSpPr>
        <xdr:cNvPr id="692" name="楕円 691">
          <a:extLst>
            <a:ext uri="{FF2B5EF4-FFF2-40B4-BE49-F238E27FC236}">
              <a16:creationId xmlns:a16="http://schemas.microsoft.com/office/drawing/2014/main" id="{00000000-0008-0000-0E00-0000B4020000}"/>
            </a:ext>
          </a:extLst>
        </xdr:cNvPr>
        <xdr:cNvSpPr/>
      </xdr:nvSpPr>
      <xdr:spPr>
        <a:xfrm>
          <a:off x="18345150" y="13042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38100</xdr:rowOff>
    </xdr:from>
    <xdr:to>
      <xdr:col>111</xdr:col>
      <xdr:colOff>177800</xdr:colOff>
      <xdr:row>79</xdr:row>
      <xdr:rowOff>76200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395950" y="13087350"/>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63500</xdr:rowOff>
    </xdr:from>
    <xdr:to>
      <xdr:col>102</xdr:col>
      <xdr:colOff>165100</xdr:colOff>
      <xdr:row>79</xdr:row>
      <xdr:rowOff>165100</xdr:rowOff>
    </xdr:to>
    <xdr:sp macro="" textlink="">
      <xdr:nvSpPr>
        <xdr:cNvPr id="694" name="楕円 693">
          <a:extLst>
            <a:ext uri="{FF2B5EF4-FFF2-40B4-BE49-F238E27FC236}">
              <a16:creationId xmlns:a16="http://schemas.microsoft.com/office/drawing/2014/main" id="{00000000-0008-0000-0E00-0000B6020000}"/>
            </a:ext>
          </a:extLst>
        </xdr:cNvPr>
        <xdr:cNvSpPr/>
      </xdr:nvSpPr>
      <xdr:spPr>
        <a:xfrm>
          <a:off x="17551400" y="1311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38100</xdr:rowOff>
    </xdr:from>
    <xdr:to>
      <xdr:col>107</xdr:col>
      <xdr:colOff>50800</xdr:colOff>
      <xdr:row>79</xdr:row>
      <xdr:rowOff>114300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flipV="1">
          <a:off x="17602200" y="13087350"/>
          <a:ext cx="7937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156227</xdr:rowOff>
    </xdr:from>
    <xdr:ext cx="469744" cy="259045"/>
    <xdr:sp macro="" textlink="">
      <xdr:nvSpPr>
        <xdr:cNvPr id="696" name="n_1aveValue【児童館】&#10;一人当たり面積">
          <a:extLst>
            <a:ext uri="{FF2B5EF4-FFF2-40B4-BE49-F238E27FC236}">
              <a16:creationId xmlns:a16="http://schemas.microsoft.com/office/drawing/2014/main" id="{00000000-0008-0000-0E00-0000B8020000}"/>
            </a:ext>
          </a:extLst>
        </xdr:cNvPr>
        <xdr:cNvSpPr txBox="1"/>
      </xdr:nvSpPr>
      <xdr:spPr>
        <a:xfrm>
          <a:off x="189802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156227</xdr:rowOff>
    </xdr:from>
    <xdr:ext cx="469744" cy="259045"/>
    <xdr:sp macro="" textlink="">
      <xdr:nvSpPr>
        <xdr:cNvPr id="697" name="n_2aveValue【児童館】&#10;一人当たり面積">
          <a:extLst>
            <a:ext uri="{FF2B5EF4-FFF2-40B4-BE49-F238E27FC236}">
              <a16:creationId xmlns:a16="http://schemas.microsoft.com/office/drawing/2014/main" id="{00000000-0008-0000-0E00-0000B9020000}"/>
            </a:ext>
          </a:extLst>
        </xdr:cNvPr>
        <xdr:cNvSpPr txBox="1"/>
      </xdr:nvSpPr>
      <xdr:spPr>
        <a:xfrm>
          <a:off x="181801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156227</xdr:rowOff>
    </xdr:from>
    <xdr:ext cx="469744" cy="259045"/>
    <xdr:sp macro="" textlink="">
      <xdr:nvSpPr>
        <xdr:cNvPr id="698" name="n_3aveValue【児童館】&#10;一人当たり面積">
          <a:extLst>
            <a:ext uri="{FF2B5EF4-FFF2-40B4-BE49-F238E27FC236}">
              <a16:creationId xmlns:a16="http://schemas.microsoft.com/office/drawing/2014/main" id="{00000000-0008-0000-0E00-0000BA020000}"/>
            </a:ext>
          </a:extLst>
        </xdr:cNvPr>
        <xdr:cNvSpPr txBox="1"/>
      </xdr:nvSpPr>
      <xdr:spPr>
        <a:xfrm>
          <a:off x="1738637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67327</xdr:rowOff>
    </xdr:from>
    <xdr:ext cx="469744" cy="259045"/>
    <xdr:sp macro="" textlink="">
      <xdr:nvSpPr>
        <xdr:cNvPr id="699" name="n_4aveValue【児童館】&#10;一人当たり面積">
          <a:extLst>
            <a:ext uri="{FF2B5EF4-FFF2-40B4-BE49-F238E27FC236}">
              <a16:creationId xmlns:a16="http://schemas.microsoft.com/office/drawing/2014/main" id="{00000000-0008-0000-0E00-0000BB020000}"/>
            </a:ext>
          </a:extLst>
        </xdr:cNvPr>
        <xdr:cNvSpPr txBox="1"/>
      </xdr:nvSpPr>
      <xdr:spPr>
        <a:xfrm>
          <a:off x="16592627" y="1377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143527</xdr:rowOff>
    </xdr:from>
    <xdr:ext cx="469744" cy="259045"/>
    <xdr:sp macro="" textlink="">
      <xdr:nvSpPr>
        <xdr:cNvPr id="700" name="n_1mainValue【児童館】&#10;一人当たり面積">
          <a:extLst>
            <a:ext uri="{FF2B5EF4-FFF2-40B4-BE49-F238E27FC236}">
              <a16:creationId xmlns:a16="http://schemas.microsoft.com/office/drawing/2014/main" id="{00000000-0008-0000-0E00-0000BC020000}"/>
            </a:ext>
          </a:extLst>
        </xdr:cNvPr>
        <xdr:cNvSpPr txBox="1"/>
      </xdr:nvSpPr>
      <xdr:spPr>
        <a:xfrm>
          <a:off x="18980227" y="1286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105427</xdr:rowOff>
    </xdr:from>
    <xdr:ext cx="469744" cy="259045"/>
    <xdr:sp macro="" textlink="">
      <xdr:nvSpPr>
        <xdr:cNvPr id="701" name="n_2mainValue【児童館】&#10;一人当たり面積">
          <a:extLst>
            <a:ext uri="{FF2B5EF4-FFF2-40B4-BE49-F238E27FC236}">
              <a16:creationId xmlns:a16="http://schemas.microsoft.com/office/drawing/2014/main" id="{00000000-0008-0000-0E00-0000BD020000}"/>
            </a:ext>
          </a:extLst>
        </xdr:cNvPr>
        <xdr:cNvSpPr txBox="1"/>
      </xdr:nvSpPr>
      <xdr:spPr>
        <a:xfrm>
          <a:off x="18180127" y="128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10177</xdr:rowOff>
    </xdr:from>
    <xdr:ext cx="469744" cy="259045"/>
    <xdr:sp macro="" textlink="">
      <xdr:nvSpPr>
        <xdr:cNvPr id="702" name="n_3mainValue【児童館】&#10;一人当たり面積">
          <a:extLst>
            <a:ext uri="{FF2B5EF4-FFF2-40B4-BE49-F238E27FC236}">
              <a16:creationId xmlns:a16="http://schemas.microsoft.com/office/drawing/2014/main" id="{00000000-0008-0000-0E00-0000BE020000}"/>
            </a:ext>
          </a:extLst>
        </xdr:cNvPr>
        <xdr:cNvSpPr txBox="1"/>
      </xdr:nvSpPr>
      <xdr:spPr>
        <a:xfrm>
          <a:off x="17386377" y="1289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6" name="正方形/長方形 705">
          <a:extLst>
            <a:ext uri="{FF2B5EF4-FFF2-40B4-BE49-F238E27FC236}">
              <a16:creationId xmlns:a16="http://schemas.microsoft.com/office/drawing/2014/main" id="{00000000-0008-0000-0E00-0000C202000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7" name="正方形/長方形 706">
          <a:extLst>
            <a:ext uri="{FF2B5EF4-FFF2-40B4-BE49-F238E27FC236}">
              <a16:creationId xmlns:a16="http://schemas.microsoft.com/office/drawing/2014/main" id="{00000000-0008-0000-0E00-0000C3020000}"/>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8" name="正方形/長方形 707">
          <a:extLst>
            <a:ext uri="{FF2B5EF4-FFF2-40B4-BE49-F238E27FC236}">
              <a16:creationId xmlns:a16="http://schemas.microsoft.com/office/drawing/2014/main" id="{00000000-0008-0000-0E00-0000C4020000}"/>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9" name="正方形/長方形 708">
          <a:extLst>
            <a:ext uri="{FF2B5EF4-FFF2-40B4-BE49-F238E27FC236}">
              <a16:creationId xmlns:a16="http://schemas.microsoft.com/office/drawing/2014/main" id="{00000000-0008-0000-0E00-0000C502000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0" name="正方形/長方形 709">
          <a:extLst>
            <a:ext uri="{FF2B5EF4-FFF2-40B4-BE49-F238E27FC236}">
              <a16:creationId xmlns:a16="http://schemas.microsoft.com/office/drawing/2014/main" id="{00000000-0008-0000-0E00-0000C6020000}"/>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6" name="【公民館】&#10;有形固定資産減価償却率グラフ枠">
          <a:extLst>
            <a:ext uri="{FF2B5EF4-FFF2-40B4-BE49-F238E27FC236}">
              <a16:creationId xmlns:a16="http://schemas.microsoft.com/office/drawing/2014/main" id="{00000000-0008-0000-0E00-0000D602000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flipV="1">
          <a:off x="14699614" y="166116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28" name="【公民館】&#10;有形固定資産減価償却率最小値テキスト">
          <a:extLst>
            <a:ext uri="{FF2B5EF4-FFF2-40B4-BE49-F238E27FC236}">
              <a16:creationId xmlns:a16="http://schemas.microsoft.com/office/drawing/2014/main" id="{00000000-0008-0000-0E00-0000D8020000}"/>
            </a:ext>
          </a:extLst>
        </xdr:cNvPr>
        <xdr:cNvSpPr txBox="1"/>
      </xdr:nvSpPr>
      <xdr:spPr>
        <a:xfrm>
          <a:off x="14738350"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a:off x="14611350" y="179431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30" name="【公民館】&#10;有形固定資産減価償却率最大値テキスト">
          <a:extLst>
            <a:ext uri="{FF2B5EF4-FFF2-40B4-BE49-F238E27FC236}">
              <a16:creationId xmlns:a16="http://schemas.microsoft.com/office/drawing/2014/main" id="{00000000-0008-0000-0E00-0000DA020000}"/>
            </a:ext>
          </a:extLst>
        </xdr:cNvPr>
        <xdr:cNvSpPr txBox="1"/>
      </xdr:nvSpPr>
      <xdr:spPr>
        <a:xfrm>
          <a:off x="14738350" y="1638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4611350" y="16611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32" name="【公民館】&#10;有形固定資産減価償却率平均値テキスト">
          <a:extLst>
            <a:ext uri="{FF2B5EF4-FFF2-40B4-BE49-F238E27FC236}">
              <a16:creationId xmlns:a16="http://schemas.microsoft.com/office/drawing/2014/main" id="{00000000-0008-0000-0E00-0000DC020000}"/>
            </a:ext>
          </a:extLst>
        </xdr:cNvPr>
        <xdr:cNvSpPr txBox="1"/>
      </xdr:nvSpPr>
      <xdr:spPr>
        <a:xfrm>
          <a:off x="14738350" y="17253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33" name="フローチャート: 判断 732">
          <a:extLst>
            <a:ext uri="{FF2B5EF4-FFF2-40B4-BE49-F238E27FC236}">
              <a16:creationId xmlns:a16="http://schemas.microsoft.com/office/drawing/2014/main" id="{00000000-0008-0000-0E00-0000DD020000}"/>
            </a:ext>
          </a:extLst>
        </xdr:cNvPr>
        <xdr:cNvSpPr/>
      </xdr:nvSpPr>
      <xdr:spPr>
        <a:xfrm>
          <a:off x="14649450" y="172751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34" name="フローチャート: 判断 733">
          <a:extLst>
            <a:ext uri="{FF2B5EF4-FFF2-40B4-BE49-F238E27FC236}">
              <a16:creationId xmlns:a16="http://schemas.microsoft.com/office/drawing/2014/main" id="{00000000-0008-0000-0E00-0000DE020000}"/>
            </a:ext>
          </a:extLst>
        </xdr:cNvPr>
        <xdr:cNvSpPr/>
      </xdr:nvSpPr>
      <xdr:spPr>
        <a:xfrm>
          <a:off x="13887450" y="1732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35" name="フローチャート: 判断 734">
          <a:extLst>
            <a:ext uri="{FF2B5EF4-FFF2-40B4-BE49-F238E27FC236}">
              <a16:creationId xmlns:a16="http://schemas.microsoft.com/office/drawing/2014/main" id="{00000000-0008-0000-0E00-0000DF020000}"/>
            </a:ext>
          </a:extLst>
        </xdr:cNvPr>
        <xdr:cNvSpPr/>
      </xdr:nvSpPr>
      <xdr:spPr>
        <a:xfrm>
          <a:off x="13093700" y="1731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36" name="フローチャート: 判断 735">
          <a:extLst>
            <a:ext uri="{FF2B5EF4-FFF2-40B4-BE49-F238E27FC236}">
              <a16:creationId xmlns:a16="http://schemas.microsoft.com/office/drawing/2014/main" id="{00000000-0008-0000-0E00-0000E0020000}"/>
            </a:ext>
          </a:extLst>
        </xdr:cNvPr>
        <xdr:cNvSpPr/>
      </xdr:nvSpPr>
      <xdr:spPr>
        <a:xfrm>
          <a:off x="12299950" y="17275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37" name="フローチャート: 判断 736">
          <a:extLst>
            <a:ext uri="{FF2B5EF4-FFF2-40B4-BE49-F238E27FC236}">
              <a16:creationId xmlns:a16="http://schemas.microsoft.com/office/drawing/2014/main" id="{00000000-0008-0000-0E00-0000E1020000}"/>
            </a:ext>
          </a:extLst>
        </xdr:cNvPr>
        <xdr:cNvSpPr/>
      </xdr:nvSpPr>
      <xdr:spPr>
        <a:xfrm>
          <a:off x="11487150" y="1723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E00-0000E2020000}"/>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E00-0000E4020000}"/>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E00-0000E602000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149225</xdr:rowOff>
    </xdr:from>
    <xdr:to>
      <xdr:col>85</xdr:col>
      <xdr:colOff>177800</xdr:colOff>
      <xdr:row>104</xdr:row>
      <xdr:rowOff>79375</xdr:rowOff>
    </xdr:to>
    <xdr:sp macro="" textlink="">
      <xdr:nvSpPr>
        <xdr:cNvPr id="743" name="楕円 742">
          <a:extLst>
            <a:ext uri="{FF2B5EF4-FFF2-40B4-BE49-F238E27FC236}">
              <a16:creationId xmlns:a16="http://schemas.microsoft.com/office/drawing/2014/main" id="{00000000-0008-0000-0E00-0000E7020000}"/>
            </a:ext>
          </a:extLst>
        </xdr:cNvPr>
        <xdr:cNvSpPr/>
      </xdr:nvSpPr>
      <xdr:spPr>
        <a:xfrm>
          <a:off x="14649450" y="172370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652</xdr:rowOff>
    </xdr:from>
    <xdr:ext cx="405111" cy="259045"/>
    <xdr:sp macro="" textlink="">
      <xdr:nvSpPr>
        <xdr:cNvPr id="744" name="【公民館】&#10;有形固定資産減価償却率該当値テキスト">
          <a:extLst>
            <a:ext uri="{FF2B5EF4-FFF2-40B4-BE49-F238E27FC236}">
              <a16:creationId xmlns:a16="http://schemas.microsoft.com/office/drawing/2014/main" id="{00000000-0008-0000-0E00-0000E8020000}"/>
            </a:ext>
          </a:extLst>
        </xdr:cNvPr>
        <xdr:cNvSpPr txBox="1"/>
      </xdr:nvSpPr>
      <xdr:spPr>
        <a:xfrm>
          <a:off x="14738350" y="1708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109220</xdr:rowOff>
    </xdr:from>
    <xdr:to>
      <xdr:col>81</xdr:col>
      <xdr:colOff>101600</xdr:colOff>
      <xdr:row>104</xdr:row>
      <xdr:rowOff>39370</xdr:rowOff>
    </xdr:to>
    <xdr:sp macro="" textlink="">
      <xdr:nvSpPr>
        <xdr:cNvPr id="745" name="楕円 744">
          <a:extLst>
            <a:ext uri="{FF2B5EF4-FFF2-40B4-BE49-F238E27FC236}">
              <a16:creationId xmlns:a16="http://schemas.microsoft.com/office/drawing/2014/main" id="{00000000-0008-0000-0E00-0000E9020000}"/>
            </a:ext>
          </a:extLst>
        </xdr:cNvPr>
        <xdr:cNvSpPr/>
      </xdr:nvSpPr>
      <xdr:spPr>
        <a:xfrm>
          <a:off x="13887450" y="1719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160020</xdr:rowOff>
    </xdr:from>
    <xdr:to>
      <xdr:col>85</xdr:col>
      <xdr:colOff>127000</xdr:colOff>
      <xdr:row>104</xdr:row>
      <xdr:rowOff>28575</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3938250" y="1724787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71120</xdr:rowOff>
    </xdr:from>
    <xdr:to>
      <xdr:col>76</xdr:col>
      <xdr:colOff>165100</xdr:colOff>
      <xdr:row>104</xdr:row>
      <xdr:rowOff>1270</xdr:rowOff>
    </xdr:to>
    <xdr:sp macro="" textlink="">
      <xdr:nvSpPr>
        <xdr:cNvPr id="747" name="楕円 746">
          <a:extLst>
            <a:ext uri="{FF2B5EF4-FFF2-40B4-BE49-F238E27FC236}">
              <a16:creationId xmlns:a16="http://schemas.microsoft.com/office/drawing/2014/main" id="{00000000-0008-0000-0E00-0000EB020000}"/>
            </a:ext>
          </a:extLst>
        </xdr:cNvPr>
        <xdr:cNvSpPr/>
      </xdr:nvSpPr>
      <xdr:spPr>
        <a:xfrm>
          <a:off x="130937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121920</xdr:rowOff>
    </xdr:from>
    <xdr:to>
      <xdr:col>81</xdr:col>
      <xdr:colOff>50800</xdr:colOff>
      <xdr:row>103</xdr:row>
      <xdr:rowOff>160020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3144500" y="1720977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34925</xdr:rowOff>
    </xdr:from>
    <xdr:to>
      <xdr:col>72</xdr:col>
      <xdr:colOff>38100</xdr:colOff>
      <xdr:row>103</xdr:row>
      <xdr:rowOff>136525</xdr:rowOff>
    </xdr:to>
    <xdr:sp macro="" textlink="">
      <xdr:nvSpPr>
        <xdr:cNvPr id="749" name="楕円 748">
          <a:extLst>
            <a:ext uri="{FF2B5EF4-FFF2-40B4-BE49-F238E27FC236}">
              <a16:creationId xmlns:a16="http://schemas.microsoft.com/office/drawing/2014/main" id="{00000000-0008-0000-0E00-0000ED020000}"/>
            </a:ext>
          </a:extLst>
        </xdr:cNvPr>
        <xdr:cNvSpPr/>
      </xdr:nvSpPr>
      <xdr:spPr>
        <a:xfrm>
          <a:off x="12299950" y="171227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85725</xdr:rowOff>
    </xdr:from>
    <xdr:to>
      <xdr:col>76</xdr:col>
      <xdr:colOff>114300</xdr:colOff>
      <xdr:row>103</xdr:row>
      <xdr:rowOff>121920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344400" y="1717357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51" name="n_1aveValue【公民館】&#10;有形固定資産減価償却率">
          <a:extLst>
            <a:ext uri="{FF2B5EF4-FFF2-40B4-BE49-F238E27FC236}">
              <a16:creationId xmlns:a16="http://schemas.microsoft.com/office/drawing/2014/main" id="{00000000-0008-0000-0E00-0000EF020000}"/>
            </a:ext>
          </a:extLst>
        </xdr:cNvPr>
        <xdr:cNvSpPr txBox="1"/>
      </xdr:nvSpPr>
      <xdr:spPr>
        <a:xfrm>
          <a:off x="13742044" y="1742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52" name="n_2aveValue【公民館】&#10;有形固定資産減価償却率">
          <a:extLst>
            <a:ext uri="{FF2B5EF4-FFF2-40B4-BE49-F238E27FC236}">
              <a16:creationId xmlns:a16="http://schemas.microsoft.com/office/drawing/2014/main" id="{00000000-0008-0000-0E00-0000F0020000}"/>
            </a:ext>
          </a:extLst>
        </xdr:cNvPr>
        <xdr:cNvSpPr txBox="1"/>
      </xdr:nvSpPr>
      <xdr:spPr>
        <a:xfrm>
          <a:off x="12960994" y="17407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53" name="n_3aveValue【公民館】&#10;有形固定資産減価償却率">
          <a:extLst>
            <a:ext uri="{FF2B5EF4-FFF2-40B4-BE49-F238E27FC236}">
              <a16:creationId xmlns:a16="http://schemas.microsoft.com/office/drawing/2014/main" id="{00000000-0008-0000-0E00-0000F1020000}"/>
            </a:ext>
          </a:extLst>
        </xdr:cNvPr>
        <xdr:cNvSpPr txBox="1"/>
      </xdr:nvSpPr>
      <xdr:spPr>
        <a:xfrm>
          <a:off x="12167244" y="17367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754" name="n_4aveValue【公民館】&#10;有形固定資産減価償却率">
          <a:extLst>
            <a:ext uri="{FF2B5EF4-FFF2-40B4-BE49-F238E27FC236}">
              <a16:creationId xmlns:a16="http://schemas.microsoft.com/office/drawing/2014/main" id="{00000000-0008-0000-0E00-0000F2020000}"/>
            </a:ext>
          </a:extLst>
        </xdr:cNvPr>
        <xdr:cNvSpPr txBox="1"/>
      </xdr:nvSpPr>
      <xdr:spPr>
        <a:xfrm>
          <a:off x="113544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55897</xdr:rowOff>
    </xdr:from>
    <xdr:ext cx="405111" cy="259045"/>
    <xdr:sp macro="" textlink="">
      <xdr:nvSpPr>
        <xdr:cNvPr id="755" name="n_1mainValue【公民館】&#10;有形固定資産減価償却率">
          <a:extLst>
            <a:ext uri="{FF2B5EF4-FFF2-40B4-BE49-F238E27FC236}">
              <a16:creationId xmlns:a16="http://schemas.microsoft.com/office/drawing/2014/main" id="{00000000-0008-0000-0E00-0000F3020000}"/>
            </a:ext>
          </a:extLst>
        </xdr:cNvPr>
        <xdr:cNvSpPr txBox="1"/>
      </xdr:nvSpPr>
      <xdr:spPr>
        <a:xfrm>
          <a:off x="13742044"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17797</xdr:rowOff>
    </xdr:from>
    <xdr:ext cx="405111" cy="259045"/>
    <xdr:sp macro="" textlink="">
      <xdr:nvSpPr>
        <xdr:cNvPr id="756" name="n_2mainValue【公民館】&#10;有形固定資産減価償却率">
          <a:extLst>
            <a:ext uri="{FF2B5EF4-FFF2-40B4-BE49-F238E27FC236}">
              <a16:creationId xmlns:a16="http://schemas.microsoft.com/office/drawing/2014/main" id="{00000000-0008-0000-0E00-0000F4020000}"/>
            </a:ext>
          </a:extLst>
        </xdr:cNvPr>
        <xdr:cNvSpPr txBox="1"/>
      </xdr:nvSpPr>
      <xdr:spPr>
        <a:xfrm>
          <a:off x="12960994" y="1693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153052</xdr:rowOff>
    </xdr:from>
    <xdr:ext cx="405111" cy="259045"/>
    <xdr:sp macro="" textlink="">
      <xdr:nvSpPr>
        <xdr:cNvPr id="757" name="n_3mainValue【公民館】&#10;有形固定資産減価償却率">
          <a:extLst>
            <a:ext uri="{FF2B5EF4-FFF2-40B4-BE49-F238E27FC236}">
              <a16:creationId xmlns:a16="http://schemas.microsoft.com/office/drawing/2014/main" id="{00000000-0008-0000-0E00-0000F5020000}"/>
            </a:ext>
          </a:extLst>
        </xdr:cNvPr>
        <xdr:cNvSpPr txBox="1"/>
      </xdr:nvSpPr>
      <xdr:spPr>
        <a:xfrm>
          <a:off x="12167244" y="1689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8" name="正方形/長方形 757">
          <a:extLst>
            <a:ext uri="{FF2B5EF4-FFF2-40B4-BE49-F238E27FC236}">
              <a16:creationId xmlns:a16="http://schemas.microsoft.com/office/drawing/2014/main" id="{00000000-0008-0000-0E00-0000F602000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9" name="正方形/長方形 758">
          <a:extLst>
            <a:ext uri="{FF2B5EF4-FFF2-40B4-BE49-F238E27FC236}">
              <a16:creationId xmlns:a16="http://schemas.microsoft.com/office/drawing/2014/main" id="{00000000-0008-0000-0E00-0000F7020000}"/>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0" name="正方形/長方形 759">
          <a:extLst>
            <a:ext uri="{FF2B5EF4-FFF2-40B4-BE49-F238E27FC236}">
              <a16:creationId xmlns:a16="http://schemas.microsoft.com/office/drawing/2014/main" id="{00000000-0008-0000-0E00-0000F802000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1" name="正方形/長方形 760">
          <a:extLst>
            <a:ext uri="{FF2B5EF4-FFF2-40B4-BE49-F238E27FC236}">
              <a16:creationId xmlns:a16="http://schemas.microsoft.com/office/drawing/2014/main" id="{00000000-0008-0000-0E00-0000F902000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2" name="正方形/長方形 761">
          <a:extLst>
            <a:ext uri="{FF2B5EF4-FFF2-40B4-BE49-F238E27FC236}">
              <a16:creationId xmlns:a16="http://schemas.microsoft.com/office/drawing/2014/main" id="{00000000-0008-0000-0E00-0000FA02000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3" name="正方形/長方形 762">
          <a:extLst>
            <a:ext uri="{FF2B5EF4-FFF2-40B4-BE49-F238E27FC236}">
              <a16:creationId xmlns:a16="http://schemas.microsoft.com/office/drawing/2014/main" id="{00000000-0008-0000-0E00-0000FB02000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4" name="正方形/長方形 763">
          <a:extLst>
            <a:ext uri="{FF2B5EF4-FFF2-40B4-BE49-F238E27FC236}">
              <a16:creationId xmlns:a16="http://schemas.microsoft.com/office/drawing/2014/main" id="{00000000-0008-0000-0E00-0000FC020000}"/>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5" name="正方形/長方形 764">
          <a:extLst>
            <a:ext uri="{FF2B5EF4-FFF2-40B4-BE49-F238E27FC236}">
              <a16:creationId xmlns:a16="http://schemas.microsoft.com/office/drawing/2014/main" id="{00000000-0008-0000-0E00-0000FD02000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69" name="テキスト ボックス 768">
          <a:extLst>
            <a:ext uri="{FF2B5EF4-FFF2-40B4-BE49-F238E27FC236}">
              <a16:creationId xmlns:a16="http://schemas.microsoft.com/office/drawing/2014/main" id="{00000000-0008-0000-0E00-000001030000}"/>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0" name="直線コネクタ 769">
          <a:extLst>
            <a:ext uri="{FF2B5EF4-FFF2-40B4-BE49-F238E27FC236}">
              <a16:creationId xmlns:a16="http://schemas.microsoft.com/office/drawing/2014/main" id="{00000000-0008-0000-0E00-000002030000}"/>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71" name="テキスト ボックス 770">
          <a:extLst>
            <a:ext uri="{FF2B5EF4-FFF2-40B4-BE49-F238E27FC236}">
              <a16:creationId xmlns:a16="http://schemas.microsoft.com/office/drawing/2014/main" id="{00000000-0008-0000-0E00-000003030000}"/>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8" name="【公民館】&#10;一人当たり面積グラフ枠">
          <a:extLst>
            <a:ext uri="{FF2B5EF4-FFF2-40B4-BE49-F238E27FC236}">
              <a16:creationId xmlns:a16="http://schemas.microsoft.com/office/drawing/2014/main" id="{00000000-0008-0000-0E00-00000A03000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79" name="直線コネクタ 778">
          <a:extLst>
            <a:ext uri="{FF2B5EF4-FFF2-40B4-BE49-F238E27FC236}">
              <a16:creationId xmlns:a16="http://schemas.microsoft.com/office/drawing/2014/main" id="{00000000-0008-0000-0E00-00000B030000}"/>
            </a:ext>
          </a:extLst>
        </xdr:cNvPr>
        <xdr:cNvCxnSpPr/>
      </xdr:nvCxnSpPr>
      <xdr:spPr>
        <a:xfrm flipV="1">
          <a:off x="19951064" y="165125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80" name="【公民館】&#10;一人当たり面積最小値テキスト">
          <a:extLst>
            <a:ext uri="{FF2B5EF4-FFF2-40B4-BE49-F238E27FC236}">
              <a16:creationId xmlns:a16="http://schemas.microsoft.com/office/drawing/2014/main" id="{00000000-0008-0000-0E00-00000C030000}"/>
            </a:ext>
          </a:extLst>
        </xdr:cNvPr>
        <xdr:cNvSpPr txBox="1"/>
      </xdr:nvSpPr>
      <xdr:spPr>
        <a:xfrm>
          <a:off x="1998980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81" name="直線コネクタ 780">
          <a:extLst>
            <a:ext uri="{FF2B5EF4-FFF2-40B4-BE49-F238E27FC236}">
              <a16:creationId xmlns:a16="http://schemas.microsoft.com/office/drawing/2014/main" id="{00000000-0008-0000-0E00-00000D030000}"/>
            </a:ext>
          </a:extLst>
        </xdr:cNvPr>
        <xdr:cNvCxnSpPr/>
      </xdr:nvCxnSpPr>
      <xdr:spPr>
        <a:xfrm>
          <a:off x="19881850" y="17975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82" name="【公民館】&#10;一人当たり面積最大値テキスト">
          <a:extLst>
            <a:ext uri="{FF2B5EF4-FFF2-40B4-BE49-F238E27FC236}">
              <a16:creationId xmlns:a16="http://schemas.microsoft.com/office/drawing/2014/main" id="{00000000-0008-0000-0E00-00000E030000}"/>
            </a:ext>
          </a:extLst>
        </xdr:cNvPr>
        <xdr:cNvSpPr txBox="1"/>
      </xdr:nvSpPr>
      <xdr:spPr>
        <a:xfrm>
          <a:off x="19989800" y="1628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9881850" y="165125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84" name="【公民館】&#10;一人当たり面積平均値テキスト">
          <a:extLst>
            <a:ext uri="{FF2B5EF4-FFF2-40B4-BE49-F238E27FC236}">
              <a16:creationId xmlns:a16="http://schemas.microsoft.com/office/drawing/2014/main" id="{00000000-0008-0000-0E00-000010030000}"/>
            </a:ext>
          </a:extLst>
        </xdr:cNvPr>
        <xdr:cNvSpPr txBox="1"/>
      </xdr:nvSpPr>
      <xdr:spPr>
        <a:xfrm>
          <a:off x="19989800" y="172092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85" name="フローチャート: 判断 784">
          <a:extLst>
            <a:ext uri="{FF2B5EF4-FFF2-40B4-BE49-F238E27FC236}">
              <a16:creationId xmlns:a16="http://schemas.microsoft.com/office/drawing/2014/main" id="{00000000-0008-0000-0E00-000011030000}"/>
            </a:ext>
          </a:extLst>
        </xdr:cNvPr>
        <xdr:cNvSpPr/>
      </xdr:nvSpPr>
      <xdr:spPr>
        <a:xfrm>
          <a:off x="19900900" y="1735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86" name="フローチャート: 判断 785">
          <a:extLst>
            <a:ext uri="{FF2B5EF4-FFF2-40B4-BE49-F238E27FC236}">
              <a16:creationId xmlns:a16="http://schemas.microsoft.com/office/drawing/2014/main" id="{00000000-0008-0000-0E00-000012030000}"/>
            </a:ext>
          </a:extLst>
        </xdr:cNvPr>
        <xdr:cNvSpPr/>
      </xdr:nvSpPr>
      <xdr:spPr>
        <a:xfrm>
          <a:off x="19157950" y="173761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87" name="フローチャート: 判断 786">
          <a:extLst>
            <a:ext uri="{FF2B5EF4-FFF2-40B4-BE49-F238E27FC236}">
              <a16:creationId xmlns:a16="http://schemas.microsoft.com/office/drawing/2014/main" id="{00000000-0008-0000-0E00-000013030000}"/>
            </a:ext>
          </a:extLst>
        </xdr:cNvPr>
        <xdr:cNvSpPr/>
      </xdr:nvSpPr>
      <xdr:spPr>
        <a:xfrm>
          <a:off x="18345150" y="17366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88" name="フローチャート: 判断 787">
          <a:extLst>
            <a:ext uri="{FF2B5EF4-FFF2-40B4-BE49-F238E27FC236}">
              <a16:creationId xmlns:a16="http://schemas.microsoft.com/office/drawing/2014/main" id="{00000000-0008-0000-0E00-000014030000}"/>
            </a:ext>
          </a:extLst>
        </xdr:cNvPr>
        <xdr:cNvSpPr/>
      </xdr:nvSpPr>
      <xdr:spPr>
        <a:xfrm>
          <a:off x="17551400" y="1734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89" name="フローチャート: 判断 788">
          <a:extLst>
            <a:ext uri="{FF2B5EF4-FFF2-40B4-BE49-F238E27FC236}">
              <a16:creationId xmlns:a16="http://schemas.microsoft.com/office/drawing/2014/main" id="{00000000-0008-0000-0E00-000015030000}"/>
            </a:ext>
          </a:extLst>
        </xdr:cNvPr>
        <xdr:cNvSpPr/>
      </xdr:nvSpPr>
      <xdr:spPr>
        <a:xfrm>
          <a:off x="16757650" y="172755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00000000-0008-0000-0E00-000016030000}"/>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00000000-0008-0000-0E00-000018030000}"/>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4" name="テキスト ボックス 793">
          <a:extLst>
            <a:ext uri="{FF2B5EF4-FFF2-40B4-BE49-F238E27FC236}">
              <a16:creationId xmlns:a16="http://schemas.microsoft.com/office/drawing/2014/main" id="{00000000-0008-0000-0E00-00001A03000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795" name="楕円 794">
          <a:extLst>
            <a:ext uri="{FF2B5EF4-FFF2-40B4-BE49-F238E27FC236}">
              <a16:creationId xmlns:a16="http://schemas.microsoft.com/office/drawing/2014/main" id="{00000000-0008-0000-0E00-00001B030000}"/>
            </a:ext>
          </a:extLst>
        </xdr:cNvPr>
        <xdr:cNvSpPr/>
      </xdr:nvSpPr>
      <xdr:spPr>
        <a:xfrm>
          <a:off x="19900900" y="1756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115840</xdr:rowOff>
    </xdr:from>
    <xdr:ext cx="469744" cy="259045"/>
    <xdr:sp macro="" textlink="">
      <xdr:nvSpPr>
        <xdr:cNvPr id="796" name="【公民館】&#10;一人当たり面積該当値テキスト">
          <a:extLst>
            <a:ext uri="{FF2B5EF4-FFF2-40B4-BE49-F238E27FC236}">
              <a16:creationId xmlns:a16="http://schemas.microsoft.com/office/drawing/2014/main" id="{00000000-0008-0000-0E00-00001C030000}"/>
            </a:ext>
          </a:extLst>
        </xdr:cNvPr>
        <xdr:cNvSpPr txBox="1"/>
      </xdr:nvSpPr>
      <xdr:spPr>
        <a:xfrm>
          <a:off x="19989800" y="17546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137413</xdr:rowOff>
    </xdr:from>
    <xdr:to>
      <xdr:col>112</xdr:col>
      <xdr:colOff>38100</xdr:colOff>
      <xdr:row>106</xdr:row>
      <xdr:rowOff>67563</xdr:rowOff>
    </xdr:to>
    <xdr:sp macro="" textlink="">
      <xdr:nvSpPr>
        <xdr:cNvPr id="797" name="楕円 796">
          <a:extLst>
            <a:ext uri="{FF2B5EF4-FFF2-40B4-BE49-F238E27FC236}">
              <a16:creationId xmlns:a16="http://schemas.microsoft.com/office/drawing/2014/main" id="{00000000-0008-0000-0E00-00001D030000}"/>
            </a:ext>
          </a:extLst>
        </xdr:cNvPr>
        <xdr:cNvSpPr/>
      </xdr:nvSpPr>
      <xdr:spPr>
        <a:xfrm>
          <a:off x="19157950" y="175681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xdr:rowOff>
    </xdr:from>
    <xdr:to>
      <xdr:col>116</xdr:col>
      <xdr:colOff>63500</xdr:colOff>
      <xdr:row>106</xdr:row>
      <xdr:rowOff>16763</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9202400" y="17618963"/>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137413</xdr:rowOff>
    </xdr:from>
    <xdr:to>
      <xdr:col>107</xdr:col>
      <xdr:colOff>101600</xdr:colOff>
      <xdr:row>106</xdr:row>
      <xdr:rowOff>67563</xdr:rowOff>
    </xdr:to>
    <xdr:sp macro="" textlink="">
      <xdr:nvSpPr>
        <xdr:cNvPr id="799" name="楕円 798">
          <a:extLst>
            <a:ext uri="{FF2B5EF4-FFF2-40B4-BE49-F238E27FC236}">
              <a16:creationId xmlns:a16="http://schemas.microsoft.com/office/drawing/2014/main" id="{00000000-0008-0000-0E00-00001F030000}"/>
            </a:ext>
          </a:extLst>
        </xdr:cNvPr>
        <xdr:cNvSpPr/>
      </xdr:nvSpPr>
      <xdr:spPr>
        <a:xfrm>
          <a:off x="18345150" y="1756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xdr:rowOff>
    </xdr:from>
    <xdr:to>
      <xdr:col>111</xdr:col>
      <xdr:colOff>177800</xdr:colOff>
      <xdr:row>106</xdr:row>
      <xdr:rowOff>16763</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395950" y="1761896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146558</xdr:rowOff>
    </xdr:from>
    <xdr:to>
      <xdr:col>102</xdr:col>
      <xdr:colOff>165100</xdr:colOff>
      <xdr:row>106</xdr:row>
      <xdr:rowOff>76708</xdr:rowOff>
    </xdr:to>
    <xdr:sp macro="" textlink="">
      <xdr:nvSpPr>
        <xdr:cNvPr id="801" name="楕円 800">
          <a:extLst>
            <a:ext uri="{FF2B5EF4-FFF2-40B4-BE49-F238E27FC236}">
              <a16:creationId xmlns:a16="http://schemas.microsoft.com/office/drawing/2014/main" id="{00000000-0008-0000-0E00-000021030000}"/>
            </a:ext>
          </a:extLst>
        </xdr:cNvPr>
        <xdr:cNvSpPr/>
      </xdr:nvSpPr>
      <xdr:spPr>
        <a:xfrm>
          <a:off x="17551400" y="1757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xdr:rowOff>
    </xdr:from>
    <xdr:to>
      <xdr:col>107</xdr:col>
      <xdr:colOff>50800</xdr:colOff>
      <xdr:row>106</xdr:row>
      <xdr:rowOff>25908</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flipV="1">
          <a:off x="17602200" y="17618963"/>
          <a:ext cx="79375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03" name="n_1aveValue【公民館】&#10;一人当たり面積">
          <a:extLst>
            <a:ext uri="{FF2B5EF4-FFF2-40B4-BE49-F238E27FC236}">
              <a16:creationId xmlns:a16="http://schemas.microsoft.com/office/drawing/2014/main" id="{00000000-0008-0000-0E00-000023030000}"/>
            </a:ext>
          </a:extLst>
        </xdr:cNvPr>
        <xdr:cNvSpPr txBox="1"/>
      </xdr:nvSpPr>
      <xdr:spPr>
        <a:xfrm>
          <a:off x="18980227" y="1715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04" name="n_2aveValue【公民館】&#10;一人当たり面積">
          <a:extLst>
            <a:ext uri="{FF2B5EF4-FFF2-40B4-BE49-F238E27FC236}">
              <a16:creationId xmlns:a16="http://schemas.microsoft.com/office/drawing/2014/main" id="{00000000-0008-0000-0E00-000024030000}"/>
            </a:ext>
          </a:extLst>
        </xdr:cNvPr>
        <xdr:cNvSpPr txBox="1"/>
      </xdr:nvSpPr>
      <xdr:spPr>
        <a:xfrm>
          <a:off x="18180127" y="1714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05" name="n_3aveValue【公民館】&#10;一人当たり面積">
          <a:extLst>
            <a:ext uri="{FF2B5EF4-FFF2-40B4-BE49-F238E27FC236}">
              <a16:creationId xmlns:a16="http://schemas.microsoft.com/office/drawing/2014/main" id="{00000000-0008-0000-0E00-000025030000}"/>
            </a:ext>
          </a:extLst>
        </xdr:cNvPr>
        <xdr:cNvSpPr txBox="1"/>
      </xdr:nvSpPr>
      <xdr:spPr>
        <a:xfrm>
          <a:off x="17386377" y="1712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06" name="n_4aveValue【公民館】&#10;一人当たり面積">
          <a:extLst>
            <a:ext uri="{FF2B5EF4-FFF2-40B4-BE49-F238E27FC236}">
              <a16:creationId xmlns:a16="http://schemas.microsoft.com/office/drawing/2014/main" id="{00000000-0008-0000-0E00-000026030000}"/>
            </a:ext>
          </a:extLst>
        </xdr:cNvPr>
        <xdr:cNvSpPr txBox="1"/>
      </xdr:nvSpPr>
      <xdr:spPr>
        <a:xfrm>
          <a:off x="16592627" y="1705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58690</xdr:rowOff>
    </xdr:from>
    <xdr:ext cx="469744" cy="259045"/>
    <xdr:sp macro="" textlink="">
      <xdr:nvSpPr>
        <xdr:cNvPr id="807" name="n_1mainValue【公民館】&#10;一人当たり面積">
          <a:extLst>
            <a:ext uri="{FF2B5EF4-FFF2-40B4-BE49-F238E27FC236}">
              <a16:creationId xmlns:a16="http://schemas.microsoft.com/office/drawing/2014/main" id="{00000000-0008-0000-0E00-000027030000}"/>
            </a:ext>
          </a:extLst>
        </xdr:cNvPr>
        <xdr:cNvSpPr txBox="1"/>
      </xdr:nvSpPr>
      <xdr:spPr>
        <a:xfrm>
          <a:off x="18980227" y="1766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58690</xdr:rowOff>
    </xdr:from>
    <xdr:ext cx="469744" cy="259045"/>
    <xdr:sp macro="" textlink="">
      <xdr:nvSpPr>
        <xdr:cNvPr id="808" name="n_2mainValue【公民館】&#10;一人当たり面積">
          <a:extLst>
            <a:ext uri="{FF2B5EF4-FFF2-40B4-BE49-F238E27FC236}">
              <a16:creationId xmlns:a16="http://schemas.microsoft.com/office/drawing/2014/main" id="{00000000-0008-0000-0E00-000028030000}"/>
            </a:ext>
          </a:extLst>
        </xdr:cNvPr>
        <xdr:cNvSpPr txBox="1"/>
      </xdr:nvSpPr>
      <xdr:spPr>
        <a:xfrm>
          <a:off x="18180127" y="1766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67835</xdr:rowOff>
    </xdr:from>
    <xdr:ext cx="469744" cy="259045"/>
    <xdr:sp macro="" textlink="">
      <xdr:nvSpPr>
        <xdr:cNvPr id="809" name="n_3mainValue【公民館】&#10;一人当たり面積">
          <a:extLst>
            <a:ext uri="{FF2B5EF4-FFF2-40B4-BE49-F238E27FC236}">
              <a16:creationId xmlns:a16="http://schemas.microsoft.com/office/drawing/2014/main" id="{00000000-0008-0000-0E00-000029030000}"/>
            </a:ext>
          </a:extLst>
        </xdr:cNvPr>
        <xdr:cNvSpPr txBox="1"/>
      </xdr:nvSpPr>
      <xdr:spPr>
        <a:xfrm>
          <a:off x="17386377" y="1767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0" name="正方形/長方形 809">
          <a:extLst>
            <a:ext uri="{FF2B5EF4-FFF2-40B4-BE49-F238E27FC236}">
              <a16:creationId xmlns:a16="http://schemas.microsoft.com/office/drawing/2014/main" id="{00000000-0008-0000-0E00-00002A030000}"/>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1" name="正方形/長方形 810">
          <a:extLst>
            <a:ext uri="{FF2B5EF4-FFF2-40B4-BE49-F238E27FC236}">
              <a16:creationId xmlns:a16="http://schemas.microsoft.com/office/drawing/2014/main" id="{00000000-0008-0000-0E00-00002B030000}"/>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有形固定資産減価償却率を類型別に分析すると、道路、橋りょう・トンネルについては、類似団体平均よりも減価償却率が高くなっている。これらについては、その多くが昭和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年代以降に集中的に整備されたものであり、老朽化が進行していることから、安全性の確保及び効率的な長寿命化の推進を図る必要がある。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所、学校施設、公営住宅、児童館、公民館については、類似団体平均よりも減価償却率が低くなっている。公営住宅については、「飯塚市公営住宅等長寿命化計画」に基づき、計画的な施設の改修・更新を行っており、また、認定こども園・幼稚園・保育所、学校施設、児童館、公民館については、施設の統合・再編を実施したことにより、類似団体平均よりも低い減価償却率となっているものと考えられる。一方で、一人当たり面積については公民館を除く類型で、類似団体を上回っており、これは市町合併や人口減少等が要因であ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今後は、各施設において老朽化に伴う維持管理費用の増加が見込まれることから、公共施設等総合管理計画や個別施設計画に基づき、適切かつ効率的な維持管理を図ることとする。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福岡県飯塚市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124,118
122,138
213.96
83,313,814
81,282,581
1,810,367
34,861,192
63,780,845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42480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685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68535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206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4248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6049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0706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043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60305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59944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73025</xdr:rowOff>
    </xdr:from>
    <xdr:to>
      <xdr:col>24</xdr:col>
      <xdr:colOff>114300</xdr:colOff>
      <xdr:row>37</xdr:row>
      <xdr:rowOff>3175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0229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95902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5880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15875</xdr:rowOff>
    </xdr:from>
    <xdr:to>
      <xdr:col>20</xdr:col>
      <xdr:colOff>38100</xdr:colOff>
      <xdr:row>36</xdr:row>
      <xdr:rowOff>117475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59658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66675</xdr:rowOff>
    </xdr:from>
    <xdr:to>
      <xdr:col>24</xdr:col>
      <xdr:colOff>63500</xdr:colOff>
      <xdr:row>36</xdr:row>
      <xdr:rowOff>123825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016625"/>
          <a:ext cx="7493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xdr:rowOff>
    </xdr:from>
    <xdr:to>
      <xdr:col>15</xdr:col>
      <xdr:colOff>101600</xdr:colOff>
      <xdr:row>36</xdr:row>
      <xdr:rowOff>117475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596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66675</xdr:rowOff>
    </xdr:from>
    <xdr:to>
      <xdr:col>19</xdr:col>
      <xdr:colOff>177800</xdr:colOff>
      <xdr:row>36</xdr:row>
      <xdr:rowOff>66675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01662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19685</xdr:rowOff>
    </xdr:from>
    <xdr:to>
      <xdr:col>10</xdr:col>
      <xdr:colOff>165100</xdr:colOff>
      <xdr:row>36</xdr:row>
      <xdr:rowOff>121285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59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66675</xdr:rowOff>
    </xdr:from>
    <xdr:to>
      <xdr:col>15</xdr:col>
      <xdr:colOff>50800</xdr:colOff>
      <xdr:row>36</xdr:row>
      <xdr:rowOff>70485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flipV="1">
          <a:off x="1828800" y="6016625"/>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1" name="n_1aveValue【図書館】&#10;有形固定資産減価償却率">
          <a:extLst>
            <a:ext uri="{FF2B5EF4-FFF2-40B4-BE49-F238E27FC236}">
              <a16:creationId xmlns:a16="http://schemas.microsoft.com/office/drawing/2014/main" id="{00000000-0008-0000-0F00-000051000000}"/>
            </a:ext>
          </a:extLst>
        </xdr:cNvPr>
        <xdr:cNvSpPr txBox="1"/>
      </xdr:nvSpPr>
      <xdr:spPr>
        <a:xfrm>
          <a:off x="323914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2" name="n_2aveValue【図書館】&#10;有形固定資産減価償却率">
          <a:extLst>
            <a:ext uri="{FF2B5EF4-FFF2-40B4-BE49-F238E27FC236}">
              <a16:creationId xmlns:a16="http://schemas.microsoft.com/office/drawing/2014/main" id="{00000000-0008-0000-0F00-000052000000}"/>
            </a:ext>
          </a:extLst>
        </xdr:cNvPr>
        <xdr:cNvSpPr txBox="1"/>
      </xdr:nvSpPr>
      <xdr:spPr>
        <a:xfrm>
          <a:off x="24390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3" name="n_3aveValue【図書館】&#10;有形固定資産減価償却率">
          <a:extLst>
            <a:ext uri="{FF2B5EF4-FFF2-40B4-BE49-F238E27FC236}">
              <a16:creationId xmlns:a16="http://schemas.microsoft.com/office/drawing/2014/main" id="{00000000-0008-0000-0F00-000053000000}"/>
            </a:ext>
          </a:extLst>
        </xdr:cNvPr>
        <xdr:cNvSpPr txBox="1"/>
      </xdr:nvSpPr>
      <xdr:spPr>
        <a:xfrm>
          <a:off x="1645294" y="611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4" name="n_4aveValue【図書館】&#10;有形固定資産減価償却率">
          <a:extLst>
            <a:ext uri="{FF2B5EF4-FFF2-40B4-BE49-F238E27FC236}">
              <a16:creationId xmlns:a16="http://schemas.microsoft.com/office/drawing/2014/main" id="{00000000-0008-0000-0F00-000054000000}"/>
            </a:ext>
          </a:extLst>
        </xdr:cNvPr>
        <xdr:cNvSpPr txBox="1"/>
      </xdr:nvSpPr>
      <xdr:spPr>
        <a:xfrm>
          <a:off x="8515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134002</xdr:rowOff>
    </xdr:from>
    <xdr:ext cx="405111" cy="259045"/>
    <xdr:sp macro="" textlink="">
      <xdr:nvSpPr>
        <xdr:cNvPr id="85" name="n_1mainValue【図書館】&#10;有形固定資産減価償却率">
          <a:extLst>
            <a:ext uri="{FF2B5EF4-FFF2-40B4-BE49-F238E27FC236}">
              <a16:creationId xmlns:a16="http://schemas.microsoft.com/office/drawing/2014/main" id="{00000000-0008-0000-0F00-000055000000}"/>
            </a:ext>
          </a:extLst>
        </xdr:cNvPr>
        <xdr:cNvSpPr txBox="1"/>
      </xdr:nvSpPr>
      <xdr:spPr>
        <a:xfrm>
          <a:off x="3239144"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134002</xdr:rowOff>
    </xdr:from>
    <xdr:ext cx="405111" cy="259045"/>
    <xdr:sp macro="" textlink="">
      <xdr:nvSpPr>
        <xdr:cNvPr id="86" name="n_2mainValue【図書館】&#10;有形固定資産減価償却率">
          <a:extLst>
            <a:ext uri="{FF2B5EF4-FFF2-40B4-BE49-F238E27FC236}">
              <a16:creationId xmlns:a16="http://schemas.microsoft.com/office/drawing/2014/main" id="{00000000-0008-0000-0F00-000056000000}"/>
            </a:ext>
          </a:extLst>
        </xdr:cNvPr>
        <xdr:cNvSpPr txBox="1"/>
      </xdr:nvSpPr>
      <xdr:spPr>
        <a:xfrm>
          <a:off x="2439044"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137812</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F00-000057000000}"/>
            </a:ext>
          </a:extLst>
        </xdr:cNvPr>
        <xdr:cNvSpPr txBox="1"/>
      </xdr:nvSpPr>
      <xdr:spPr>
        <a:xfrm>
          <a:off x="164529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00000000-0008-0000-0F00-000058000000}"/>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6" name="テキスト ボックス 95">
          <a:extLst>
            <a:ext uri="{FF2B5EF4-FFF2-40B4-BE49-F238E27FC236}">
              <a16:creationId xmlns:a16="http://schemas.microsoft.com/office/drawing/2014/main" id="{00000000-0008-0000-0F00-000060000000}"/>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00000000-0008-0000-0F00-000061000000}"/>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52722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52722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52722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52722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52722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9429115" y="5636078"/>
          <a:ext cx="0" cy="135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9467850" y="699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9359900" y="69895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9467850" y="542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9359900" y="5636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9467850" y="6449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398000" y="65985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36000" y="6598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42250" y="65985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029450" y="66094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235700" y="662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9398000" y="65985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131734</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9467850" y="657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153307</xdr:rowOff>
    </xdr:from>
    <xdr:to>
      <xdr:col>50</xdr:col>
      <xdr:colOff>165100</xdr:colOff>
      <xdr:row>40</xdr:row>
      <xdr:rowOff>83457</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8636000" y="65985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32657</xdr:rowOff>
    </xdr:from>
    <xdr:to>
      <xdr:col>55</xdr:col>
      <xdr:colOff>0</xdr:colOff>
      <xdr:row>40</xdr:row>
      <xdr:rowOff>32657</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8686800" y="664300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7842250" y="65985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32657</xdr:rowOff>
    </xdr:from>
    <xdr:to>
      <xdr:col>50</xdr:col>
      <xdr:colOff>114300</xdr:colOff>
      <xdr:row>40</xdr:row>
      <xdr:rowOff>32657</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7886700" y="664300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029450" y="66094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32657</xdr:rowOff>
    </xdr:from>
    <xdr:to>
      <xdr:col>45</xdr:col>
      <xdr:colOff>177800</xdr:colOff>
      <xdr:row>40</xdr:row>
      <xdr:rowOff>43543</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080250" y="6643007"/>
          <a:ext cx="8064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37" name="n_1aveValue【図書館】&#10;一人当たり面積">
          <a:extLst>
            <a:ext uri="{FF2B5EF4-FFF2-40B4-BE49-F238E27FC236}">
              <a16:creationId xmlns:a16="http://schemas.microsoft.com/office/drawing/2014/main" id="{00000000-0008-0000-0F00-000089000000}"/>
            </a:ext>
          </a:extLst>
        </xdr:cNvPr>
        <xdr:cNvSpPr txBox="1"/>
      </xdr:nvSpPr>
      <xdr:spPr>
        <a:xfrm>
          <a:off x="8458277" y="668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38" name="n_2aveValue【図書館】&#10;一人当たり面積">
          <a:extLst>
            <a:ext uri="{FF2B5EF4-FFF2-40B4-BE49-F238E27FC236}">
              <a16:creationId xmlns:a16="http://schemas.microsoft.com/office/drawing/2014/main" id="{00000000-0008-0000-0F00-00008A000000}"/>
            </a:ext>
          </a:extLst>
        </xdr:cNvPr>
        <xdr:cNvSpPr txBox="1"/>
      </xdr:nvSpPr>
      <xdr:spPr>
        <a:xfrm>
          <a:off x="7677227" y="668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39" name="n_3aveValue【図書館】&#10;一人当たり面積">
          <a:extLst>
            <a:ext uri="{FF2B5EF4-FFF2-40B4-BE49-F238E27FC236}">
              <a16:creationId xmlns:a16="http://schemas.microsoft.com/office/drawing/2014/main" id="{00000000-0008-0000-0F00-00008B000000}"/>
            </a:ext>
          </a:extLst>
        </xdr:cNvPr>
        <xdr:cNvSpPr txBox="1"/>
      </xdr:nvSpPr>
      <xdr:spPr>
        <a:xfrm>
          <a:off x="6864427" y="669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0" name="n_4aveValue【図書館】&#10;一人当たり面積">
          <a:extLst>
            <a:ext uri="{FF2B5EF4-FFF2-40B4-BE49-F238E27FC236}">
              <a16:creationId xmlns:a16="http://schemas.microsoft.com/office/drawing/2014/main" id="{00000000-0008-0000-0F00-00008C000000}"/>
            </a:ext>
          </a:extLst>
        </xdr:cNvPr>
        <xdr:cNvSpPr txBox="1"/>
      </xdr:nvSpPr>
      <xdr:spPr>
        <a:xfrm>
          <a:off x="6070677" y="641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99984</xdr:rowOff>
    </xdr:from>
    <xdr:ext cx="469744" cy="259045"/>
    <xdr:sp macro="" textlink="">
      <xdr:nvSpPr>
        <xdr:cNvPr id="141" name="n_1mainValue【図書館】&#10;一人当たり面積">
          <a:extLst>
            <a:ext uri="{FF2B5EF4-FFF2-40B4-BE49-F238E27FC236}">
              <a16:creationId xmlns:a16="http://schemas.microsoft.com/office/drawing/2014/main" id="{00000000-0008-0000-0F00-00008D000000}"/>
            </a:ext>
          </a:extLst>
        </xdr:cNvPr>
        <xdr:cNvSpPr txBox="1"/>
      </xdr:nvSpPr>
      <xdr:spPr>
        <a:xfrm>
          <a:off x="8458277" y="6380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2" name="n_2mainValue【図書館】&#10;一人当たり面積">
          <a:extLst>
            <a:ext uri="{FF2B5EF4-FFF2-40B4-BE49-F238E27FC236}">
              <a16:creationId xmlns:a16="http://schemas.microsoft.com/office/drawing/2014/main" id="{00000000-0008-0000-0F00-00008E000000}"/>
            </a:ext>
          </a:extLst>
        </xdr:cNvPr>
        <xdr:cNvSpPr txBox="1"/>
      </xdr:nvSpPr>
      <xdr:spPr>
        <a:xfrm>
          <a:off x="7677227" y="6380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3" name="n_3mainValue【図書館】&#10;一人当たり面積">
          <a:extLst>
            <a:ext uri="{FF2B5EF4-FFF2-40B4-BE49-F238E27FC236}">
              <a16:creationId xmlns:a16="http://schemas.microsoft.com/office/drawing/2014/main" id="{00000000-0008-0000-0F00-00008F000000}"/>
            </a:ext>
          </a:extLst>
        </xdr:cNvPr>
        <xdr:cNvSpPr txBox="1"/>
      </xdr:nvSpPr>
      <xdr:spPr>
        <a:xfrm>
          <a:off x="6864427" y="639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F00-0000A8000000}"/>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flipV="1">
          <a:off x="4177665" y="9281341"/>
          <a:ext cx="0" cy="137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0000000-0008-0000-0F00-0000AA000000}"/>
            </a:ext>
          </a:extLst>
        </xdr:cNvPr>
        <xdr:cNvSpPr txBox="1"/>
      </xdr:nvSpPr>
      <xdr:spPr>
        <a:xfrm>
          <a:off x="4216400" y="10661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4108450" y="106576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2" name="【体育館・プール】&#10;有形固定資産減価償却率最大値テキスト">
          <a:extLst>
            <a:ext uri="{FF2B5EF4-FFF2-40B4-BE49-F238E27FC236}">
              <a16:creationId xmlns:a16="http://schemas.microsoft.com/office/drawing/2014/main" id="{00000000-0008-0000-0F00-0000AC000000}"/>
            </a:ext>
          </a:extLst>
        </xdr:cNvPr>
        <xdr:cNvSpPr txBox="1"/>
      </xdr:nvSpPr>
      <xdr:spPr>
        <a:xfrm>
          <a:off x="4216400" y="90692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108450" y="92813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00000000-0008-0000-0F00-0000AE000000}"/>
            </a:ext>
          </a:extLst>
        </xdr:cNvPr>
        <xdr:cNvSpPr txBox="1"/>
      </xdr:nvSpPr>
      <xdr:spPr>
        <a:xfrm>
          <a:off x="4216400" y="10003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4127500" y="100248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3384550" y="100721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2571750" y="100770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1778000" y="10064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984250" y="100395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161472</xdr:rowOff>
    </xdr:from>
    <xdr:to>
      <xdr:col>24</xdr:col>
      <xdr:colOff>114300</xdr:colOff>
      <xdr:row>59</xdr:row>
      <xdr:rowOff>91622</xdr:rowOff>
    </xdr:to>
    <xdr:sp macro="" textlink="">
      <xdr:nvSpPr>
        <xdr:cNvPr id="185" name="楕円 184">
          <a:extLst>
            <a:ext uri="{FF2B5EF4-FFF2-40B4-BE49-F238E27FC236}">
              <a16:creationId xmlns:a16="http://schemas.microsoft.com/office/drawing/2014/main" id="{00000000-0008-0000-0F00-0000B9000000}"/>
            </a:ext>
          </a:extLst>
        </xdr:cNvPr>
        <xdr:cNvSpPr/>
      </xdr:nvSpPr>
      <xdr:spPr>
        <a:xfrm>
          <a:off x="4127500" y="9743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12899</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0000000-0008-0000-0F00-0000BA000000}"/>
            </a:ext>
          </a:extLst>
        </xdr:cNvPr>
        <xdr:cNvSpPr txBox="1"/>
      </xdr:nvSpPr>
      <xdr:spPr>
        <a:xfrm>
          <a:off x="4216400" y="959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120650</xdr:rowOff>
    </xdr:from>
    <xdr:to>
      <xdr:col>20</xdr:col>
      <xdr:colOff>38100</xdr:colOff>
      <xdr:row>59</xdr:row>
      <xdr:rowOff>50800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3384550" y="9702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0</xdr:rowOff>
    </xdr:from>
    <xdr:to>
      <xdr:col>24</xdr:col>
      <xdr:colOff>63500</xdr:colOff>
      <xdr:row>59</xdr:row>
      <xdr:rowOff>40822</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3429000" y="9747250"/>
          <a:ext cx="7493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78196</xdr:rowOff>
    </xdr:from>
    <xdr:to>
      <xdr:col>15</xdr:col>
      <xdr:colOff>101600</xdr:colOff>
      <xdr:row>59</xdr:row>
      <xdr:rowOff>8346</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2571750" y="96603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128996</xdr:rowOff>
    </xdr:from>
    <xdr:to>
      <xdr:col>19</xdr:col>
      <xdr:colOff>177800</xdr:colOff>
      <xdr:row>59</xdr:row>
      <xdr:rowOff>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2622550" y="9711146"/>
          <a:ext cx="80645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153307</xdr:rowOff>
    </xdr:from>
    <xdr:to>
      <xdr:col>10</xdr:col>
      <xdr:colOff>165100</xdr:colOff>
      <xdr:row>63</xdr:row>
      <xdr:rowOff>83457</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1778000" y="103958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128996</xdr:rowOff>
    </xdr:from>
    <xdr:to>
      <xdr:col>15</xdr:col>
      <xdr:colOff>50800</xdr:colOff>
      <xdr:row>63</xdr:row>
      <xdr:rowOff>32657</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flipV="1">
          <a:off x="1828800" y="9711146"/>
          <a:ext cx="793750" cy="72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193" name="n_1aveValue【体育館・プール】&#10;有形固定資産減価償却率">
          <a:extLst>
            <a:ext uri="{FF2B5EF4-FFF2-40B4-BE49-F238E27FC236}">
              <a16:creationId xmlns:a16="http://schemas.microsoft.com/office/drawing/2014/main" id="{00000000-0008-0000-0F00-0000C1000000}"/>
            </a:ext>
          </a:extLst>
        </xdr:cNvPr>
        <xdr:cNvSpPr txBox="1"/>
      </xdr:nvSpPr>
      <xdr:spPr>
        <a:xfrm>
          <a:off x="3239144" y="10158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194" name="n_2aveValue【体育館・プール】&#10;有形固定資産減価償却率">
          <a:extLst>
            <a:ext uri="{FF2B5EF4-FFF2-40B4-BE49-F238E27FC236}">
              <a16:creationId xmlns:a16="http://schemas.microsoft.com/office/drawing/2014/main" id="{00000000-0008-0000-0F00-0000C2000000}"/>
            </a:ext>
          </a:extLst>
        </xdr:cNvPr>
        <xdr:cNvSpPr txBox="1"/>
      </xdr:nvSpPr>
      <xdr:spPr>
        <a:xfrm>
          <a:off x="2439044" y="1016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195" name="n_3aveValue【体育館・プール】&#10;有形固定資産減価償却率">
          <a:extLst>
            <a:ext uri="{FF2B5EF4-FFF2-40B4-BE49-F238E27FC236}">
              <a16:creationId xmlns:a16="http://schemas.microsoft.com/office/drawing/2014/main" id="{00000000-0008-0000-0F00-0000C3000000}"/>
            </a:ext>
          </a:extLst>
        </xdr:cNvPr>
        <xdr:cNvSpPr txBox="1"/>
      </xdr:nvSpPr>
      <xdr:spPr>
        <a:xfrm>
          <a:off x="1645294" y="984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196" name="n_4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851544" y="9821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67327</xdr:rowOff>
    </xdr:from>
    <xdr:ext cx="405111" cy="259045"/>
    <xdr:sp macro="" textlink="">
      <xdr:nvSpPr>
        <xdr:cNvPr id="197" name="n_1main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239144" y="948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24873</xdr:rowOff>
    </xdr:from>
    <xdr:ext cx="405111" cy="259045"/>
    <xdr:sp macro="" textlink="">
      <xdr:nvSpPr>
        <xdr:cNvPr id="198" name="n_2main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439044" y="9441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74584</xdr:rowOff>
    </xdr:from>
    <xdr:ext cx="405111" cy="259045"/>
    <xdr:sp macro="" textlink="">
      <xdr:nvSpPr>
        <xdr:cNvPr id="199" name="n_3main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645294" y="1048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00000000-0008-0000-0F00-0000D0000000}"/>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00000000-0008-0000-0F00-0000D1000000}"/>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体育館・プール】&#10;一人当たり面積グラフ枠">
          <a:extLst>
            <a:ext uri="{FF2B5EF4-FFF2-40B4-BE49-F238E27FC236}">
              <a16:creationId xmlns:a16="http://schemas.microsoft.com/office/drawing/2014/main" id="{00000000-0008-0000-0F00-0000DE000000}"/>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flipV="1">
          <a:off x="9429115" y="9392920"/>
          <a:ext cx="0" cy="1144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24" name="【体育館・プール】&#10;一人当たり面積最小値テキスト">
          <a:extLst>
            <a:ext uri="{FF2B5EF4-FFF2-40B4-BE49-F238E27FC236}">
              <a16:creationId xmlns:a16="http://schemas.microsoft.com/office/drawing/2014/main" id="{00000000-0008-0000-0F00-0000E0000000}"/>
            </a:ext>
          </a:extLst>
        </xdr:cNvPr>
        <xdr:cNvSpPr txBox="1"/>
      </xdr:nvSpPr>
      <xdr:spPr>
        <a:xfrm>
          <a:off x="9467850"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9359900" y="10537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26" name="【体育館・プール】&#10;一人当たり面積最大値テキスト">
          <a:extLst>
            <a:ext uri="{FF2B5EF4-FFF2-40B4-BE49-F238E27FC236}">
              <a16:creationId xmlns:a16="http://schemas.microsoft.com/office/drawing/2014/main" id="{00000000-0008-0000-0F00-0000E2000000}"/>
            </a:ext>
          </a:extLst>
        </xdr:cNvPr>
        <xdr:cNvSpPr txBox="1"/>
      </xdr:nvSpPr>
      <xdr:spPr>
        <a:xfrm>
          <a:off x="9467850" y="917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9359900" y="93929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28" name="【体育館・プール】&#10;一人当たり面積平均値テキスト">
          <a:extLst>
            <a:ext uri="{FF2B5EF4-FFF2-40B4-BE49-F238E27FC236}">
              <a16:creationId xmlns:a16="http://schemas.microsoft.com/office/drawing/2014/main" id="{00000000-0008-0000-0F00-0000E4000000}"/>
            </a:ext>
          </a:extLst>
        </xdr:cNvPr>
        <xdr:cNvSpPr txBox="1"/>
      </xdr:nvSpPr>
      <xdr:spPr>
        <a:xfrm>
          <a:off x="9467850" y="10138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9398000" y="101600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8636000" y="10152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7842250" y="101561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7029450" y="1016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6235700" y="10152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132080</xdr:rowOff>
    </xdr:from>
    <xdr:to>
      <xdr:col>55</xdr:col>
      <xdr:colOff>50800</xdr:colOff>
      <xdr:row>59</xdr:row>
      <xdr:rowOff>62230</xdr:rowOff>
    </xdr:to>
    <xdr:sp macro="" textlink="">
      <xdr:nvSpPr>
        <xdr:cNvPr id="239" name="楕円 238">
          <a:extLst>
            <a:ext uri="{FF2B5EF4-FFF2-40B4-BE49-F238E27FC236}">
              <a16:creationId xmlns:a16="http://schemas.microsoft.com/office/drawing/2014/main" id="{00000000-0008-0000-0F00-0000EF000000}"/>
            </a:ext>
          </a:extLst>
        </xdr:cNvPr>
        <xdr:cNvSpPr/>
      </xdr:nvSpPr>
      <xdr:spPr>
        <a:xfrm>
          <a:off x="9398000" y="97142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154957</xdr:rowOff>
    </xdr:from>
    <xdr:ext cx="469744" cy="259045"/>
    <xdr:sp macro="" textlink="">
      <xdr:nvSpPr>
        <xdr:cNvPr id="240" name="【体育館・プール】&#10;一人当たり面積該当値テキスト">
          <a:extLst>
            <a:ext uri="{FF2B5EF4-FFF2-40B4-BE49-F238E27FC236}">
              <a16:creationId xmlns:a16="http://schemas.microsoft.com/office/drawing/2014/main" id="{00000000-0008-0000-0F00-0000F0000000}"/>
            </a:ext>
          </a:extLst>
        </xdr:cNvPr>
        <xdr:cNvSpPr txBox="1"/>
      </xdr:nvSpPr>
      <xdr:spPr>
        <a:xfrm>
          <a:off x="9467850" y="957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139700</xdr:rowOff>
    </xdr:from>
    <xdr:to>
      <xdr:col>50</xdr:col>
      <xdr:colOff>165100</xdr:colOff>
      <xdr:row>59</xdr:row>
      <xdr:rowOff>69850</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8636000" y="9721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11430</xdr:rowOff>
    </xdr:from>
    <xdr:to>
      <xdr:col>55</xdr:col>
      <xdr:colOff>0</xdr:colOff>
      <xdr:row>59</xdr:row>
      <xdr:rowOff>19050</xdr:rowOff>
    </xdr:to>
    <xdr:cxnSp macro="">
      <xdr:nvCxnSpPr>
        <xdr:cNvPr id="242" name="直線コネクタ 241">
          <a:extLst>
            <a:ext uri="{FF2B5EF4-FFF2-40B4-BE49-F238E27FC236}">
              <a16:creationId xmlns:a16="http://schemas.microsoft.com/office/drawing/2014/main" id="{00000000-0008-0000-0F00-0000F2000000}"/>
            </a:ext>
          </a:extLst>
        </xdr:cNvPr>
        <xdr:cNvCxnSpPr/>
      </xdr:nvCxnSpPr>
      <xdr:spPr>
        <a:xfrm flipV="1">
          <a:off x="8686800" y="975868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143510</xdr:rowOff>
    </xdr:from>
    <xdr:to>
      <xdr:col>46</xdr:col>
      <xdr:colOff>38100</xdr:colOff>
      <xdr:row>59</xdr:row>
      <xdr:rowOff>73660</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7842250" y="97256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19050</xdr:rowOff>
    </xdr:from>
    <xdr:to>
      <xdr:col>50</xdr:col>
      <xdr:colOff>114300</xdr:colOff>
      <xdr:row>59</xdr:row>
      <xdr:rowOff>22860</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7886700" y="976630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74930</xdr:rowOff>
    </xdr:from>
    <xdr:to>
      <xdr:col>41</xdr:col>
      <xdr:colOff>101600</xdr:colOff>
      <xdr:row>61</xdr:row>
      <xdr:rowOff>5080</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7029450" y="9987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22860</xdr:rowOff>
    </xdr:from>
    <xdr:to>
      <xdr:col>45</xdr:col>
      <xdr:colOff>177800</xdr:colOff>
      <xdr:row>60</xdr:row>
      <xdr:rowOff>125730</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7080250" y="9770110"/>
          <a:ext cx="806450" cy="26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47" name="n_1aveValue【体育館・プール】&#10;一人当たり面積">
          <a:extLst>
            <a:ext uri="{FF2B5EF4-FFF2-40B4-BE49-F238E27FC236}">
              <a16:creationId xmlns:a16="http://schemas.microsoft.com/office/drawing/2014/main" id="{00000000-0008-0000-0F00-0000F7000000}"/>
            </a:ext>
          </a:extLst>
        </xdr:cNvPr>
        <xdr:cNvSpPr txBox="1"/>
      </xdr:nvSpPr>
      <xdr:spPr>
        <a:xfrm>
          <a:off x="8458277" y="1024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48" name="n_2aveValue【体育館・プール】&#10;一人当たり面積">
          <a:extLst>
            <a:ext uri="{FF2B5EF4-FFF2-40B4-BE49-F238E27FC236}">
              <a16:creationId xmlns:a16="http://schemas.microsoft.com/office/drawing/2014/main" id="{00000000-0008-0000-0F00-0000F8000000}"/>
            </a:ext>
          </a:extLst>
        </xdr:cNvPr>
        <xdr:cNvSpPr txBox="1"/>
      </xdr:nvSpPr>
      <xdr:spPr>
        <a:xfrm>
          <a:off x="7677227" y="1024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49" name="n_3aveValue【体育館・プール】&#10;一人当たり面積">
          <a:extLst>
            <a:ext uri="{FF2B5EF4-FFF2-40B4-BE49-F238E27FC236}">
              <a16:creationId xmlns:a16="http://schemas.microsoft.com/office/drawing/2014/main" id="{00000000-0008-0000-0F00-0000F9000000}"/>
            </a:ext>
          </a:extLst>
        </xdr:cNvPr>
        <xdr:cNvSpPr txBox="1"/>
      </xdr:nvSpPr>
      <xdr:spPr>
        <a:xfrm>
          <a:off x="6864427" y="1025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50" name="n_4aveValue【体育館・プール】&#10;一人当たり面積">
          <a:extLst>
            <a:ext uri="{FF2B5EF4-FFF2-40B4-BE49-F238E27FC236}">
              <a16:creationId xmlns:a16="http://schemas.microsoft.com/office/drawing/2014/main" id="{00000000-0008-0000-0F00-0000FA000000}"/>
            </a:ext>
          </a:extLst>
        </xdr:cNvPr>
        <xdr:cNvSpPr txBox="1"/>
      </xdr:nvSpPr>
      <xdr:spPr>
        <a:xfrm>
          <a:off x="6070677" y="993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86377</xdr:rowOff>
    </xdr:from>
    <xdr:ext cx="469744" cy="259045"/>
    <xdr:sp macro="" textlink="">
      <xdr:nvSpPr>
        <xdr:cNvPr id="251" name="n_1mainValue【体育館・プール】&#10;一人当たり面積">
          <a:extLst>
            <a:ext uri="{FF2B5EF4-FFF2-40B4-BE49-F238E27FC236}">
              <a16:creationId xmlns:a16="http://schemas.microsoft.com/office/drawing/2014/main" id="{00000000-0008-0000-0F00-0000FB000000}"/>
            </a:ext>
          </a:extLst>
        </xdr:cNvPr>
        <xdr:cNvSpPr txBox="1"/>
      </xdr:nvSpPr>
      <xdr:spPr>
        <a:xfrm>
          <a:off x="8458277"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90187</xdr:rowOff>
    </xdr:from>
    <xdr:ext cx="469744" cy="259045"/>
    <xdr:sp macro="" textlink="">
      <xdr:nvSpPr>
        <xdr:cNvPr id="252" name="n_2mainValue【体育館・プール】&#10;一人当たり面積">
          <a:extLst>
            <a:ext uri="{FF2B5EF4-FFF2-40B4-BE49-F238E27FC236}">
              <a16:creationId xmlns:a16="http://schemas.microsoft.com/office/drawing/2014/main" id="{00000000-0008-0000-0F00-0000FC000000}"/>
            </a:ext>
          </a:extLst>
        </xdr:cNvPr>
        <xdr:cNvSpPr txBox="1"/>
      </xdr:nvSpPr>
      <xdr:spPr>
        <a:xfrm>
          <a:off x="7677227" y="950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21607</xdr:rowOff>
    </xdr:from>
    <xdr:ext cx="469744" cy="259045"/>
    <xdr:sp macro="" textlink="">
      <xdr:nvSpPr>
        <xdr:cNvPr id="253" name="n_3mainValue【体育館・プール】&#10;一人当たり面積">
          <a:extLst>
            <a:ext uri="{FF2B5EF4-FFF2-40B4-BE49-F238E27FC236}">
              <a16:creationId xmlns:a16="http://schemas.microsoft.com/office/drawing/2014/main" id="{00000000-0008-0000-0F00-0000FD000000}"/>
            </a:ext>
          </a:extLst>
        </xdr:cNvPr>
        <xdr:cNvSpPr txBox="1"/>
      </xdr:nvSpPr>
      <xdr:spPr>
        <a:xfrm>
          <a:off x="6864427" y="976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00000000-0008-0000-0F00-0000FE00000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福祉施設】&#10;有形固定資産減価償却率グラフ枠">
          <a:extLst>
            <a:ext uri="{FF2B5EF4-FFF2-40B4-BE49-F238E27FC236}">
              <a16:creationId xmlns:a16="http://schemas.microsoft.com/office/drawing/2014/main" id="{00000000-0008-0000-0F00-000015010000}"/>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80</xdr:row>
      <xdr:rowOff>70486</xdr:rowOff>
    </xdr:from>
    <xdr:to>
      <xdr:col>24</xdr:col>
      <xdr:colOff>62865</xdr:colOff>
      <xdr:row>86</xdr:row>
      <xdr:rowOff>114300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flipV="1">
          <a:off x="4177665" y="13284836"/>
          <a:ext cx="0" cy="1034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9" name="【福祉施設】&#10;有形固定資産減価償却率最小値テキスト">
          <a:extLst>
            <a:ext uri="{FF2B5EF4-FFF2-40B4-BE49-F238E27FC236}">
              <a16:creationId xmlns:a16="http://schemas.microsoft.com/office/drawing/2014/main" id="{00000000-0008-0000-0F00-000017010000}"/>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17163</xdr:rowOff>
    </xdr:from>
    <xdr:ext cx="405111" cy="259045"/>
    <xdr:sp macro="" textlink="">
      <xdr:nvSpPr>
        <xdr:cNvPr id="281" name="【福祉施設】&#10;有形固定資産減価償却率最大値テキスト">
          <a:extLst>
            <a:ext uri="{FF2B5EF4-FFF2-40B4-BE49-F238E27FC236}">
              <a16:creationId xmlns:a16="http://schemas.microsoft.com/office/drawing/2014/main" id="{00000000-0008-0000-0F00-000019010000}"/>
            </a:ext>
          </a:extLst>
        </xdr:cNvPr>
        <xdr:cNvSpPr txBox="1"/>
      </xdr:nvSpPr>
      <xdr:spPr>
        <a:xfrm>
          <a:off x="4216400"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70486</xdr:rowOff>
    </xdr:from>
    <xdr:to>
      <xdr:col>24</xdr:col>
      <xdr:colOff>152400</xdr:colOff>
      <xdr:row>80</xdr:row>
      <xdr:rowOff>70486</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4108450" y="132848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140988</xdr:rowOff>
    </xdr:from>
    <xdr:ext cx="405111" cy="259045"/>
    <xdr:sp macro="" textlink="">
      <xdr:nvSpPr>
        <xdr:cNvPr id="283" name="【福祉施設】&#10;有形固定資産減価償却率平均値テキスト">
          <a:extLst>
            <a:ext uri="{FF2B5EF4-FFF2-40B4-BE49-F238E27FC236}">
              <a16:creationId xmlns:a16="http://schemas.microsoft.com/office/drawing/2014/main" id="{00000000-0008-0000-0F00-00001B010000}"/>
            </a:ext>
          </a:extLst>
        </xdr:cNvPr>
        <xdr:cNvSpPr txBox="1"/>
      </xdr:nvSpPr>
      <xdr:spPr>
        <a:xfrm>
          <a:off x="42164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162561</xdr:rowOff>
    </xdr:from>
    <xdr:to>
      <xdr:col>24</xdr:col>
      <xdr:colOff>114300</xdr:colOff>
      <xdr:row>82</xdr:row>
      <xdr:rowOff>92711</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4127500" y="135420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154939</xdr:rowOff>
    </xdr:from>
    <xdr:to>
      <xdr:col>20</xdr:col>
      <xdr:colOff>38100</xdr:colOff>
      <xdr:row>82</xdr:row>
      <xdr:rowOff>85089</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3384550" y="13534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154939</xdr:rowOff>
    </xdr:from>
    <xdr:to>
      <xdr:col>15</xdr:col>
      <xdr:colOff>101600</xdr:colOff>
      <xdr:row>82</xdr:row>
      <xdr:rowOff>85089</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2571750" y="135343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128270</xdr:rowOff>
    </xdr:from>
    <xdr:to>
      <xdr:col>10</xdr:col>
      <xdr:colOff>165100</xdr:colOff>
      <xdr:row>82</xdr:row>
      <xdr:rowOff>58420</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1778000" y="13507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113030</xdr:rowOff>
    </xdr:from>
    <xdr:to>
      <xdr:col>6</xdr:col>
      <xdr:colOff>38100</xdr:colOff>
      <xdr:row>82</xdr:row>
      <xdr:rowOff>43180</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984250" y="13492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61595</xdr:rowOff>
    </xdr:from>
    <xdr:to>
      <xdr:col>24</xdr:col>
      <xdr:colOff>114300</xdr:colOff>
      <xdr:row>80</xdr:row>
      <xdr:rowOff>163195</xdr:rowOff>
    </xdr:to>
    <xdr:sp macro="" textlink="">
      <xdr:nvSpPr>
        <xdr:cNvPr id="294" name="楕円 293">
          <a:extLst>
            <a:ext uri="{FF2B5EF4-FFF2-40B4-BE49-F238E27FC236}">
              <a16:creationId xmlns:a16="http://schemas.microsoft.com/office/drawing/2014/main" id="{00000000-0008-0000-0F00-000026010000}"/>
            </a:ext>
          </a:extLst>
        </xdr:cNvPr>
        <xdr:cNvSpPr/>
      </xdr:nvSpPr>
      <xdr:spPr>
        <a:xfrm>
          <a:off x="4127500" y="1327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147972</xdr:rowOff>
    </xdr:from>
    <xdr:ext cx="405111" cy="259045"/>
    <xdr:sp macro="" textlink="">
      <xdr:nvSpPr>
        <xdr:cNvPr id="295" name="【福祉施設】&#10;有形固定資産減価償却率該当値テキスト">
          <a:extLst>
            <a:ext uri="{FF2B5EF4-FFF2-40B4-BE49-F238E27FC236}">
              <a16:creationId xmlns:a16="http://schemas.microsoft.com/office/drawing/2014/main" id="{00000000-0008-0000-0F00-000027010000}"/>
            </a:ext>
          </a:extLst>
        </xdr:cNvPr>
        <xdr:cNvSpPr txBox="1"/>
      </xdr:nvSpPr>
      <xdr:spPr>
        <a:xfrm>
          <a:off x="4216400" y="13197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21589</xdr:rowOff>
    </xdr:from>
    <xdr:to>
      <xdr:col>20</xdr:col>
      <xdr:colOff>38100</xdr:colOff>
      <xdr:row>80</xdr:row>
      <xdr:rowOff>123189</xdr:rowOff>
    </xdr:to>
    <xdr:sp macro="" textlink="">
      <xdr:nvSpPr>
        <xdr:cNvPr id="296" name="楕円 295">
          <a:extLst>
            <a:ext uri="{FF2B5EF4-FFF2-40B4-BE49-F238E27FC236}">
              <a16:creationId xmlns:a16="http://schemas.microsoft.com/office/drawing/2014/main" id="{00000000-0008-0000-0F00-000028010000}"/>
            </a:ext>
          </a:extLst>
        </xdr:cNvPr>
        <xdr:cNvSpPr/>
      </xdr:nvSpPr>
      <xdr:spPr>
        <a:xfrm>
          <a:off x="3384550" y="132359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72389</xdr:rowOff>
    </xdr:from>
    <xdr:to>
      <xdr:col>24</xdr:col>
      <xdr:colOff>63500</xdr:colOff>
      <xdr:row>80</xdr:row>
      <xdr:rowOff>112395</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3429000" y="13286739"/>
          <a:ext cx="7493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156845</xdr:rowOff>
    </xdr:from>
    <xdr:to>
      <xdr:col>15</xdr:col>
      <xdr:colOff>101600</xdr:colOff>
      <xdr:row>80</xdr:row>
      <xdr:rowOff>86995</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2571750" y="13206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36195</xdr:rowOff>
    </xdr:from>
    <xdr:to>
      <xdr:col>19</xdr:col>
      <xdr:colOff>177800</xdr:colOff>
      <xdr:row>80</xdr:row>
      <xdr:rowOff>72389</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2622550" y="13250545"/>
          <a:ext cx="80645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105411</xdr:rowOff>
    </xdr:from>
    <xdr:to>
      <xdr:col>10</xdr:col>
      <xdr:colOff>165100</xdr:colOff>
      <xdr:row>79</xdr:row>
      <xdr:rowOff>35561</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1778000" y="129895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156211</xdr:rowOff>
    </xdr:from>
    <xdr:to>
      <xdr:col>15</xdr:col>
      <xdr:colOff>50800</xdr:colOff>
      <xdr:row>80</xdr:row>
      <xdr:rowOff>36195</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1828800" y="13040361"/>
          <a:ext cx="793750" cy="21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76216</xdr:rowOff>
    </xdr:from>
    <xdr:ext cx="405111" cy="259045"/>
    <xdr:sp macro="" textlink="">
      <xdr:nvSpPr>
        <xdr:cNvPr id="302" name="n_1aveValue【福祉施設】&#10;有形固定資産減価償却率">
          <a:extLst>
            <a:ext uri="{FF2B5EF4-FFF2-40B4-BE49-F238E27FC236}">
              <a16:creationId xmlns:a16="http://schemas.microsoft.com/office/drawing/2014/main" id="{00000000-0008-0000-0F00-00002E010000}"/>
            </a:ext>
          </a:extLst>
        </xdr:cNvPr>
        <xdr:cNvSpPr txBox="1"/>
      </xdr:nvSpPr>
      <xdr:spPr>
        <a:xfrm>
          <a:off x="3239144" y="13620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76216</xdr:rowOff>
    </xdr:from>
    <xdr:ext cx="405111" cy="259045"/>
    <xdr:sp macro="" textlink="">
      <xdr:nvSpPr>
        <xdr:cNvPr id="303" name="n_2aveValue【福祉施設】&#10;有形固定資産減価償却率">
          <a:extLst>
            <a:ext uri="{FF2B5EF4-FFF2-40B4-BE49-F238E27FC236}">
              <a16:creationId xmlns:a16="http://schemas.microsoft.com/office/drawing/2014/main" id="{00000000-0008-0000-0F00-00002F010000}"/>
            </a:ext>
          </a:extLst>
        </xdr:cNvPr>
        <xdr:cNvSpPr txBox="1"/>
      </xdr:nvSpPr>
      <xdr:spPr>
        <a:xfrm>
          <a:off x="2439044" y="13620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49547</xdr:rowOff>
    </xdr:from>
    <xdr:ext cx="405111" cy="259045"/>
    <xdr:sp macro="" textlink="">
      <xdr:nvSpPr>
        <xdr:cNvPr id="304" name="n_3aveValue【福祉施設】&#10;有形固定資産減価償却率">
          <a:extLst>
            <a:ext uri="{FF2B5EF4-FFF2-40B4-BE49-F238E27FC236}">
              <a16:creationId xmlns:a16="http://schemas.microsoft.com/office/drawing/2014/main" id="{00000000-0008-0000-0F00-000030010000}"/>
            </a:ext>
          </a:extLst>
        </xdr:cNvPr>
        <xdr:cNvSpPr txBox="1"/>
      </xdr:nvSpPr>
      <xdr:spPr>
        <a:xfrm>
          <a:off x="1645294" y="1359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59707</xdr:rowOff>
    </xdr:from>
    <xdr:ext cx="405111" cy="259045"/>
    <xdr:sp macro="" textlink="">
      <xdr:nvSpPr>
        <xdr:cNvPr id="305" name="n_4aveValue【福祉施設】&#10;有形固定資産減価償却率">
          <a:extLst>
            <a:ext uri="{FF2B5EF4-FFF2-40B4-BE49-F238E27FC236}">
              <a16:creationId xmlns:a16="http://schemas.microsoft.com/office/drawing/2014/main" id="{00000000-0008-0000-0F00-000031010000}"/>
            </a:ext>
          </a:extLst>
        </xdr:cNvPr>
        <xdr:cNvSpPr txBox="1"/>
      </xdr:nvSpPr>
      <xdr:spPr>
        <a:xfrm>
          <a:off x="851544" y="1327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139716</xdr:rowOff>
    </xdr:from>
    <xdr:ext cx="405111" cy="259045"/>
    <xdr:sp macro="" textlink="">
      <xdr:nvSpPr>
        <xdr:cNvPr id="306" name="n_1mainValue【福祉施設】&#10;有形固定資産減価償却率">
          <a:extLst>
            <a:ext uri="{FF2B5EF4-FFF2-40B4-BE49-F238E27FC236}">
              <a16:creationId xmlns:a16="http://schemas.microsoft.com/office/drawing/2014/main" id="{00000000-0008-0000-0F00-000032010000}"/>
            </a:ext>
          </a:extLst>
        </xdr:cNvPr>
        <xdr:cNvSpPr txBox="1"/>
      </xdr:nvSpPr>
      <xdr:spPr>
        <a:xfrm>
          <a:off x="3239144" y="13023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103522</xdr:rowOff>
    </xdr:from>
    <xdr:ext cx="405111" cy="259045"/>
    <xdr:sp macro="" textlink="">
      <xdr:nvSpPr>
        <xdr:cNvPr id="307" name="n_2mainValue【福祉施設】&#10;有形固定資産減価償却率">
          <a:extLst>
            <a:ext uri="{FF2B5EF4-FFF2-40B4-BE49-F238E27FC236}">
              <a16:creationId xmlns:a16="http://schemas.microsoft.com/office/drawing/2014/main" id="{00000000-0008-0000-0F00-000033010000}"/>
            </a:ext>
          </a:extLst>
        </xdr:cNvPr>
        <xdr:cNvSpPr txBox="1"/>
      </xdr:nvSpPr>
      <xdr:spPr>
        <a:xfrm>
          <a:off x="2439044" y="12987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52088</xdr:rowOff>
    </xdr:from>
    <xdr:ext cx="405111" cy="259045"/>
    <xdr:sp macro="" textlink="">
      <xdr:nvSpPr>
        <xdr:cNvPr id="308" name="n_3mainValue【福祉施設】&#10;有形固定資産減価償却率">
          <a:extLst>
            <a:ext uri="{FF2B5EF4-FFF2-40B4-BE49-F238E27FC236}">
              <a16:creationId xmlns:a16="http://schemas.microsoft.com/office/drawing/2014/main" id="{00000000-0008-0000-0F00-000034010000}"/>
            </a:ext>
          </a:extLst>
        </xdr:cNvPr>
        <xdr:cNvSpPr txBox="1"/>
      </xdr:nvSpPr>
      <xdr:spPr>
        <a:xfrm>
          <a:off x="1645294" y="1277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福祉施設】&#10;一人当たり面積グラフ枠">
          <a:extLst>
            <a:ext uri="{FF2B5EF4-FFF2-40B4-BE49-F238E27FC236}">
              <a16:creationId xmlns:a16="http://schemas.microsoft.com/office/drawing/2014/main" id="{00000000-0008-0000-0F00-00004D010000}"/>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flipV="1">
          <a:off x="9429115" y="12944021"/>
          <a:ext cx="0" cy="1375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35" name="【福祉施設】&#10;一人当たり面積最小値テキスト">
          <a:extLst>
            <a:ext uri="{FF2B5EF4-FFF2-40B4-BE49-F238E27FC236}">
              <a16:creationId xmlns:a16="http://schemas.microsoft.com/office/drawing/2014/main" id="{00000000-0008-0000-0F00-00004F010000}"/>
            </a:ext>
          </a:extLst>
        </xdr:cNvPr>
        <xdr:cNvSpPr txBox="1"/>
      </xdr:nvSpPr>
      <xdr:spPr>
        <a:xfrm>
          <a:off x="94678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935990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37" name="【福祉施設】&#10;一人当たり面積最大値テキスト">
          <a:extLst>
            <a:ext uri="{FF2B5EF4-FFF2-40B4-BE49-F238E27FC236}">
              <a16:creationId xmlns:a16="http://schemas.microsoft.com/office/drawing/2014/main" id="{00000000-0008-0000-0F00-000051010000}"/>
            </a:ext>
          </a:extLst>
        </xdr:cNvPr>
        <xdr:cNvSpPr txBox="1"/>
      </xdr:nvSpPr>
      <xdr:spPr>
        <a:xfrm>
          <a:off x="9467850" y="1272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9359900" y="129440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39" name="【福祉施設】&#10;一人当たり面積平均値テキスト">
          <a:extLst>
            <a:ext uri="{FF2B5EF4-FFF2-40B4-BE49-F238E27FC236}">
              <a16:creationId xmlns:a16="http://schemas.microsoft.com/office/drawing/2014/main" id="{00000000-0008-0000-0F00-000053010000}"/>
            </a:ext>
          </a:extLst>
        </xdr:cNvPr>
        <xdr:cNvSpPr txBox="1"/>
      </xdr:nvSpPr>
      <xdr:spPr>
        <a:xfrm>
          <a:off x="9467850" y="13611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40" name="フローチャート: 判断 339">
          <a:extLst>
            <a:ext uri="{FF2B5EF4-FFF2-40B4-BE49-F238E27FC236}">
              <a16:creationId xmlns:a16="http://schemas.microsoft.com/office/drawing/2014/main" id="{00000000-0008-0000-0F00-000054010000}"/>
            </a:ext>
          </a:extLst>
        </xdr:cNvPr>
        <xdr:cNvSpPr/>
      </xdr:nvSpPr>
      <xdr:spPr>
        <a:xfrm>
          <a:off x="9398000" y="137541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41" name="フローチャート: 判断 340">
          <a:extLst>
            <a:ext uri="{FF2B5EF4-FFF2-40B4-BE49-F238E27FC236}">
              <a16:creationId xmlns:a16="http://schemas.microsoft.com/office/drawing/2014/main" id="{00000000-0008-0000-0F00-000055010000}"/>
            </a:ext>
          </a:extLst>
        </xdr:cNvPr>
        <xdr:cNvSpPr/>
      </xdr:nvSpPr>
      <xdr:spPr>
        <a:xfrm>
          <a:off x="8636000" y="137867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42" name="フローチャート: 判断 341">
          <a:extLst>
            <a:ext uri="{FF2B5EF4-FFF2-40B4-BE49-F238E27FC236}">
              <a16:creationId xmlns:a16="http://schemas.microsoft.com/office/drawing/2014/main" id="{00000000-0008-0000-0F00-000056010000}"/>
            </a:ext>
          </a:extLst>
        </xdr:cNvPr>
        <xdr:cNvSpPr/>
      </xdr:nvSpPr>
      <xdr:spPr>
        <a:xfrm>
          <a:off x="7842250" y="137867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43" name="フローチャート: 判断 342">
          <a:extLst>
            <a:ext uri="{FF2B5EF4-FFF2-40B4-BE49-F238E27FC236}">
              <a16:creationId xmlns:a16="http://schemas.microsoft.com/office/drawing/2014/main" id="{00000000-0008-0000-0F00-000057010000}"/>
            </a:ext>
          </a:extLst>
        </xdr:cNvPr>
        <xdr:cNvSpPr/>
      </xdr:nvSpPr>
      <xdr:spPr>
        <a:xfrm>
          <a:off x="7029450" y="13797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44" name="フローチャート: 判断 343">
          <a:extLst>
            <a:ext uri="{FF2B5EF4-FFF2-40B4-BE49-F238E27FC236}">
              <a16:creationId xmlns:a16="http://schemas.microsoft.com/office/drawing/2014/main" id="{00000000-0008-0000-0F00-000058010000}"/>
            </a:ext>
          </a:extLst>
        </xdr:cNvPr>
        <xdr:cNvSpPr/>
      </xdr:nvSpPr>
      <xdr:spPr>
        <a:xfrm>
          <a:off x="6235700" y="1377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F00-00005D010000}"/>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55336</xdr:rowOff>
    </xdr:from>
    <xdr:to>
      <xdr:col>55</xdr:col>
      <xdr:colOff>50800</xdr:colOff>
      <xdr:row>83</xdr:row>
      <xdr:rowOff>156936</xdr:rowOff>
    </xdr:to>
    <xdr:sp macro="" textlink="">
      <xdr:nvSpPr>
        <xdr:cNvPr id="350" name="楕円 349">
          <a:extLst>
            <a:ext uri="{FF2B5EF4-FFF2-40B4-BE49-F238E27FC236}">
              <a16:creationId xmlns:a16="http://schemas.microsoft.com/office/drawing/2014/main" id="{00000000-0008-0000-0F00-00005E010000}"/>
            </a:ext>
          </a:extLst>
        </xdr:cNvPr>
        <xdr:cNvSpPr/>
      </xdr:nvSpPr>
      <xdr:spPr>
        <a:xfrm>
          <a:off x="9398000" y="137649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33763</xdr:rowOff>
    </xdr:from>
    <xdr:ext cx="469744" cy="259045"/>
    <xdr:sp macro="" textlink="">
      <xdr:nvSpPr>
        <xdr:cNvPr id="351" name="【福祉施設】&#10;一人当たり面積該当値テキスト">
          <a:extLst>
            <a:ext uri="{FF2B5EF4-FFF2-40B4-BE49-F238E27FC236}">
              <a16:creationId xmlns:a16="http://schemas.microsoft.com/office/drawing/2014/main" id="{00000000-0008-0000-0F00-00005F010000}"/>
            </a:ext>
          </a:extLst>
        </xdr:cNvPr>
        <xdr:cNvSpPr txBox="1"/>
      </xdr:nvSpPr>
      <xdr:spPr>
        <a:xfrm>
          <a:off x="9467850" y="1374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55336</xdr:rowOff>
    </xdr:from>
    <xdr:to>
      <xdr:col>50</xdr:col>
      <xdr:colOff>165100</xdr:colOff>
      <xdr:row>83</xdr:row>
      <xdr:rowOff>156936</xdr:rowOff>
    </xdr:to>
    <xdr:sp macro="" textlink="">
      <xdr:nvSpPr>
        <xdr:cNvPr id="352" name="楕円 351">
          <a:extLst>
            <a:ext uri="{FF2B5EF4-FFF2-40B4-BE49-F238E27FC236}">
              <a16:creationId xmlns:a16="http://schemas.microsoft.com/office/drawing/2014/main" id="{00000000-0008-0000-0F00-000060010000}"/>
            </a:ext>
          </a:extLst>
        </xdr:cNvPr>
        <xdr:cNvSpPr/>
      </xdr:nvSpPr>
      <xdr:spPr>
        <a:xfrm>
          <a:off x="8636000" y="1376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106136</xdr:rowOff>
    </xdr:from>
    <xdr:to>
      <xdr:col>55</xdr:col>
      <xdr:colOff>0</xdr:colOff>
      <xdr:row>83</xdr:row>
      <xdr:rowOff>106136</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8686800" y="1381578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54" name="楕円 353">
          <a:extLst>
            <a:ext uri="{FF2B5EF4-FFF2-40B4-BE49-F238E27FC236}">
              <a16:creationId xmlns:a16="http://schemas.microsoft.com/office/drawing/2014/main" id="{00000000-0008-0000-0F00-000062010000}"/>
            </a:ext>
          </a:extLst>
        </xdr:cNvPr>
        <xdr:cNvSpPr/>
      </xdr:nvSpPr>
      <xdr:spPr>
        <a:xfrm>
          <a:off x="7842250" y="137758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106136</xdr:rowOff>
    </xdr:from>
    <xdr:to>
      <xdr:col>50</xdr:col>
      <xdr:colOff>114300</xdr:colOff>
      <xdr:row>83</xdr:row>
      <xdr:rowOff>117021</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flipV="1">
          <a:off x="7886700" y="13815786"/>
          <a:ext cx="8001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25400</xdr:rowOff>
    </xdr:from>
    <xdr:to>
      <xdr:col>41</xdr:col>
      <xdr:colOff>101600</xdr:colOff>
      <xdr:row>84</xdr:row>
      <xdr:rowOff>127000</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7029450" y="1390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117021</xdr:rowOff>
    </xdr:from>
    <xdr:to>
      <xdr:col>45</xdr:col>
      <xdr:colOff>177800</xdr:colOff>
      <xdr:row>84</xdr:row>
      <xdr:rowOff>76200</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flipV="1">
          <a:off x="7080250" y="13826671"/>
          <a:ext cx="806450" cy="12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58" name="n_1aveValue【福祉施設】&#10;一人当たり面積">
          <a:extLst>
            <a:ext uri="{FF2B5EF4-FFF2-40B4-BE49-F238E27FC236}">
              <a16:creationId xmlns:a16="http://schemas.microsoft.com/office/drawing/2014/main" id="{00000000-0008-0000-0F00-000066010000}"/>
            </a:ext>
          </a:extLst>
        </xdr:cNvPr>
        <xdr:cNvSpPr txBox="1"/>
      </xdr:nvSpPr>
      <xdr:spPr>
        <a:xfrm>
          <a:off x="8458277" y="1387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59" name="n_2aveValue【福祉施設】&#10;一人当たり面積">
          <a:extLst>
            <a:ext uri="{FF2B5EF4-FFF2-40B4-BE49-F238E27FC236}">
              <a16:creationId xmlns:a16="http://schemas.microsoft.com/office/drawing/2014/main" id="{00000000-0008-0000-0F00-000067010000}"/>
            </a:ext>
          </a:extLst>
        </xdr:cNvPr>
        <xdr:cNvSpPr txBox="1"/>
      </xdr:nvSpPr>
      <xdr:spPr>
        <a:xfrm>
          <a:off x="7677227" y="1387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60" name="n_3aveValue【福祉施設】&#10;一人当たり面積">
          <a:extLst>
            <a:ext uri="{FF2B5EF4-FFF2-40B4-BE49-F238E27FC236}">
              <a16:creationId xmlns:a16="http://schemas.microsoft.com/office/drawing/2014/main" id="{00000000-0008-0000-0F00-000068010000}"/>
            </a:ext>
          </a:extLst>
        </xdr:cNvPr>
        <xdr:cNvSpPr txBox="1"/>
      </xdr:nvSpPr>
      <xdr:spPr>
        <a:xfrm>
          <a:off x="6864427" y="1357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61" name="n_4aveValue【福祉施設】&#10;一人当たり面積">
          <a:extLst>
            <a:ext uri="{FF2B5EF4-FFF2-40B4-BE49-F238E27FC236}">
              <a16:creationId xmlns:a16="http://schemas.microsoft.com/office/drawing/2014/main" id="{00000000-0008-0000-0F00-000069010000}"/>
            </a:ext>
          </a:extLst>
        </xdr:cNvPr>
        <xdr:cNvSpPr txBox="1"/>
      </xdr:nvSpPr>
      <xdr:spPr>
        <a:xfrm>
          <a:off x="6070677" y="135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2013</xdr:rowOff>
    </xdr:from>
    <xdr:ext cx="469744" cy="259045"/>
    <xdr:sp macro="" textlink="">
      <xdr:nvSpPr>
        <xdr:cNvPr id="362" name="n_1mainValue【福祉施設】&#10;一人当たり面積">
          <a:extLst>
            <a:ext uri="{FF2B5EF4-FFF2-40B4-BE49-F238E27FC236}">
              <a16:creationId xmlns:a16="http://schemas.microsoft.com/office/drawing/2014/main" id="{00000000-0008-0000-0F00-00006A010000}"/>
            </a:ext>
          </a:extLst>
        </xdr:cNvPr>
        <xdr:cNvSpPr txBox="1"/>
      </xdr:nvSpPr>
      <xdr:spPr>
        <a:xfrm>
          <a:off x="8458277" y="1354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3" name="n_2mainValue【福祉施設】&#10;一人当たり面積">
          <a:extLst>
            <a:ext uri="{FF2B5EF4-FFF2-40B4-BE49-F238E27FC236}">
              <a16:creationId xmlns:a16="http://schemas.microsoft.com/office/drawing/2014/main" id="{00000000-0008-0000-0F00-00006B010000}"/>
            </a:ext>
          </a:extLst>
        </xdr:cNvPr>
        <xdr:cNvSpPr txBox="1"/>
      </xdr:nvSpPr>
      <xdr:spPr>
        <a:xfrm>
          <a:off x="7677227" y="135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118127</xdr:rowOff>
    </xdr:from>
    <xdr:ext cx="469744" cy="259045"/>
    <xdr:sp macro="" textlink="">
      <xdr:nvSpPr>
        <xdr:cNvPr id="364" name="n_3mainValue【福祉施設】&#10;一人当たり面積">
          <a:extLst>
            <a:ext uri="{FF2B5EF4-FFF2-40B4-BE49-F238E27FC236}">
              <a16:creationId xmlns:a16="http://schemas.microsoft.com/office/drawing/2014/main" id="{00000000-0008-0000-0F00-00006C010000}"/>
            </a:ext>
          </a:extLst>
        </xdr:cNvPr>
        <xdr:cNvSpPr txBox="1"/>
      </xdr:nvSpPr>
      <xdr:spPr>
        <a:xfrm>
          <a:off x="6864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00000000-0008-0000-0F00-00006D01000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6" name="正方形/長方形 365">
          <a:extLst>
            <a:ext uri="{FF2B5EF4-FFF2-40B4-BE49-F238E27FC236}">
              <a16:creationId xmlns:a16="http://schemas.microsoft.com/office/drawing/2014/main" id="{00000000-0008-0000-0F00-00006E010000}"/>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7" name="正方形/長方形 366">
          <a:extLst>
            <a:ext uri="{FF2B5EF4-FFF2-40B4-BE49-F238E27FC236}">
              <a16:creationId xmlns:a16="http://schemas.microsoft.com/office/drawing/2014/main" id="{00000000-0008-0000-0F00-00006F01000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8" name="正方形/長方形 367">
          <a:extLst>
            <a:ext uri="{FF2B5EF4-FFF2-40B4-BE49-F238E27FC236}">
              <a16:creationId xmlns:a16="http://schemas.microsoft.com/office/drawing/2014/main" id="{00000000-0008-0000-0F00-00007001000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9" name="正方形/長方形 368">
          <a:extLst>
            <a:ext uri="{FF2B5EF4-FFF2-40B4-BE49-F238E27FC236}">
              <a16:creationId xmlns:a16="http://schemas.microsoft.com/office/drawing/2014/main" id="{00000000-0008-0000-0F00-000071010000}"/>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0" name="正方形/長方形 369">
          <a:extLst>
            <a:ext uri="{FF2B5EF4-FFF2-40B4-BE49-F238E27FC236}">
              <a16:creationId xmlns:a16="http://schemas.microsoft.com/office/drawing/2014/main" id="{00000000-0008-0000-0F00-00007201000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1" name="正方形/長方形 370">
          <a:extLst>
            <a:ext uri="{FF2B5EF4-FFF2-40B4-BE49-F238E27FC236}">
              <a16:creationId xmlns:a16="http://schemas.microsoft.com/office/drawing/2014/main" id="{00000000-0008-0000-0F00-000073010000}"/>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2" name="正方形/長方形 371">
          <a:extLst>
            <a:ext uri="{FF2B5EF4-FFF2-40B4-BE49-F238E27FC236}">
              <a16:creationId xmlns:a16="http://schemas.microsoft.com/office/drawing/2014/main" id="{00000000-0008-0000-0F00-000074010000}"/>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8" name="【市民会館】&#10;有形固定資産減価償却率グラフ枠">
          <a:extLst>
            <a:ext uri="{FF2B5EF4-FFF2-40B4-BE49-F238E27FC236}">
              <a16:creationId xmlns:a16="http://schemas.microsoft.com/office/drawing/2014/main" id="{00000000-0008-0000-0F00-000084010000}"/>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flipV="1">
          <a:off x="4177665" y="165277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90" name="【市民会館】&#10;有形固定資産減価償却率最小値テキスト">
          <a:extLst>
            <a:ext uri="{FF2B5EF4-FFF2-40B4-BE49-F238E27FC236}">
              <a16:creationId xmlns:a16="http://schemas.microsoft.com/office/drawing/2014/main" id="{00000000-0008-0000-0F00-000086010000}"/>
            </a:ext>
          </a:extLst>
        </xdr:cNvPr>
        <xdr:cNvSpPr txBox="1"/>
      </xdr:nvSpPr>
      <xdr:spPr>
        <a:xfrm>
          <a:off x="4216400"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4108450" y="180651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92" name="【市民会館】&#10;有形固定資産減価償却率最大値テキスト">
          <a:extLst>
            <a:ext uri="{FF2B5EF4-FFF2-40B4-BE49-F238E27FC236}">
              <a16:creationId xmlns:a16="http://schemas.microsoft.com/office/drawing/2014/main" id="{00000000-0008-0000-0F00-000088010000}"/>
            </a:ext>
          </a:extLst>
        </xdr:cNvPr>
        <xdr:cNvSpPr txBox="1"/>
      </xdr:nvSpPr>
      <xdr:spPr>
        <a:xfrm>
          <a:off x="4216400" y="1630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4108450" y="16527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394" name="【市民会館】&#10;有形固定資産減価償却率平均値テキスト">
          <a:extLst>
            <a:ext uri="{FF2B5EF4-FFF2-40B4-BE49-F238E27FC236}">
              <a16:creationId xmlns:a16="http://schemas.microsoft.com/office/drawing/2014/main" id="{00000000-0008-0000-0F00-00008A010000}"/>
            </a:ext>
          </a:extLst>
        </xdr:cNvPr>
        <xdr:cNvSpPr txBox="1"/>
      </xdr:nvSpPr>
      <xdr:spPr>
        <a:xfrm>
          <a:off x="4216400" y="1719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95" name="フローチャート: 判断 394">
          <a:extLst>
            <a:ext uri="{FF2B5EF4-FFF2-40B4-BE49-F238E27FC236}">
              <a16:creationId xmlns:a16="http://schemas.microsoft.com/office/drawing/2014/main" id="{00000000-0008-0000-0F00-00008B010000}"/>
            </a:ext>
          </a:extLst>
        </xdr:cNvPr>
        <xdr:cNvSpPr/>
      </xdr:nvSpPr>
      <xdr:spPr>
        <a:xfrm>
          <a:off x="4127500" y="1721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96" name="フローチャート: 判断 395">
          <a:extLst>
            <a:ext uri="{FF2B5EF4-FFF2-40B4-BE49-F238E27FC236}">
              <a16:creationId xmlns:a16="http://schemas.microsoft.com/office/drawing/2014/main" id="{00000000-0008-0000-0F00-00008C010000}"/>
            </a:ext>
          </a:extLst>
        </xdr:cNvPr>
        <xdr:cNvSpPr/>
      </xdr:nvSpPr>
      <xdr:spPr>
        <a:xfrm>
          <a:off x="3384550" y="171932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97" name="フローチャート: 判断 396">
          <a:extLst>
            <a:ext uri="{FF2B5EF4-FFF2-40B4-BE49-F238E27FC236}">
              <a16:creationId xmlns:a16="http://schemas.microsoft.com/office/drawing/2014/main" id="{00000000-0008-0000-0F00-00008D010000}"/>
            </a:ext>
          </a:extLst>
        </xdr:cNvPr>
        <xdr:cNvSpPr/>
      </xdr:nvSpPr>
      <xdr:spPr>
        <a:xfrm>
          <a:off x="257175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98" name="フローチャート: 判断 397">
          <a:extLst>
            <a:ext uri="{FF2B5EF4-FFF2-40B4-BE49-F238E27FC236}">
              <a16:creationId xmlns:a16="http://schemas.microsoft.com/office/drawing/2014/main" id="{00000000-0008-0000-0F00-00008E010000}"/>
            </a:ext>
          </a:extLst>
        </xdr:cNvPr>
        <xdr:cNvSpPr/>
      </xdr:nvSpPr>
      <xdr:spPr>
        <a:xfrm>
          <a:off x="1778000" y="17157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99" name="フローチャート: 判断 398">
          <a:extLst>
            <a:ext uri="{FF2B5EF4-FFF2-40B4-BE49-F238E27FC236}">
              <a16:creationId xmlns:a16="http://schemas.microsoft.com/office/drawing/2014/main" id="{00000000-0008-0000-0F00-00008F010000}"/>
            </a:ext>
          </a:extLst>
        </xdr:cNvPr>
        <xdr:cNvSpPr/>
      </xdr:nvSpPr>
      <xdr:spPr>
        <a:xfrm>
          <a:off x="984250" y="171532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15875</xdr:rowOff>
    </xdr:from>
    <xdr:to>
      <xdr:col>24</xdr:col>
      <xdr:colOff>114300</xdr:colOff>
      <xdr:row>103</xdr:row>
      <xdr:rowOff>117475</xdr:rowOff>
    </xdr:to>
    <xdr:sp macro="" textlink="">
      <xdr:nvSpPr>
        <xdr:cNvPr id="405" name="楕円 404">
          <a:extLst>
            <a:ext uri="{FF2B5EF4-FFF2-40B4-BE49-F238E27FC236}">
              <a16:creationId xmlns:a16="http://schemas.microsoft.com/office/drawing/2014/main" id="{00000000-0008-0000-0F00-000095010000}"/>
            </a:ext>
          </a:extLst>
        </xdr:cNvPr>
        <xdr:cNvSpPr/>
      </xdr:nvSpPr>
      <xdr:spPr>
        <a:xfrm>
          <a:off x="4127500" y="1710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38752</xdr:rowOff>
    </xdr:from>
    <xdr:ext cx="405111" cy="259045"/>
    <xdr:sp macro="" textlink="">
      <xdr:nvSpPr>
        <xdr:cNvPr id="406" name="【市民会館】&#10;有形固定資産減価償却率該当値テキスト">
          <a:extLst>
            <a:ext uri="{FF2B5EF4-FFF2-40B4-BE49-F238E27FC236}">
              <a16:creationId xmlns:a16="http://schemas.microsoft.com/office/drawing/2014/main" id="{00000000-0008-0000-0F00-000096010000}"/>
            </a:ext>
          </a:extLst>
        </xdr:cNvPr>
        <xdr:cNvSpPr txBox="1"/>
      </xdr:nvSpPr>
      <xdr:spPr>
        <a:xfrm>
          <a:off x="4216400"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132080</xdr:rowOff>
    </xdr:from>
    <xdr:to>
      <xdr:col>20</xdr:col>
      <xdr:colOff>38100</xdr:colOff>
      <xdr:row>103</xdr:row>
      <xdr:rowOff>62230</xdr:rowOff>
    </xdr:to>
    <xdr:sp macro="" textlink="">
      <xdr:nvSpPr>
        <xdr:cNvPr id="407" name="楕円 406">
          <a:extLst>
            <a:ext uri="{FF2B5EF4-FFF2-40B4-BE49-F238E27FC236}">
              <a16:creationId xmlns:a16="http://schemas.microsoft.com/office/drawing/2014/main" id="{00000000-0008-0000-0F00-000097010000}"/>
            </a:ext>
          </a:extLst>
        </xdr:cNvPr>
        <xdr:cNvSpPr/>
      </xdr:nvSpPr>
      <xdr:spPr>
        <a:xfrm>
          <a:off x="3384550" y="17048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11430</xdr:rowOff>
    </xdr:from>
    <xdr:to>
      <xdr:col>24</xdr:col>
      <xdr:colOff>63500</xdr:colOff>
      <xdr:row>103</xdr:row>
      <xdr:rowOff>66675</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3429000" y="17099280"/>
          <a:ext cx="7493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53975</xdr:rowOff>
    </xdr:from>
    <xdr:to>
      <xdr:col>15</xdr:col>
      <xdr:colOff>101600</xdr:colOff>
      <xdr:row>104</xdr:row>
      <xdr:rowOff>155575</xdr:rowOff>
    </xdr:to>
    <xdr:sp macro="" textlink="">
      <xdr:nvSpPr>
        <xdr:cNvPr id="409" name="楕円 408">
          <a:extLst>
            <a:ext uri="{FF2B5EF4-FFF2-40B4-BE49-F238E27FC236}">
              <a16:creationId xmlns:a16="http://schemas.microsoft.com/office/drawing/2014/main" id="{00000000-0008-0000-0F00-000099010000}"/>
            </a:ext>
          </a:extLst>
        </xdr:cNvPr>
        <xdr:cNvSpPr/>
      </xdr:nvSpPr>
      <xdr:spPr>
        <a:xfrm>
          <a:off x="257175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11430</xdr:rowOff>
    </xdr:from>
    <xdr:to>
      <xdr:col>19</xdr:col>
      <xdr:colOff>177800</xdr:colOff>
      <xdr:row>104</xdr:row>
      <xdr:rowOff>104775</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flipV="1">
          <a:off x="2622550" y="17099280"/>
          <a:ext cx="806450" cy="26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15875</xdr:rowOff>
    </xdr:from>
    <xdr:to>
      <xdr:col>10</xdr:col>
      <xdr:colOff>165100</xdr:colOff>
      <xdr:row>104</xdr:row>
      <xdr:rowOff>117475</xdr:rowOff>
    </xdr:to>
    <xdr:sp macro="" textlink="">
      <xdr:nvSpPr>
        <xdr:cNvPr id="411" name="楕円 410">
          <a:extLst>
            <a:ext uri="{FF2B5EF4-FFF2-40B4-BE49-F238E27FC236}">
              <a16:creationId xmlns:a16="http://schemas.microsoft.com/office/drawing/2014/main" id="{00000000-0008-0000-0F00-00009B010000}"/>
            </a:ext>
          </a:extLst>
        </xdr:cNvPr>
        <xdr:cNvSpPr/>
      </xdr:nvSpPr>
      <xdr:spPr>
        <a:xfrm>
          <a:off x="1778000" y="1727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66675</xdr:rowOff>
    </xdr:from>
    <xdr:to>
      <xdr:col>15</xdr:col>
      <xdr:colOff>50800</xdr:colOff>
      <xdr:row>104</xdr:row>
      <xdr:rowOff>104775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828800" y="17325975"/>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13" name="n_1aveValue【市民会館】&#10;有形固定資産減価償却率">
          <a:extLst>
            <a:ext uri="{FF2B5EF4-FFF2-40B4-BE49-F238E27FC236}">
              <a16:creationId xmlns:a16="http://schemas.microsoft.com/office/drawing/2014/main" id="{00000000-0008-0000-0F00-00009D010000}"/>
            </a:ext>
          </a:extLst>
        </xdr:cNvPr>
        <xdr:cNvSpPr txBox="1"/>
      </xdr:nvSpPr>
      <xdr:spPr>
        <a:xfrm>
          <a:off x="3239144" y="1728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14" name="n_2aveValue【市民会館】&#10;有形固定資産減価償却率">
          <a:extLst>
            <a:ext uri="{FF2B5EF4-FFF2-40B4-BE49-F238E27FC236}">
              <a16:creationId xmlns:a16="http://schemas.microsoft.com/office/drawing/2014/main" id="{00000000-0008-0000-0F00-00009E010000}"/>
            </a:ext>
          </a:extLst>
        </xdr:cNvPr>
        <xdr:cNvSpPr txBox="1"/>
      </xdr:nvSpPr>
      <xdr:spPr>
        <a:xfrm>
          <a:off x="243904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15" name="n_3aveValue【市民会館】&#10;有形固定資産減価償却率">
          <a:extLst>
            <a:ext uri="{FF2B5EF4-FFF2-40B4-BE49-F238E27FC236}">
              <a16:creationId xmlns:a16="http://schemas.microsoft.com/office/drawing/2014/main" id="{00000000-0008-0000-0F00-00009F010000}"/>
            </a:ext>
          </a:extLst>
        </xdr:cNvPr>
        <xdr:cNvSpPr txBox="1"/>
      </xdr:nvSpPr>
      <xdr:spPr>
        <a:xfrm>
          <a:off x="1645294" y="1693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16" name="n_4aveValue【市民会館】&#10;有形固定資産減価償却率">
          <a:extLst>
            <a:ext uri="{FF2B5EF4-FFF2-40B4-BE49-F238E27FC236}">
              <a16:creationId xmlns:a16="http://schemas.microsoft.com/office/drawing/2014/main" id="{00000000-0008-0000-0F00-0000A0010000}"/>
            </a:ext>
          </a:extLst>
        </xdr:cNvPr>
        <xdr:cNvSpPr txBox="1"/>
      </xdr:nvSpPr>
      <xdr:spPr>
        <a:xfrm>
          <a:off x="851544" y="1692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78757</xdr:rowOff>
    </xdr:from>
    <xdr:ext cx="405111" cy="259045"/>
    <xdr:sp macro="" textlink="">
      <xdr:nvSpPr>
        <xdr:cNvPr id="417" name="n_1mainValue【市民会館】&#10;有形固定資産減価償却率">
          <a:extLst>
            <a:ext uri="{FF2B5EF4-FFF2-40B4-BE49-F238E27FC236}">
              <a16:creationId xmlns:a16="http://schemas.microsoft.com/office/drawing/2014/main" id="{00000000-0008-0000-0F00-0000A1010000}"/>
            </a:ext>
          </a:extLst>
        </xdr:cNvPr>
        <xdr:cNvSpPr txBox="1"/>
      </xdr:nvSpPr>
      <xdr:spPr>
        <a:xfrm>
          <a:off x="3239144" y="1682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146702</xdr:rowOff>
    </xdr:from>
    <xdr:ext cx="405111" cy="259045"/>
    <xdr:sp macro="" textlink="">
      <xdr:nvSpPr>
        <xdr:cNvPr id="418" name="n_2mainValue【市民会館】&#10;有形固定資産減価償却率">
          <a:extLst>
            <a:ext uri="{FF2B5EF4-FFF2-40B4-BE49-F238E27FC236}">
              <a16:creationId xmlns:a16="http://schemas.microsoft.com/office/drawing/2014/main" id="{00000000-0008-0000-0F00-0000A2010000}"/>
            </a:ext>
          </a:extLst>
        </xdr:cNvPr>
        <xdr:cNvSpPr txBox="1"/>
      </xdr:nvSpPr>
      <xdr:spPr>
        <a:xfrm>
          <a:off x="2439044" y="174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108602</xdr:rowOff>
    </xdr:from>
    <xdr:ext cx="405111" cy="259045"/>
    <xdr:sp macro="" textlink="">
      <xdr:nvSpPr>
        <xdr:cNvPr id="419" name="n_3mainValue【市民会館】&#10;有形固定資産減価償却率">
          <a:extLst>
            <a:ext uri="{FF2B5EF4-FFF2-40B4-BE49-F238E27FC236}">
              <a16:creationId xmlns:a16="http://schemas.microsoft.com/office/drawing/2014/main" id="{00000000-0008-0000-0F00-0000A3010000}"/>
            </a:ext>
          </a:extLst>
        </xdr:cNvPr>
        <xdr:cNvSpPr txBox="1"/>
      </xdr:nvSpPr>
      <xdr:spPr>
        <a:xfrm>
          <a:off x="1645294" y="17367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2" name="正方形/長方形 421">
          <a:extLst>
            <a:ext uri="{FF2B5EF4-FFF2-40B4-BE49-F238E27FC236}">
              <a16:creationId xmlns:a16="http://schemas.microsoft.com/office/drawing/2014/main" id="{00000000-0008-0000-0F00-0000A601000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3" name="正方形/長方形 422">
          <a:extLst>
            <a:ext uri="{FF2B5EF4-FFF2-40B4-BE49-F238E27FC236}">
              <a16:creationId xmlns:a16="http://schemas.microsoft.com/office/drawing/2014/main" id="{00000000-0008-0000-0F00-0000A7010000}"/>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4" name="正方形/長方形 423">
          <a:extLst>
            <a:ext uri="{FF2B5EF4-FFF2-40B4-BE49-F238E27FC236}">
              <a16:creationId xmlns:a16="http://schemas.microsoft.com/office/drawing/2014/main" id="{00000000-0008-0000-0F00-0000A801000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5" name="正方形/長方形 424">
          <a:extLst>
            <a:ext uri="{FF2B5EF4-FFF2-40B4-BE49-F238E27FC236}">
              <a16:creationId xmlns:a16="http://schemas.microsoft.com/office/drawing/2014/main" id="{00000000-0008-0000-0F00-0000A9010000}"/>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6" name="正方形/長方形 425">
          <a:extLst>
            <a:ext uri="{FF2B5EF4-FFF2-40B4-BE49-F238E27FC236}">
              <a16:creationId xmlns:a16="http://schemas.microsoft.com/office/drawing/2014/main" id="{00000000-0008-0000-0F00-0000AA010000}"/>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55272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552722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552722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552722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0" name="【市民会館】&#10;一人当たり面積グラフ枠">
          <a:extLst>
            <a:ext uri="{FF2B5EF4-FFF2-40B4-BE49-F238E27FC236}">
              <a16:creationId xmlns:a16="http://schemas.microsoft.com/office/drawing/2014/main" id="{00000000-0008-0000-0F00-0000B8010000}"/>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flipV="1">
          <a:off x="9429115" y="167914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42" name="【市民会館】&#10;一人当たり面積最小値テキスト">
          <a:extLst>
            <a:ext uri="{FF2B5EF4-FFF2-40B4-BE49-F238E27FC236}">
              <a16:creationId xmlns:a16="http://schemas.microsoft.com/office/drawing/2014/main" id="{00000000-0008-0000-0F00-0000BA010000}"/>
            </a:ext>
          </a:extLst>
        </xdr:cNvPr>
        <xdr:cNvSpPr txBox="1"/>
      </xdr:nvSpPr>
      <xdr:spPr>
        <a:xfrm>
          <a:off x="9467850" y="1795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9359900" y="179481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44" name="【市民会館】&#10;一人当たり面積最大値テキスト">
          <a:extLst>
            <a:ext uri="{FF2B5EF4-FFF2-40B4-BE49-F238E27FC236}">
              <a16:creationId xmlns:a16="http://schemas.microsoft.com/office/drawing/2014/main" id="{00000000-0008-0000-0F00-0000BC010000}"/>
            </a:ext>
          </a:extLst>
        </xdr:cNvPr>
        <xdr:cNvSpPr txBox="1"/>
      </xdr:nvSpPr>
      <xdr:spPr>
        <a:xfrm>
          <a:off x="9467850" y="165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9359900" y="167914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46" name="【市民会館】&#10;一人当たり面積平均値テキスト">
          <a:extLst>
            <a:ext uri="{FF2B5EF4-FFF2-40B4-BE49-F238E27FC236}">
              <a16:creationId xmlns:a16="http://schemas.microsoft.com/office/drawing/2014/main" id="{00000000-0008-0000-0F00-0000BE010000}"/>
            </a:ext>
          </a:extLst>
        </xdr:cNvPr>
        <xdr:cNvSpPr txBox="1"/>
      </xdr:nvSpPr>
      <xdr:spPr>
        <a:xfrm>
          <a:off x="9467850" y="17464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47" name="フローチャート: 判断 446">
          <a:extLst>
            <a:ext uri="{FF2B5EF4-FFF2-40B4-BE49-F238E27FC236}">
              <a16:creationId xmlns:a16="http://schemas.microsoft.com/office/drawing/2014/main" id="{00000000-0008-0000-0F00-0000BF010000}"/>
            </a:ext>
          </a:extLst>
        </xdr:cNvPr>
        <xdr:cNvSpPr/>
      </xdr:nvSpPr>
      <xdr:spPr>
        <a:xfrm>
          <a:off x="9398000" y="174858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48" name="フローチャート: 判断 447">
          <a:extLst>
            <a:ext uri="{FF2B5EF4-FFF2-40B4-BE49-F238E27FC236}">
              <a16:creationId xmlns:a16="http://schemas.microsoft.com/office/drawing/2014/main" id="{00000000-0008-0000-0F00-0000C0010000}"/>
            </a:ext>
          </a:extLst>
        </xdr:cNvPr>
        <xdr:cNvSpPr/>
      </xdr:nvSpPr>
      <xdr:spPr>
        <a:xfrm>
          <a:off x="8636000" y="1748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49" name="フローチャート: 判断 448">
          <a:extLst>
            <a:ext uri="{FF2B5EF4-FFF2-40B4-BE49-F238E27FC236}">
              <a16:creationId xmlns:a16="http://schemas.microsoft.com/office/drawing/2014/main" id="{00000000-0008-0000-0F00-0000C1010000}"/>
            </a:ext>
          </a:extLst>
        </xdr:cNvPr>
        <xdr:cNvSpPr/>
      </xdr:nvSpPr>
      <xdr:spPr>
        <a:xfrm>
          <a:off x="7842250" y="174904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50" name="フローチャート: 判断 449">
          <a:extLst>
            <a:ext uri="{FF2B5EF4-FFF2-40B4-BE49-F238E27FC236}">
              <a16:creationId xmlns:a16="http://schemas.microsoft.com/office/drawing/2014/main" id="{00000000-0008-0000-0F00-0000C2010000}"/>
            </a:ext>
          </a:extLst>
        </xdr:cNvPr>
        <xdr:cNvSpPr/>
      </xdr:nvSpPr>
      <xdr:spPr>
        <a:xfrm>
          <a:off x="7029450" y="1749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51" name="フローチャート: 判断 450">
          <a:extLst>
            <a:ext uri="{FF2B5EF4-FFF2-40B4-BE49-F238E27FC236}">
              <a16:creationId xmlns:a16="http://schemas.microsoft.com/office/drawing/2014/main" id="{00000000-0008-0000-0F00-0000C3010000}"/>
            </a:ext>
          </a:extLst>
        </xdr:cNvPr>
        <xdr:cNvSpPr/>
      </xdr:nvSpPr>
      <xdr:spPr>
        <a:xfrm>
          <a:off x="6235700" y="1748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66548</xdr:rowOff>
    </xdr:from>
    <xdr:to>
      <xdr:col>55</xdr:col>
      <xdr:colOff>50800</xdr:colOff>
      <xdr:row>104</xdr:row>
      <xdr:rowOff>168148</xdr:rowOff>
    </xdr:to>
    <xdr:sp macro="" textlink="">
      <xdr:nvSpPr>
        <xdr:cNvPr id="457" name="楕円 456">
          <a:extLst>
            <a:ext uri="{FF2B5EF4-FFF2-40B4-BE49-F238E27FC236}">
              <a16:creationId xmlns:a16="http://schemas.microsoft.com/office/drawing/2014/main" id="{00000000-0008-0000-0F00-0000C9010000}"/>
            </a:ext>
          </a:extLst>
        </xdr:cNvPr>
        <xdr:cNvSpPr/>
      </xdr:nvSpPr>
      <xdr:spPr>
        <a:xfrm>
          <a:off x="9398000" y="173258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89425</xdr:rowOff>
    </xdr:from>
    <xdr:ext cx="469744" cy="259045"/>
    <xdr:sp macro="" textlink="">
      <xdr:nvSpPr>
        <xdr:cNvPr id="458" name="【市民会館】&#10;一人当たり面積該当値テキスト">
          <a:extLst>
            <a:ext uri="{FF2B5EF4-FFF2-40B4-BE49-F238E27FC236}">
              <a16:creationId xmlns:a16="http://schemas.microsoft.com/office/drawing/2014/main" id="{00000000-0008-0000-0F00-0000CA010000}"/>
            </a:ext>
          </a:extLst>
        </xdr:cNvPr>
        <xdr:cNvSpPr txBox="1"/>
      </xdr:nvSpPr>
      <xdr:spPr>
        <a:xfrm>
          <a:off x="9467850" y="1717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71120</xdr:rowOff>
    </xdr:from>
    <xdr:to>
      <xdr:col>50</xdr:col>
      <xdr:colOff>165100</xdr:colOff>
      <xdr:row>105</xdr:row>
      <xdr:rowOff>1270</xdr:rowOff>
    </xdr:to>
    <xdr:sp macro="" textlink="">
      <xdr:nvSpPr>
        <xdr:cNvPr id="459" name="楕円 458">
          <a:extLst>
            <a:ext uri="{FF2B5EF4-FFF2-40B4-BE49-F238E27FC236}">
              <a16:creationId xmlns:a16="http://schemas.microsoft.com/office/drawing/2014/main" id="{00000000-0008-0000-0F00-0000CB010000}"/>
            </a:ext>
          </a:extLst>
        </xdr:cNvPr>
        <xdr:cNvSpPr/>
      </xdr:nvSpPr>
      <xdr:spPr>
        <a:xfrm>
          <a:off x="86360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117348</xdr:rowOff>
    </xdr:from>
    <xdr:to>
      <xdr:col>55</xdr:col>
      <xdr:colOff>0</xdr:colOff>
      <xdr:row>104</xdr:row>
      <xdr:rowOff>121920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8686800" y="17376648"/>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75692</xdr:rowOff>
    </xdr:from>
    <xdr:to>
      <xdr:col>46</xdr:col>
      <xdr:colOff>38100</xdr:colOff>
      <xdr:row>105</xdr:row>
      <xdr:rowOff>5842</xdr:rowOff>
    </xdr:to>
    <xdr:sp macro="" textlink="">
      <xdr:nvSpPr>
        <xdr:cNvPr id="461" name="楕円 460">
          <a:extLst>
            <a:ext uri="{FF2B5EF4-FFF2-40B4-BE49-F238E27FC236}">
              <a16:creationId xmlns:a16="http://schemas.microsoft.com/office/drawing/2014/main" id="{00000000-0008-0000-0F00-0000CD010000}"/>
            </a:ext>
          </a:extLst>
        </xdr:cNvPr>
        <xdr:cNvSpPr/>
      </xdr:nvSpPr>
      <xdr:spPr>
        <a:xfrm>
          <a:off x="7842250" y="173349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121920</xdr:rowOff>
    </xdr:from>
    <xdr:to>
      <xdr:col>50</xdr:col>
      <xdr:colOff>114300</xdr:colOff>
      <xdr:row>104</xdr:row>
      <xdr:rowOff>126492</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flipV="1">
          <a:off x="7886700" y="17381220"/>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80263</xdr:rowOff>
    </xdr:from>
    <xdr:to>
      <xdr:col>41</xdr:col>
      <xdr:colOff>101600</xdr:colOff>
      <xdr:row>105</xdr:row>
      <xdr:rowOff>10413</xdr:rowOff>
    </xdr:to>
    <xdr:sp macro="" textlink="">
      <xdr:nvSpPr>
        <xdr:cNvPr id="463" name="楕円 462">
          <a:extLst>
            <a:ext uri="{FF2B5EF4-FFF2-40B4-BE49-F238E27FC236}">
              <a16:creationId xmlns:a16="http://schemas.microsoft.com/office/drawing/2014/main" id="{00000000-0008-0000-0F00-0000CF010000}"/>
            </a:ext>
          </a:extLst>
        </xdr:cNvPr>
        <xdr:cNvSpPr/>
      </xdr:nvSpPr>
      <xdr:spPr>
        <a:xfrm>
          <a:off x="7029450" y="1733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126492</xdr:rowOff>
    </xdr:from>
    <xdr:to>
      <xdr:col>45</xdr:col>
      <xdr:colOff>177800</xdr:colOff>
      <xdr:row>104</xdr:row>
      <xdr:rowOff>131063</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flipV="1">
          <a:off x="7080250" y="17385792"/>
          <a:ext cx="8064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65" name="n_1aveValue【市民会館】&#10;一人当たり面積">
          <a:extLst>
            <a:ext uri="{FF2B5EF4-FFF2-40B4-BE49-F238E27FC236}">
              <a16:creationId xmlns:a16="http://schemas.microsoft.com/office/drawing/2014/main" id="{00000000-0008-0000-0F00-0000D1010000}"/>
            </a:ext>
          </a:extLst>
        </xdr:cNvPr>
        <xdr:cNvSpPr txBox="1"/>
      </xdr:nvSpPr>
      <xdr:spPr>
        <a:xfrm>
          <a:off x="8458277" y="1757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66" name="n_2aveValue【市民会館】&#10;一人当たり面積">
          <a:extLst>
            <a:ext uri="{FF2B5EF4-FFF2-40B4-BE49-F238E27FC236}">
              <a16:creationId xmlns:a16="http://schemas.microsoft.com/office/drawing/2014/main" id="{00000000-0008-0000-0F00-0000D2010000}"/>
            </a:ext>
          </a:extLst>
        </xdr:cNvPr>
        <xdr:cNvSpPr txBox="1"/>
      </xdr:nvSpPr>
      <xdr:spPr>
        <a:xfrm>
          <a:off x="7677227"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67" name="n_3aveValue【市民会館】&#10;一人当たり面積">
          <a:extLst>
            <a:ext uri="{FF2B5EF4-FFF2-40B4-BE49-F238E27FC236}">
              <a16:creationId xmlns:a16="http://schemas.microsoft.com/office/drawing/2014/main" id="{00000000-0008-0000-0F00-0000D3010000}"/>
            </a:ext>
          </a:extLst>
        </xdr:cNvPr>
        <xdr:cNvSpPr txBox="1"/>
      </xdr:nvSpPr>
      <xdr:spPr>
        <a:xfrm>
          <a:off x="6864427" y="1759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68" name="n_4aveValue【市民会館】&#10;一人当たり面積">
          <a:extLst>
            <a:ext uri="{FF2B5EF4-FFF2-40B4-BE49-F238E27FC236}">
              <a16:creationId xmlns:a16="http://schemas.microsoft.com/office/drawing/2014/main" id="{00000000-0008-0000-0F00-0000D4010000}"/>
            </a:ext>
          </a:extLst>
        </xdr:cNvPr>
        <xdr:cNvSpPr txBox="1"/>
      </xdr:nvSpPr>
      <xdr:spPr>
        <a:xfrm>
          <a:off x="6070677" y="1726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17797</xdr:rowOff>
    </xdr:from>
    <xdr:ext cx="469744" cy="259045"/>
    <xdr:sp macro="" textlink="">
      <xdr:nvSpPr>
        <xdr:cNvPr id="469" name="n_1mainValue【市民会館】&#10;一人当たり面積">
          <a:extLst>
            <a:ext uri="{FF2B5EF4-FFF2-40B4-BE49-F238E27FC236}">
              <a16:creationId xmlns:a16="http://schemas.microsoft.com/office/drawing/2014/main" id="{00000000-0008-0000-0F00-0000D5010000}"/>
            </a:ext>
          </a:extLst>
        </xdr:cNvPr>
        <xdr:cNvSpPr txBox="1"/>
      </xdr:nvSpPr>
      <xdr:spPr>
        <a:xfrm>
          <a:off x="8458277" y="1710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22369</xdr:rowOff>
    </xdr:from>
    <xdr:ext cx="469744" cy="259045"/>
    <xdr:sp macro="" textlink="">
      <xdr:nvSpPr>
        <xdr:cNvPr id="470" name="n_2mainValue【市民会館】&#10;一人当たり面積">
          <a:extLst>
            <a:ext uri="{FF2B5EF4-FFF2-40B4-BE49-F238E27FC236}">
              <a16:creationId xmlns:a16="http://schemas.microsoft.com/office/drawing/2014/main" id="{00000000-0008-0000-0F00-0000D6010000}"/>
            </a:ext>
          </a:extLst>
        </xdr:cNvPr>
        <xdr:cNvSpPr txBox="1"/>
      </xdr:nvSpPr>
      <xdr:spPr>
        <a:xfrm>
          <a:off x="7677227" y="1711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26940</xdr:rowOff>
    </xdr:from>
    <xdr:ext cx="469744" cy="259045"/>
    <xdr:sp macro="" textlink="">
      <xdr:nvSpPr>
        <xdr:cNvPr id="471" name="n_3mainValue【市民会館】&#10;一人当たり面積">
          <a:extLst>
            <a:ext uri="{FF2B5EF4-FFF2-40B4-BE49-F238E27FC236}">
              <a16:creationId xmlns:a16="http://schemas.microsoft.com/office/drawing/2014/main" id="{00000000-0008-0000-0F00-0000D7010000}"/>
            </a:ext>
          </a:extLst>
        </xdr:cNvPr>
        <xdr:cNvSpPr txBox="1"/>
      </xdr:nvSpPr>
      <xdr:spPr>
        <a:xfrm>
          <a:off x="6864427" y="1711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7" name="正方形/長方形 476">
          <a:extLst>
            <a:ext uri="{FF2B5EF4-FFF2-40B4-BE49-F238E27FC236}">
              <a16:creationId xmlns:a16="http://schemas.microsoft.com/office/drawing/2014/main" id="{00000000-0008-0000-0F00-0000DD01000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8" name="正方形/長方形 477">
          <a:extLst>
            <a:ext uri="{FF2B5EF4-FFF2-40B4-BE49-F238E27FC236}">
              <a16:creationId xmlns:a16="http://schemas.microsoft.com/office/drawing/2014/main" id="{00000000-0008-0000-0F00-0000DE01000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9" name="正方形/長方形 478">
          <a:extLst>
            <a:ext uri="{FF2B5EF4-FFF2-40B4-BE49-F238E27FC236}">
              <a16:creationId xmlns:a16="http://schemas.microsoft.com/office/drawing/2014/main" id="{00000000-0008-0000-0F00-0000DF010000}"/>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5" name="【一般廃棄物処理施設】&#10;有形固定資産減価償却率グラフ枠">
          <a:extLst>
            <a:ext uri="{FF2B5EF4-FFF2-40B4-BE49-F238E27FC236}">
              <a16:creationId xmlns:a16="http://schemas.microsoft.com/office/drawing/2014/main" id="{00000000-0008-0000-0F00-0000EF010000}"/>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flipV="1">
          <a:off x="14699614" y="545719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97" name="【一般廃棄物処理施設】&#10;有形固定資産減価償却率最小値テキスト">
          <a:extLst>
            <a:ext uri="{FF2B5EF4-FFF2-40B4-BE49-F238E27FC236}">
              <a16:creationId xmlns:a16="http://schemas.microsoft.com/office/drawing/2014/main" id="{00000000-0008-0000-0F00-0000F1010000}"/>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99" name="【一般廃棄物処理施設】&#10;有形固定資産減価償却率最大値テキスト">
          <a:extLst>
            <a:ext uri="{FF2B5EF4-FFF2-40B4-BE49-F238E27FC236}">
              <a16:creationId xmlns:a16="http://schemas.microsoft.com/office/drawing/2014/main" id="{00000000-0008-0000-0F00-0000F3010000}"/>
            </a:ext>
          </a:extLst>
        </xdr:cNvPr>
        <xdr:cNvSpPr txBox="1"/>
      </xdr:nvSpPr>
      <xdr:spPr>
        <a:xfrm>
          <a:off x="14738350" y="5238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4611350" y="54571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01" name="【一般廃棄物処理施設】&#10;有形固定資産減価償却率平均値テキスト">
          <a:extLst>
            <a:ext uri="{FF2B5EF4-FFF2-40B4-BE49-F238E27FC236}">
              <a16:creationId xmlns:a16="http://schemas.microsoft.com/office/drawing/2014/main" id="{00000000-0008-0000-0F00-0000F5010000}"/>
            </a:ext>
          </a:extLst>
        </xdr:cNvPr>
        <xdr:cNvSpPr txBox="1"/>
      </xdr:nvSpPr>
      <xdr:spPr>
        <a:xfrm>
          <a:off x="14738350" y="6207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02" name="フローチャート: 判断 501">
          <a:extLst>
            <a:ext uri="{FF2B5EF4-FFF2-40B4-BE49-F238E27FC236}">
              <a16:creationId xmlns:a16="http://schemas.microsoft.com/office/drawing/2014/main" id="{00000000-0008-0000-0F00-0000F6010000}"/>
            </a:ext>
          </a:extLst>
        </xdr:cNvPr>
        <xdr:cNvSpPr/>
      </xdr:nvSpPr>
      <xdr:spPr>
        <a:xfrm>
          <a:off x="14649450" y="63493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03" name="フローチャート: 判断 502">
          <a:extLst>
            <a:ext uri="{FF2B5EF4-FFF2-40B4-BE49-F238E27FC236}">
              <a16:creationId xmlns:a16="http://schemas.microsoft.com/office/drawing/2014/main" id="{00000000-0008-0000-0F00-0000F7010000}"/>
            </a:ext>
          </a:extLst>
        </xdr:cNvPr>
        <xdr:cNvSpPr/>
      </xdr:nvSpPr>
      <xdr:spPr>
        <a:xfrm>
          <a:off x="1388745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04" name="フローチャート: 判断 503">
          <a:extLst>
            <a:ext uri="{FF2B5EF4-FFF2-40B4-BE49-F238E27FC236}">
              <a16:creationId xmlns:a16="http://schemas.microsoft.com/office/drawing/2014/main" id="{00000000-0008-0000-0F00-0000F8010000}"/>
            </a:ext>
          </a:extLst>
        </xdr:cNvPr>
        <xdr:cNvSpPr/>
      </xdr:nvSpPr>
      <xdr:spPr>
        <a:xfrm>
          <a:off x="13093700" y="6271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05" name="フローチャート: 判断 504">
          <a:extLst>
            <a:ext uri="{FF2B5EF4-FFF2-40B4-BE49-F238E27FC236}">
              <a16:creationId xmlns:a16="http://schemas.microsoft.com/office/drawing/2014/main" id="{00000000-0008-0000-0F00-0000F9010000}"/>
            </a:ext>
          </a:extLst>
        </xdr:cNvPr>
        <xdr:cNvSpPr/>
      </xdr:nvSpPr>
      <xdr:spPr>
        <a:xfrm>
          <a:off x="12299950" y="62642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06" name="フローチャート: 判断 505">
          <a:extLst>
            <a:ext uri="{FF2B5EF4-FFF2-40B4-BE49-F238E27FC236}">
              <a16:creationId xmlns:a16="http://schemas.microsoft.com/office/drawing/2014/main" id="{00000000-0008-0000-0F00-0000FA010000}"/>
            </a:ext>
          </a:extLst>
        </xdr:cNvPr>
        <xdr:cNvSpPr/>
      </xdr:nvSpPr>
      <xdr:spPr>
        <a:xfrm>
          <a:off x="11487150" y="6262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130175</xdr:rowOff>
    </xdr:from>
    <xdr:to>
      <xdr:col>85</xdr:col>
      <xdr:colOff>177800</xdr:colOff>
      <xdr:row>39</xdr:row>
      <xdr:rowOff>60325</xdr:rowOff>
    </xdr:to>
    <xdr:sp macro="" textlink="">
      <xdr:nvSpPr>
        <xdr:cNvPr id="512" name="楕円 511">
          <a:extLst>
            <a:ext uri="{FF2B5EF4-FFF2-40B4-BE49-F238E27FC236}">
              <a16:creationId xmlns:a16="http://schemas.microsoft.com/office/drawing/2014/main" id="{00000000-0008-0000-0F00-000000020000}"/>
            </a:ext>
          </a:extLst>
        </xdr:cNvPr>
        <xdr:cNvSpPr/>
      </xdr:nvSpPr>
      <xdr:spPr>
        <a:xfrm>
          <a:off x="14649450" y="6410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108602</xdr:rowOff>
    </xdr:from>
    <xdr:ext cx="405111" cy="259045"/>
    <xdr:sp macro="" textlink="">
      <xdr:nvSpPr>
        <xdr:cNvPr id="513" name="【一般廃棄物処理施設】&#10;有形固定資産減価償却率該当値テキスト">
          <a:extLst>
            <a:ext uri="{FF2B5EF4-FFF2-40B4-BE49-F238E27FC236}">
              <a16:creationId xmlns:a16="http://schemas.microsoft.com/office/drawing/2014/main" id="{00000000-0008-0000-0F00-000001020000}"/>
            </a:ext>
          </a:extLst>
        </xdr:cNvPr>
        <xdr:cNvSpPr txBox="1"/>
      </xdr:nvSpPr>
      <xdr:spPr>
        <a:xfrm>
          <a:off x="14738350" y="63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82550</xdr:rowOff>
    </xdr:from>
    <xdr:to>
      <xdr:col>81</xdr:col>
      <xdr:colOff>101600</xdr:colOff>
      <xdr:row>39</xdr:row>
      <xdr:rowOff>12700</xdr:rowOff>
    </xdr:to>
    <xdr:sp macro="" textlink="">
      <xdr:nvSpPr>
        <xdr:cNvPr id="514" name="楕円 513">
          <a:extLst>
            <a:ext uri="{FF2B5EF4-FFF2-40B4-BE49-F238E27FC236}">
              <a16:creationId xmlns:a16="http://schemas.microsoft.com/office/drawing/2014/main" id="{00000000-0008-0000-0F00-000002020000}"/>
            </a:ext>
          </a:extLst>
        </xdr:cNvPr>
        <xdr:cNvSpPr/>
      </xdr:nvSpPr>
      <xdr:spPr>
        <a:xfrm>
          <a:off x="13887450" y="6362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133350</xdr:rowOff>
    </xdr:from>
    <xdr:to>
      <xdr:col>85</xdr:col>
      <xdr:colOff>127000</xdr:colOff>
      <xdr:row>39</xdr:row>
      <xdr:rowOff>9525</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3938250" y="6413500"/>
          <a:ext cx="7620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34925</xdr:rowOff>
    </xdr:from>
    <xdr:to>
      <xdr:col>76</xdr:col>
      <xdr:colOff>165100</xdr:colOff>
      <xdr:row>38</xdr:row>
      <xdr:rowOff>136525</xdr:rowOff>
    </xdr:to>
    <xdr:sp macro="" textlink="">
      <xdr:nvSpPr>
        <xdr:cNvPr id="516" name="楕円 515">
          <a:extLst>
            <a:ext uri="{FF2B5EF4-FFF2-40B4-BE49-F238E27FC236}">
              <a16:creationId xmlns:a16="http://schemas.microsoft.com/office/drawing/2014/main" id="{00000000-0008-0000-0F00-000004020000}"/>
            </a:ext>
          </a:extLst>
        </xdr:cNvPr>
        <xdr:cNvSpPr/>
      </xdr:nvSpPr>
      <xdr:spPr>
        <a:xfrm>
          <a:off x="13093700" y="631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85725</xdr:rowOff>
    </xdr:from>
    <xdr:to>
      <xdr:col>81</xdr:col>
      <xdr:colOff>50800</xdr:colOff>
      <xdr:row>38</xdr:row>
      <xdr:rowOff>133350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3144500" y="6365875"/>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18" name="楕円 517">
          <a:extLst>
            <a:ext uri="{FF2B5EF4-FFF2-40B4-BE49-F238E27FC236}">
              <a16:creationId xmlns:a16="http://schemas.microsoft.com/office/drawing/2014/main" id="{00000000-0008-0000-0F00-000006020000}"/>
            </a:ext>
          </a:extLst>
        </xdr:cNvPr>
        <xdr:cNvSpPr/>
      </xdr:nvSpPr>
      <xdr:spPr>
        <a:xfrm>
          <a:off x="12299950" y="6271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36195</xdr:rowOff>
    </xdr:from>
    <xdr:to>
      <xdr:col>76</xdr:col>
      <xdr:colOff>114300</xdr:colOff>
      <xdr:row>38</xdr:row>
      <xdr:rowOff>85725</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344400" y="6316345"/>
          <a:ext cx="8001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20" name="n_1aveValue【一般廃棄物処理施設】&#10;有形固定資産減価償却率">
          <a:extLst>
            <a:ext uri="{FF2B5EF4-FFF2-40B4-BE49-F238E27FC236}">
              <a16:creationId xmlns:a16="http://schemas.microsoft.com/office/drawing/2014/main" id="{00000000-0008-0000-0F00-000008020000}"/>
            </a:ext>
          </a:extLst>
        </xdr:cNvPr>
        <xdr:cNvSpPr txBox="1"/>
      </xdr:nvSpPr>
      <xdr:spPr>
        <a:xfrm>
          <a:off x="13742044" y="609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21" name="n_2aveValue【一般廃棄物処理施設】&#10;有形固定資産減価償却率">
          <a:extLst>
            <a:ext uri="{FF2B5EF4-FFF2-40B4-BE49-F238E27FC236}">
              <a16:creationId xmlns:a16="http://schemas.microsoft.com/office/drawing/2014/main" id="{00000000-0008-0000-0F00-000009020000}"/>
            </a:ext>
          </a:extLst>
        </xdr:cNvPr>
        <xdr:cNvSpPr txBox="1"/>
      </xdr:nvSpPr>
      <xdr:spPr>
        <a:xfrm>
          <a:off x="12960994" y="605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22" name="n_3aveValue【一般廃棄物処理施設】&#10;有形固定資産減価償却率">
          <a:extLst>
            <a:ext uri="{FF2B5EF4-FFF2-40B4-BE49-F238E27FC236}">
              <a16:creationId xmlns:a16="http://schemas.microsoft.com/office/drawing/2014/main" id="{00000000-0008-0000-0F00-00000A020000}"/>
            </a:ext>
          </a:extLst>
        </xdr:cNvPr>
        <xdr:cNvSpPr txBox="1"/>
      </xdr:nvSpPr>
      <xdr:spPr>
        <a:xfrm>
          <a:off x="12167244" y="604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23" name="n_4aveValue【一般廃棄物処理施設】&#10;有形固定資産減価償却率">
          <a:extLst>
            <a:ext uri="{FF2B5EF4-FFF2-40B4-BE49-F238E27FC236}">
              <a16:creationId xmlns:a16="http://schemas.microsoft.com/office/drawing/2014/main" id="{00000000-0008-0000-0F00-00000B020000}"/>
            </a:ext>
          </a:extLst>
        </xdr:cNvPr>
        <xdr:cNvSpPr txBox="1"/>
      </xdr:nvSpPr>
      <xdr:spPr>
        <a:xfrm>
          <a:off x="11354444" y="6043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3827</xdr:rowOff>
    </xdr:from>
    <xdr:ext cx="405111" cy="259045"/>
    <xdr:sp macro="" textlink="">
      <xdr:nvSpPr>
        <xdr:cNvPr id="524" name="n_1mainValue【一般廃棄物処理施設】&#10;有形固定資産減価償却率">
          <a:extLst>
            <a:ext uri="{FF2B5EF4-FFF2-40B4-BE49-F238E27FC236}">
              <a16:creationId xmlns:a16="http://schemas.microsoft.com/office/drawing/2014/main" id="{00000000-0008-0000-0F00-00000C020000}"/>
            </a:ext>
          </a:extLst>
        </xdr:cNvPr>
        <xdr:cNvSpPr txBox="1"/>
      </xdr:nvSpPr>
      <xdr:spPr>
        <a:xfrm>
          <a:off x="13742044" y="644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127652</xdr:rowOff>
    </xdr:from>
    <xdr:ext cx="405111" cy="259045"/>
    <xdr:sp macro="" textlink="">
      <xdr:nvSpPr>
        <xdr:cNvPr id="525" name="n_2mainValue【一般廃棄物処理施設】&#10;有形固定資産減価償却率">
          <a:extLst>
            <a:ext uri="{FF2B5EF4-FFF2-40B4-BE49-F238E27FC236}">
              <a16:creationId xmlns:a16="http://schemas.microsoft.com/office/drawing/2014/main" id="{00000000-0008-0000-0F00-00000D020000}"/>
            </a:ext>
          </a:extLst>
        </xdr:cNvPr>
        <xdr:cNvSpPr txBox="1"/>
      </xdr:nvSpPr>
      <xdr:spPr>
        <a:xfrm>
          <a:off x="12960994" y="6407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26" name="n_3mainValue【一般廃棄物処理施設】&#10;有形固定資産減価償却率">
          <a:extLst>
            <a:ext uri="{FF2B5EF4-FFF2-40B4-BE49-F238E27FC236}">
              <a16:creationId xmlns:a16="http://schemas.microsoft.com/office/drawing/2014/main" id="{00000000-0008-0000-0F00-00000E020000}"/>
            </a:ext>
          </a:extLst>
        </xdr:cNvPr>
        <xdr:cNvSpPr txBox="1"/>
      </xdr:nvSpPr>
      <xdr:spPr>
        <a:xfrm>
          <a:off x="12167244" y="635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7" name="【一般廃棄物処理施設】&#10;一人当たり有形固定資産（償却資産）額グラフ枠">
          <a:extLst>
            <a:ext uri="{FF2B5EF4-FFF2-40B4-BE49-F238E27FC236}">
              <a16:creationId xmlns:a16="http://schemas.microsoft.com/office/drawing/2014/main" id="{00000000-0008-0000-0F00-00002302000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flipV="1">
          <a:off x="19951064" y="5616209"/>
          <a:ext cx="0" cy="12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49" name="【一般廃棄物処理施設】&#10;一人当たり有形固定資産（償却資産）額最小値テキスト">
          <a:extLst>
            <a:ext uri="{FF2B5EF4-FFF2-40B4-BE49-F238E27FC236}">
              <a16:creationId xmlns:a16="http://schemas.microsoft.com/office/drawing/2014/main" id="{00000000-0008-0000-0F00-000025020000}"/>
            </a:ext>
          </a:extLst>
        </xdr:cNvPr>
        <xdr:cNvSpPr txBox="1"/>
      </xdr:nvSpPr>
      <xdr:spPr>
        <a:xfrm>
          <a:off x="19989800" y="6911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9881850" y="6907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51" name="【一般廃棄物処理施設】&#10;一人当たり有形固定資産（償却資産）額最大値テキスト">
          <a:extLst>
            <a:ext uri="{FF2B5EF4-FFF2-40B4-BE49-F238E27FC236}">
              <a16:creationId xmlns:a16="http://schemas.microsoft.com/office/drawing/2014/main" id="{00000000-0008-0000-0F00-000027020000}"/>
            </a:ext>
          </a:extLst>
        </xdr:cNvPr>
        <xdr:cNvSpPr txBox="1"/>
      </xdr:nvSpPr>
      <xdr:spPr>
        <a:xfrm>
          <a:off x="19989800" y="539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9881850" y="56162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53" name="【一般廃棄物処理施設】&#10;一人当たり有形固定資産（償却資産）額平均値テキスト">
          <a:extLst>
            <a:ext uri="{FF2B5EF4-FFF2-40B4-BE49-F238E27FC236}">
              <a16:creationId xmlns:a16="http://schemas.microsoft.com/office/drawing/2014/main" id="{00000000-0008-0000-0F00-000029020000}"/>
            </a:ext>
          </a:extLst>
        </xdr:cNvPr>
        <xdr:cNvSpPr txBox="1"/>
      </xdr:nvSpPr>
      <xdr:spPr>
        <a:xfrm>
          <a:off x="19989800" y="6456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54" name="フローチャート: 判断 553">
          <a:extLst>
            <a:ext uri="{FF2B5EF4-FFF2-40B4-BE49-F238E27FC236}">
              <a16:creationId xmlns:a16="http://schemas.microsoft.com/office/drawing/2014/main" id="{00000000-0008-0000-0F00-00002A020000}"/>
            </a:ext>
          </a:extLst>
        </xdr:cNvPr>
        <xdr:cNvSpPr/>
      </xdr:nvSpPr>
      <xdr:spPr>
        <a:xfrm>
          <a:off x="19900900" y="647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55" name="フローチャート: 判断 554">
          <a:extLst>
            <a:ext uri="{FF2B5EF4-FFF2-40B4-BE49-F238E27FC236}">
              <a16:creationId xmlns:a16="http://schemas.microsoft.com/office/drawing/2014/main" id="{00000000-0008-0000-0F00-00002B020000}"/>
            </a:ext>
          </a:extLst>
        </xdr:cNvPr>
        <xdr:cNvSpPr/>
      </xdr:nvSpPr>
      <xdr:spPr>
        <a:xfrm>
          <a:off x="19157950" y="64761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8345150" y="649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17551400" y="65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6757650" y="64791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112675</xdr:rowOff>
    </xdr:from>
    <xdr:to>
      <xdr:col>116</xdr:col>
      <xdr:colOff>114300</xdr:colOff>
      <xdr:row>37</xdr:row>
      <xdr:rowOff>42825</xdr:rowOff>
    </xdr:to>
    <xdr:sp macro="" textlink="">
      <xdr:nvSpPr>
        <xdr:cNvPr id="564" name="楕円 563">
          <a:extLst>
            <a:ext uri="{FF2B5EF4-FFF2-40B4-BE49-F238E27FC236}">
              <a16:creationId xmlns:a16="http://schemas.microsoft.com/office/drawing/2014/main" id="{00000000-0008-0000-0F00-000034020000}"/>
            </a:ext>
          </a:extLst>
        </xdr:cNvPr>
        <xdr:cNvSpPr/>
      </xdr:nvSpPr>
      <xdr:spPr>
        <a:xfrm>
          <a:off x="19900900" y="60626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135552</xdr:rowOff>
    </xdr:from>
    <xdr:ext cx="599010" cy="259045"/>
    <xdr:sp macro="" textlink="">
      <xdr:nvSpPr>
        <xdr:cNvPr id="565" name="【一般廃棄物処理施設】&#10;一人当たり有形固定資産（償却資産）額該当値テキスト">
          <a:extLst>
            <a:ext uri="{FF2B5EF4-FFF2-40B4-BE49-F238E27FC236}">
              <a16:creationId xmlns:a16="http://schemas.microsoft.com/office/drawing/2014/main" id="{00000000-0008-0000-0F00-000035020000}"/>
            </a:ext>
          </a:extLst>
        </xdr:cNvPr>
        <xdr:cNvSpPr txBox="1"/>
      </xdr:nvSpPr>
      <xdr:spPr>
        <a:xfrm>
          <a:off x="19989800" y="592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119643</xdr:rowOff>
    </xdr:from>
    <xdr:to>
      <xdr:col>112</xdr:col>
      <xdr:colOff>38100</xdr:colOff>
      <xdr:row>37</xdr:row>
      <xdr:rowOff>49793</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9157950" y="60695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163475</xdr:rowOff>
    </xdr:from>
    <xdr:to>
      <xdr:col>116</xdr:col>
      <xdr:colOff>63500</xdr:colOff>
      <xdr:row>36</xdr:row>
      <xdr:rowOff>170443</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flipV="1">
          <a:off x="19202400" y="6113425"/>
          <a:ext cx="749300" cy="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119099</xdr:rowOff>
    </xdr:from>
    <xdr:to>
      <xdr:col>107</xdr:col>
      <xdr:colOff>101600</xdr:colOff>
      <xdr:row>37</xdr:row>
      <xdr:rowOff>49249</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8345150" y="60690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169899</xdr:rowOff>
    </xdr:from>
    <xdr:to>
      <xdr:col>111</xdr:col>
      <xdr:colOff>177800</xdr:colOff>
      <xdr:row>36</xdr:row>
      <xdr:rowOff>170443</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395950" y="6113499"/>
          <a:ext cx="80645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137002</xdr:rowOff>
    </xdr:from>
    <xdr:to>
      <xdr:col>102</xdr:col>
      <xdr:colOff>165100</xdr:colOff>
      <xdr:row>37</xdr:row>
      <xdr:rowOff>67152</xdr:rowOff>
    </xdr:to>
    <xdr:sp macro="" textlink="">
      <xdr:nvSpPr>
        <xdr:cNvPr id="570" name="楕円 569">
          <a:extLst>
            <a:ext uri="{FF2B5EF4-FFF2-40B4-BE49-F238E27FC236}">
              <a16:creationId xmlns:a16="http://schemas.microsoft.com/office/drawing/2014/main" id="{00000000-0008-0000-0F00-00003A020000}"/>
            </a:ext>
          </a:extLst>
        </xdr:cNvPr>
        <xdr:cNvSpPr/>
      </xdr:nvSpPr>
      <xdr:spPr>
        <a:xfrm>
          <a:off x="17551400" y="60869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169899</xdr:rowOff>
    </xdr:from>
    <xdr:to>
      <xdr:col>107</xdr:col>
      <xdr:colOff>50800</xdr:colOff>
      <xdr:row>37</xdr:row>
      <xdr:rowOff>16352</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flipV="1">
          <a:off x="17602200" y="6113499"/>
          <a:ext cx="793750" cy="1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72" name="n_1aveValue【一般廃棄物処理施設】&#10;一人当たり有形固定資産（償却資産）額">
          <a:extLst>
            <a:ext uri="{FF2B5EF4-FFF2-40B4-BE49-F238E27FC236}">
              <a16:creationId xmlns:a16="http://schemas.microsoft.com/office/drawing/2014/main" id="{00000000-0008-0000-0F00-00003C020000}"/>
            </a:ext>
          </a:extLst>
        </xdr:cNvPr>
        <xdr:cNvSpPr txBox="1"/>
      </xdr:nvSpPr>
      <xdr:spPr>
        <a:xfrm>
          <a:off x="18947911" y="65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573" name="n_2aveValue【一般廃棄物処理施設】&#10;一人当たり有形固定資産（償却資産）額">
          <a:extLst>
            <a:ext uri="{FF2B5EF4-FFF2-40B4-BE49-F238E27FC236}">
              <a16:creationId xmlns:a16="http://schemas.microsoft.com/office/drawing/2014/main" id="{00000000-0008-0000-0F00-00003D020000}"/>
            </a:ext>
          </a:extLst>
        </xdr:cNvPr>
        <xdr:cNvSpPr txBox="1"/>
      </xdr:nvSpPr>
      <xdr:spPr>
        <a:xfrm>
          <a:off x="18166861" y="658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574" name="n_3aveValue【一般廃棄物処理施設】&#10;一人当たり有形固定資産（償却資産）額">
          <a:extLst>
            <a:ext uri="{FF2B5EF4-FFF2-40B4-BE49-F238E27FC236}">
              <a16:creationId xmlns:a16="http://schemas.microsoft.com/office/drawing/2014/main" id="{00000000-0008-0000-0F00-00003E020000}"/>
            </a:ext>
          </a:extLst>
        </xdr:cNvPr>
        <xdr:cNvSpPr txBox="1"/>
      </xdr:nvSpPr>
      <xdr:spPr>
        <a:xfrm>
          <a:off x="17354061" y="659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75" name="n_4aveValue【一般廃棄物処理施設】&#10;一人当たり有形固定資産（償却資産）額">
          <a:extLst>
            <a:ext uri="{FF2B5EF4-FFF2-40B4-BE49-F238E27FC236}">
              <a16:creationId xmlns:a16="http://schemas.microsoft.com/office/drawing/2014/main" id="{00000000-0008-0000-0F00-00003F020000}"/>
            </a:ext>
          </a:extLst>
        </xdr:cNvPr>
        <xdr:cNvSpPr txBox="1"/>
      </xdr:nvSpPr>
      <xdr:spPr>
        <a:xfrm>
          <a:off x="16560311" y="626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66320</xdr:rowOff>
    </xdr:from>
    <xdr:ext cx="599010" cy="259045"/>
    <xdr:sp macro="" textlink="">
      <xdr:nvSpPr>
        <xdr:cNvPr id="576" name="n_1mainValue【一般廃棄物処理施設】&#10;一人当たり有形固定資産（償却資産）額">
          <a:extLst>
            <a:ext uri="{FF2B5EF4-FFF2-40B4-BE49-F238E27FC236}">
              <a16:creationId xmlns:a16="http://schemas.microsoft.com/office/drawing/2014/main" id="{00000000-0008-0000-0F00-000040020000}"/>
            </a:ext>
          </a:extLst>
        </xdr:cNvPr>
        <xdr:cNvSpPr txBox="1"/>
      </xdr:nvSpPr>
      <xdr:spPr>
        <a:xfrm>
          <a:off x="18915595" y="5851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65776</xdr:rowOff>
    </xdr:from>
    <xdr:ext cx="599010" cy="259045"/>
    <xdr:sp macro="" textlink="">
      <xdr:nvSpPr>
        <xdr:cNvPr id="577" name="n_2mainValue【一般廃棄物処理施設】&#10;一人当たり有形固定資産（償却資産）額">
          <a:extLst>
            <a:ext uri="{FF2B5EF4-FFF2-40B4-BE49-F238E27FC236}">
              <a16:creationId xmlns:a16="http://schemas.microsoft.com/office/drawing/2014/main" id="{00000000-0008-0000-0F00-000041020000}"/>
            </a:ext>
          </a:extLst>
        </xdr:cNvPr>
        <xdr:cNvSpPr txBox="1"/>
      </xdr:nvSpPr>
      <xdr:spPr>
        <a:xfrm>
          <a:off x="18134545" y="585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83679</xdr:rowOff>
    </xdr:from>
    <xdr:ext cx="599010" cy="259045"/>
    <xdr:sp macro="" textlink="">
      <xdr:nvSpPr>
        <xdr:cNvPr id="578" name="n_3mainValue【一般廃棄物処理施設】&#10;一人当たり有形固定資産（償却資産）額">
          <a:extLst>
            <a:ext uri="{FF2B5EF4-FFF2-40B4-BE49-F238E27FC236}">
              <a16:creationId xmlns:a16="http://schemas.microsoft.com/office/drawing/2014/main" id="{00000000-0008-0000-0F00-000042020000}"/>
            </a:ext>
          </a:extLst>
        </xdr:cNvPr>
        <xdr:cNvSpPr txBox="1"/>
      </xdr:nvSpPr>
      <xdr:spPr>
        <a:xfrm>
          <a:off x="17321745" y="586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9" name="正方形/長方形 578">
          <a:extLst>
            <a:ext uri="{FF2B5EF4-FFF2-40B4-BE49-F238E27FC236}">
              <a16:creationId xmlns:a16="http://schemas.microsoft.com/office/drawing/2014/main" id="{00000000-0008-0000-0F00-000043020000}"/>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1" name="正方形/長方形 580">
          <a:extLst>
            <a:ext uri="{FF2B5EF4-FFF2-40B4-BE49-F238E27FC236}">
              <a16:creationId xmlns:a16="http://schemas.microsoft.com/office/drawing/2014/main" id="{00000000-0008-0000-0F00-00004502000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2" name="【保健センター・保健所】&#10;有形固定資産減価償却率グラフ枠">
          <a:extLst>
            <a:ext uri="{FF2B5EF4-FFF2-40B4-BE49-F238E27FC236}">
              <a16:creationId xmlns:a16="http://schemas.microsoft.com/office/drawing/2014/main" id="{00000000-0008-0000-0F00-00005A02000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14699614" y="9105900"/>
          <a:ext cx="0" cy="1412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04" name="【保健センター・保健所】&#10;有形固定資産減価償却率最小値テキスト">
          <a:extLst>
            <a:ext uri="{FF2B5EF4-FFF2-40B4-BE49-F238E27FC236}">
              <a16:creationId xmlns:a16="http://schemas.microsoft.com/office/drawing/2014/main" id="{00000000-0008-0000-0F00-00005C020000}"/>
            </a:ext>
          </a:extLst>
        </xdr:cNvPr>
        <xdr:cNvSpPr txBox="1"/>
      </xdr:nvSpPr>
      <xdr:spPr>
        <a:xfrm>
          <a:off x="14738350" y="10521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14611350" y="10518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06" name="【保健センター・保健所】&#10;有形固定資産減価償却率最大値テキスト">
          <a:extLst>
            <a:ext uri="{FF2B5EF4-FFF2-40B4-BE49-F238E27FC236}">
              <a16:creationId xmlns:a16="http://schemas.microsoft.com/office/drawing/2014/main" id="{00000000-0008-0000-0F00-00005E020000}"/>
            </a:ext>
          </a:extLst>
        </xdr:cNvPr>
        <xdr:cNvSpPr txBox="1"/>
      </xdr:nvSpPr>
      <xdr:spPr>
        <a:xfrm>
          <a:off x="14738350" y="889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4611350" y="9105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08" name="【保健センター・保健所】&#10;有形固定資産減価償却率平均値テキスト">
          <a:extLst>
            <a:ext uri="{FF2B5EF4-FFF2-40B4-BE49-F238E27FC236}">
              <a16:creationId xmlns:a16="http://schemas.microsoft.com/office/drawing/2014/main" id="{00000000-0008-0000-0F00-000060020000}"/>
            </a:ext>
          </a:extLst>
        </xdr:cNvPr>
        <xdr:cNvSpPr txBox="1"/>
      </xdr:nvSpPr>
      <xdr:spPr>
        <a:xfrm>
          <a:off x="14738350" y="9802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14649450" y="98240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13887450" y="977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130937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12" name="フローチャート: 判断 611">
          <a:extLst>
            <a:ext uri="{FF2B5EF4-FFF2-40B4-BE49-F238E27FC236}">
              <a16:creationId xmlns:a16="http://schemas.microsoft.com/office/drawing/2014/main" id="{00000000-0008-0000-0F00-000064020000}"/>
            </a:ext>
          </a:extLst>
        </xdr:cNvPr>
        <xdr:cNvSpPr/>
      </xdr:nvSpPr>
      <xdr:spPr>
        <a:xfrm>
          <a:off x="12299950" y="9729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13" name="フローチャート: 判断 612">
          <a:extLst>
            <a:ext uri="{FF2B5EF4-FFF2-40B4-BE49-F238E27FC236}">
              <a16:creationId xmlns:a16="http://schemas.microsoft.com/office/drawing/2014/main" id="{00000000-0008-0000-0F00-000065020000}"/>
            </a:ext>
          </a:extLst>
        </xdr:cNvPr>
        <xdr:cNvSpPr/>
      </xdr:nvSpPr>
      <xdr:spPr>
        <a:xfrm>
          <a:off x="11487150" y="9700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141605</xdr:rowOff>
    </xdr:from>
    <xdr:to>
      <xdr:col>85</xdr:col>
      <xdr:colOff>177800</xdr:colOff>
      <xdr:row>58</xdr:row>
      <xdr:rowOff>71755</xdr:rowOff>
    </xdr:to>
    <xdr:sp macro="" textlink="">
      <xdr:nvSpPr>
        <xdr:cNvPr id="619" name="楕円 618">
          <a:extLst>
            <a:ext uri="{FF2B5EF4-FFF2-40B4-BE49-F238E27FC236}">
              <a16:creationId xmlns:a16="http://schemas.microsoft.com/office/drawing/2014/main" id="{00000000-0008-0000-0F00-00006B020000}"/>
            </a:ext>
          </a:extLst>
        </xdr:cNvPr>
        <xdr:cNvSpPr/>
      </xdr:nvSpPr>
      <xdr:spPr>
        <a:xfrm>
          <a:off x="14649450" y="9558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164482</xdr:rowOff>
    </xdr:from>
    <xdr:ext cx="405111" cy="259045"/>
    <xdr:sp macro="" textlink="">
      <xdr:nvSpPr>
        <xdr:cNvPr id="620" name="【保健センター・保健所】&#10;有形固定資産減価償却率該当値テキスト">
          <a:extLst>
            <a:ext uri="{FF2B5EF4-FFF2-40B4-BE49-F238E27FC236}">
              <a16:creationId xmlns:a16="http://schemas.microsoft.com/office/drawing/2014/main" id="{00000000-0008-0000-0F00-00006C020000}"/>
            </a:ext>
          </a:extLst>
        </xdr:cNvPr>
        <xdr:cNvSpPr txBox="1"/>
      </xdr:nvSpPr>
      <xdr:spPr>
        <a:xfrm>
          <a:off x="14738350" y="941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105410</xdr:rowOff>
    </xdr:from>
    <xdr:to>
      <xdr:col>81</xdr:col>
      <xdr:colOff>101600</xdr:colOff>
      <xdr:row>58</xdr:row>
      <xdr:rowOff>35560</xdr:rowOff>
    </xdr:to>
    <xdr:sp macro="" textlink="">
      <xdr:nvSpPr>
        <xdr:cNvPr id="621" name="楕円 620">
          <a:extLst>
            <a:ext uri="{FF2B5EF4-FFF2-40B4-BE49-F238E27FC236}">
              <a16:creationId xmlns:a16="http://schemas.microsoft.com/office/drawing/2014/main" id="{00000000-0008-0000-0F00-00006D020000}"/>
            </a:ext>
          </a:extLst>
        </xdr:cNvPr>
        <xdr:cNvSpPr/>
      </xdr:nvSpPr>
      <xdr:spPr>
        <a:xfrm>
          <a:off x="13887450" y="9522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156210</xdr:rowOff>
    </xdr:from>
    <xdr:to>
      <xdr:col>85</xdr:col>
      <xdr:colOff>127000</xdr:colOff>
      <xdr:row>58</xdr:row>
      <xdr:rowOff>20955</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3938250" y="9573260"/>
          <a:ext cx="7620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69215</xdr:rowOff>
    </xdr:from>
    <xdr:to>
      <xdr:col>76</xdr:col>
      <xdr:colOff>165100</xdr:colOff>
      <xdr:row>57</xdr:row>
      <xdr:rowOff>170815</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13093700" y="9486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120015</xdr:rowOff>
    </xdr:from>
    <xdr:to>
      <xdr:col>81</xdr:col>
      <xdr:colOff>50800</xdr:colOff>
      <xdr:row>57</xdr:row>
      <xdr:rowOff>156210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3144500" y="9537065"/>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76835</xdr:rowOff>
    </xdr:from>
    <xdr:to>
      <xdr:col>72</xdr:col>
      <xdr:colOff>38100</xdr:colOff>
      <xdr:row>58</xdr:row>
      <xdr:rowOff>6985</xdr:rowOff>
    </xdr:to>
    <xdr:sp macro="" textlink="">
      <xdr:nvSpPr>
        <xdr:cNvPr id="625" name="楕円 624">
          <a:extLst>
            <a:ext uri="{FF2B5EF4-FFF2-40B4-BE49-F238E27FC236}">
              <a16:creationId xmlns:a16="http://schemas.microsoft.com/office/drawing/2014/main" id="{00000000-0008-0000-0F00-000071020000}"/>
            </a:ext>
          </a:extLst>
        </xdr:cNvPr>
        <xdr:cNvSpPr/>
      </xdr:nvSpPr>
      <xdr:spPr>
        <a:xfrm>
          <a:off x="12299950" y="94938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120015</xdr:rowOff>
    </xdr:from>
    <xdr:to>
      <xdr:col>76</xdr:col>
      <xdr:colOff>114300</xdr:colOff>
      <xdr:row>57</xdr:row>
      <xdr:rowOff>127635</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flipV="1">
          <a:off x="12344400" y="9537065"/>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27" name="n_1aveValue【保健センター・保健所】&#10;有形固定資産減価償却率">
          <a:extLst>
            <a:ext uri="{FF2B5EF4-FFF2-40B4-BE49-F238E27FC236}">
              <a16:creationId xmlns:a16="http://schemas.microsoft.com/office/drawing/2014/main" id="{00000000-0008-0000-0F00-000073020000}"/>
            </a:ext>
          </a:extLst>
        </xdr:cNvPr>
        <xdr:cNvSpPr txBox="1"/>
      </xdr:nvSpPr>
      <xdr:spPr>
        <a:xfrm>
          <a:off x="13742044" y="9871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28" name="n_2aveValue【保健センター・保健所】&#10;有形固定資産減価償却率">
          <a:extLst>
            <a:ext uri="{FF2B5EF4-FFF2-40B4-BE49-F238E27FC236}">
              <a16:creationId xmlns:a16="http://schemas.microsoft.com/office/drawing/2014/main" id="{00000000-0008-0000-0F00-000074020000}"/>
            </a:ext>
          </a:extLst>
        </xdr:cNvPr>
        <xdr:cNvSpPr txBox="1"/>
      </xdr:nvSpPr>
      <xdr:spPr>
        <a:xfrm>
          <a:off x="12960994" y="983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29" name="n_3aveValue【保健センター・保健所】&#10;有形固定資産減価償却率">
          <a:extLst>
            <a:ext uri="{FF2B5EF4-FFF2-40B4-BE49-F238E27FC236}">
              <a16:creationId xmlns:a16="http://schemas.microsoft.com/office/drawing/2014/main" id="{00000000-0008-0000-0F00-000075020000}"/>
            </a:ext>
          </a:extLst>
        </xdr:cNvPr>
        <xdr:cNvSpPr txBox="1"/>
      </xdr:nvSpPr>
      <xdr:spPr>
        <a:xfrm>
          <a:off x="12167244" y="9815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30" name="n_4aveValue【保健センター・保健所】&#10;有形固定資産減価償却率">
          <a:extLst>
            <a:ext uri="{FF2B5EF4-FFF2-40B4-BE49-F238E27FC236}">
              <a16:creationId xmlns:a16="http://schemas.microsoft.com/office/drawing/2014/main" id="{00000000-0008-0000-0F00-000076020000}"/>
            </a:ext>
          </a:extLst>
        </xdr:cNvPr>
        <xdr:cNvSpPr txBox="1"/>
      </xdr:nvSpPr>
      <xdr:spPr>
        <a:xfrm>
          <a:off x="11354444" y="9482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52087</xdr:rowOff>
    </xdr:from>
    <xdr:ext cx="405111" cy="259045"/>
    <xdr:sp macro="" textlink="">
      <xdr:nvSpPr>
        <xdr:cNvPr id="631" name="n_1mainValue【保健センター・保健所】&#10;有形固定資産減価償却率">
          <a:extLst>
            <a:ext uri="{FF2B5EF4-FFF2-40B4-BE49-F238E27FC236}">
              <a16:creationId xmlns:a16="http://schemas.microsoft.com/office/drawing/2014/main" id="{00000000-0008-0000-0F00-000077020000}"/>
            </a:ext>
          </a:extLst>
        </xdr:cNvPr>
        <xdr:cNvSpPr txBox="1"/>
      </xdr:nvSpPr>
      <xdr:spPr>
        <a:xfrm>
          <a:off x="13742044" y="930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15892</xdr:rowOff>
    </xdr:from>
    <xdr:ext cx="405111" cy="259045"/>
    <xdr:sp macro="" textlink="">
      <xdr:nvSpPr>
        <xdr:cNvPr id="632" name="n_2mainValue【保健センター・保健所】&#10;有形固定資産減価償却率">
          <a:extLst>
            <a:ext uri="{FF2B5EF4-FFF2-40B4-BE49-F238E27FC236}">
              <a16:creationId xmlns:a16="http://schemas.microsoft.com/office/drawing/2014/main" id="{00000000-0008-0000-0F00-000078020000}"/>
            </a:ext>
          </a:extLst>
        </xdr:cNvPr>
        <xdr:cNvSpPr txBox="1"/>
      </xdr:nvSpPr>
      <xdr:spPr>
        <a:xfrm>
          <a:off x="12960994"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23512</xdr:rowOff>
    </xdr:from>
    <xdr:ext cx="405111" cy="259045"/>
    <xdr:sp macro="" textlink="">
      <xdr:nvSpPr>
        <xdr:cNvPr id="633" name="n_3mainValue【保健センター・保健所】&#10;有形固定資産減価償却率">
          <a:extLst>
            <a:ext uri="{FF2B5EF4-FFF2-40B4-BE49-F238E27FC236}">
              <a16:creationId xmlns:a16="http://schemas.microsoft.com/office/drawing/2014/main" id="{00000000-0008-0000-0F00-000079020000}"/>
            </a:ext>
          </a:extLst>
        </xdr:cNvPr>
        <xdr:cNvSpPr txBox="1"/>
      </xdr:nvSpPr>
      <xdr:spPr>
        <a:xfrm>
          <a:off x="12167244" y="927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8" name="【保健センター・保健所】&#10;一人当たり面積グラフ枠">
          <a:extLst>
            <a:ext uri="{FF2B5EF4-FFF2-40B4-BE49-F238E27FC236}">
              <a16:creationId xmlns:a16="http://schemas.microsoft.com/office/drawing/2014/main" id="{00000000-0008-0000-0F00-00009202000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flipV="1">
          <a:off x="19951064" y="922564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60" name="【保健センター・保健所】&#10;一人当たり面積最小値テキスト">
          <a:extLst>
            <a:ext uri="{FF2B5EF4-FFF2-40B4-BE49-F238E27FC236}">
              <a16:creationId xmlns:a16="http://schemas.microsoft.com/office/drawing/2014/main" id="{00000000-0008-0000-0F00-000094020000}"/>
            </a:ext>
          </a:extLst>
        </xdr:cNvPr>
        <xdr:cNvSpPr txBox="1"/>
      </xdr:nvSpPr>
      <xdr:spPr>
        <a:xfrm>
          <a:off x="19989800" y="1065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9881850" y="10654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62" name="【保健センター・保健所】&#10;一人当たり面積最大値テキスト">
          <a:extLst>
            <a:ext uri="{FF2B5EF4-FFF2-40B4-BE49-F238E27FC236}">
              <a16:creationId xmlns:a16="http://schemas.microsoft.com/office/drawing/2014/main" id="{00000000-0008-0000-0F00-000096020000}"/>
            </a:ext>
          </a:extLst>
        </xdr:cNvPr>
        <xdr:cNvSpPr txBox="1"/>
      </xdr:nvSpPr>
      <xdr:spPr>
        <a:xfrm>
          <a:off x="19989800" y="900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9881850" y="92256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64" name="【保健センター・保健所】&#10;一人当たり面積平均値テキスト">
          <a:extLst>
            <a:ext uri="{FF2B5EF4-FFF2-40B4-BE49-F238E27FC236}">
              <a16:creationId xmlns:a16="http://schemas.microsoft.com/office/drawing/2014/main" id="{00000000-0008-0000-0F00-000098020000}"/>
            </a:ext>
          </a:extLst>
        </xdr:cNvPr>
        <xdr:cNvSpPr txBox="1"/>
      </xdr:nvSpPr>
      <xdr:spPr>
        <a:xfrm>
          <a:off x="19989800" y="10209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65" name="フローチャート: 判断 664">
          <a:extLst>
            <a:ext uri="{FF2B5EF4-FFF2-40B4-BE49-F238E27FC236}">
              <a16:creationId xmlns:a16="http://schemas.microsoft.com/office/drawing/2014/main" id="{00000000-0008-0000-0F00-000099020000}"/>
            </a:ext>
          </a:extLst>
        </xdr:cNvPr>
        <xdr:cNvSpPr/>
      </xdr:nvSpPr>
      <xdr:spPr>
        <a:xfrm>
          <a:off x="19900900" y="102307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66" name="フローチャート: 判断 665">
          <a:extLst>
            <a:ext uri="{FF2B5EF4-FFF2-40B4-BE49-F238E27FC236}">
              <a16:creationId xmlns:a16="http://schemas.microsoft.com/office/drawing/2014/main" id="{00000000-0008-0000-0F00-00009A020000}"/>
            </a:ext>
          </a:extLst>
        </xdr:cNvPr>
        <xdr:cNvSpPr/>
      </xdr:nvSpPr>
      <xdr:spPr>
        <a:xfrm>
          <a:off x="191579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67" name="フローチャート: 判断 666">
          <a:extLst>
            <a:ext uri="{FF2B5EF4-FFF2-40B4-BE49-F238E27FC236}">
              <a16:creationId xmlns:a16="http://schemas.microsoft.com/office/drawing/2014/main" id="{00000000-0008-0000-0F00-00009B020000}"/>
            </a:ext>
          </a:extLst>
        </xdr:cNvPr>
        <xdr:cNvSpPr/>
      </xdr:nvSpPr>
      <xdr:spPr>
        <a:xfrm>
          <a:off x="18345150" y="10214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7551400" y="102144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67576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39007</xdr:rowOff>
    </xdr:from>
    <xdr:to>
      <xdr:col>116</xdr:col>
      <xdr:colOff>114300</xdr:colOff>
      <xdr:row>61</xdr:row>
      <xdr:rowOff>140607</xdr:rowOff>
    </xdr:to>
    <xdr:sp macro="" textlink="">
      <xdr:nvSpPr>
        <xdr:cNvPr id="675" name="楕円 674">
          <a:extLst>
            <a:ext uri="{FF2B5EF4-FFF2-40B4-BE49-F238E27FC236}">
              <a16:creationId xmlns:a16="http://schemas.microsoft.com/office/drawing/2014/main" id="{00000000-0008-0000-0F00-0000A3020000}"/>
            </a:ext>
          </a:extLst>
        </xdr:cNvPr>
        <xdr:cNvSpPr/>
      </xdr:nvSpPr>
      <xdr:spPr>
        <a:xfrm>
          <a:off x="19900900" y="1011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61884</xdr:rowOff>
    </xdr:from>
    <xdr:ext cx="469744" cy="259045"/>
    <xdr:sp macro="" textlink="">
      <xdr:nvSpPr>
        <xdr:cNvPr id="676" name="【保健センター・保健所】&#10;一人当たり面積該当値テキスト">
          <a:extLst>
            <a:ext uri="{FF2B5EF4-FFF2-40B4-BE49-F238E27FC236}">
              <a16:creationId xmlns:a16="http://schemas.microsoft.com/office/drawing/2014/main" id="{00000000-0008-0000-0F00-0000A4020000}"/>
            </a:ext>
          </a:extLst>
        </xdr:cNvPr>
        <xdr:cNvSpPr txBox="1"/>
      </xdr:nvSpPr>
      <xdr:spPr>
        <a:xfrm>
          <a:off x="19989800" y="997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55335</xdr:rowOff>
    </xdr:from>
    <xdr:to>
      <xdr:col>112</xdr:col>
      <xdr:colOff>38100</xdr:colOff>
      <xdr:row>61</xdr:row>
      <xdr:rowOff>156935</xdr:rowOff>
    </xdr:to>
    <xdr:sp macro="" textlink="">
      <xdr:nvSpPr>
        <xdr:cNvPr id="677" name="楕円 676">
          <a:extLst>
            <a:ext uri="{FF2B5EF4-FFF2-40B4-BE49-F238E27FC236}">
              <a16:creationId xmlns:a16="http://schemas.microsoft.com/office/drawing/2014/main" id="{00000000-0008-0000-0F00-0000A5020000}"/>
            </a:ext>
          </a:extLst>
        </xdr:cNvPr>
        <xdr:cNvSpPr/>
      </xdr:nvSpPr>
      <xdr:spPr>
        <a:xfrm>
          <a:off x="19157950" y="101327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89807</xdr:rowOff>
    </xdr:from>
    <xdr:to>
      <xdr:col>116</xdr:col>
      <xdr:colOff>63500</xdr:colOff>
      <xdr:row>61</xdr:row>
      <xdr:rowOff>106135</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flipV="1">
          <a:off x="19202400" y="10167257"/>
          <a:ext cx="7493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55335</xdr:rowOff>
    </xdr:from>
    <xdr:to>
      <xdr:col>107</xdr:col>
      <xdr:colOff>101600</xdr:colOff>
      <xdr:row>61</xdr:row>
      <xdr:rowOff>156935</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8345150" y="1013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106135</xdr:rowOff>
    </xdr:from>
    <xdr:to>
      <xdr:col>111</xdr:col>
      <xdr:colOff>177800</xdr:colOff>
      <xdr:row>61</xdr:row>
      <xdr:rowOff>106135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395950" y="1018358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87993</xdr:rowOff>
    </xdr:from>
    <xdr:to>
      <xdr:col>102</xdr:col>
      <xdr:colOff>165100</xdr:colOff>
      <xdr:row>62</xdr:row>
      <xdr:rowOff>18143</xdr:rowOff>
    </xdr:to>
    <xdr:sp macro="" textlink="">
      <xdr:nvSpPr>
        <xdr:cNvPr id="681" name="楕円 680">
          <a:extLst>
            <a:ext uri="{FF2B5EF4-FFF2-40B4-BE49-F238E27FC236}">
              <a16:creationId xmlns:a16="http://schemas.microsoft.com/office/drawing/2014/main" id="{00000000-0008-0000-0F00-0000A9020000}"/>
            </a:ext>
          </a:extLst>
        </xdr:cNvPr>
        <xdr:cNvSpPr/>
      </xdr:nvSpPr>
      <xdr:spPr>
        <a:xfrm>
          <a:off x="17551400" y="101654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106135</xdr:rowOff>
    </xdr:from>
    <xdr:to>
      <xdr:col>107</xdr:col>
      <xdr:colOff>50800</xdr:colOff>
      <xdr:row>61</xdr:row>
      <xdr:rowOff>138793</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flipV="1">
          <a:off x="17602200" y="10183585"/>
          <a:ext cx="7937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83" name="n_1aveValue【保健センター・保健所】&#10;一人当たり面積">
          <a:extLst>
            <a:ext uri="{FF2B5EF4-FFF2-40B4-BE49-F238E27FC236}">
              <a16:creationId xmlns:a16="http://schemas.microsoft.com/office/drawing/2014/main" id="{00000000-0008-0000-0F00-0000AB020000}"/>
            </a:ext>
          </a:extLst>
        </xdr:cNvPr>
        <xdr:cNvSpPr txBox="1"/>
      </xdr:nvSpPr>
      <xdr:spPr>
        <a:xfrm>
          <a:off x="18980227" y="1030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84" name="n_2aveValue【保健センター・保健所】&#10;一人当たり面積">
          <a:extLst>
            <a:ext uri="{FF2B5EF4-FFF2-40B4-BE49-F238E27FC236}">
              <a16:creationId xmlns:a16="http://schemas.microsoft.com/office/drawing/2014/main" id="{00000000-0008-0000-0F00-0000AC020000}"/>
            </a:ext>
          </a:extLst>
        </xdr:cNvPr>
        <xdr:cNvSpPr txBox="1"/>
      </xdr:nvSpPr>
      <xdr:spPr>
        <a:xfrm>
          <a:off x="18180127" y="1030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85" name="n_3aveValue【保健センター・保健所】&#10;一人当たり面積">
          <a:extLst>
            <a:ext uri="{FF2B5EF4-FFF2-40B4-BE49-F238E27FC236}">
              <a16:creationId xmlns:a16="http://schemas.microsoft.com/office/drawing/2014/main" id="{00000000-0008-0000-0F00-0000AD020000}"/>
            </a:ext>
          </a:extLst>
        </xdr:cNvPr>
        <xdr:cNvSpPr txBox="1"/>
      </xdr:nvSpPr>
      <xdr:spPr>
        <a:xfrm>
          <a:off x="17386377" y="1030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86" name="n_4aveValue【保健センター・保健所】&#10;一人当たり面積">
          <a:extLst>
            <a:ext uri="{FF2B5EF4-FFF2-40B4-BE49-F238E27FC236}">
              <a16:creationId xmlns:a16="http://schemas.microsoft.com/office/drawing/2014/main" id="{00000000-0008-0000-0F00-0000AE020000}"/>
            </a:ext>
          </a:extLst>
        </xdr:cNvPr>
        <xdr:cNvSpPr txBox="1"/>
      </xdr:nvSpPr>
      <xdr:spPr>
        <a:xfrm>
          <a:off x="165926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2012</xdr:rowOff>
    </xdr:from>
    <xdr:ext cx="469744" cy="259045"/>
    <xdr:sp macro="" textlink="">
      <xdr:nvSpPr>
        <xdr:cNvPr id="687" name="n_1mainValue【保健センター・保健所】&#10;一人当たり面積">
          <a:extLst>
            <a:ext uri="{FF2B5EF4-FFF2-40B4-BE49-F238E27FC236}">
              <a16:creationId xmlns:a16="http://schemas.microsoft.com/office/drawing/2014/main" id="{00000000-0008-0000-0F00-0000AF020000}"/>
            </a:ext>
          </a:extLst>
        </xdr:cNvPr>
        <xdr:cNvSpPr txBox="1"/>
      </xdr:nvSpPr>
      <xdr:spPr>
        <a:xfrm>
          <a:off x="18980227" y="9914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2012</xdr:rowOff>
    </xdr:from>
    <xdr:ext cx="469744" cy="259045"/>
    <xdr:sp macro="" textlink="">
      <xdr:nvSpPr>
        <xdr:cNvPr id="688" name="n_2mainValue【保健センター・保健所】&#10;一人当たり面積">
          <a:extLst>
            <a:ext uri="{FF2B5EF4-FFF2-40B4-BE49-F238E27FC236}">
              <a16:creationId xmlns:a16="http://schemas.microsoft.com/office/drawing/2014/main" id="{00000000-0008-0000-0F00-0000B0020000}"/>
            </a:ext>
          </a:extLst>
        </xdr:cNvPr>
        <xdr:cNvSpPr txBox="1"/>
      </xdr:nvSpPr>
      <xdr:spPr>
        <a:xfrm>
          <a:off x="18180127" y="9914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34670</xdr:rowOff>
    </xdr:from>
    <xdr:ext cx="469744" cy="259045"/>
    <xdr:sp macro="" textlink="">
      <xdr:nvSpPr>
        <xdr:cNvPr id="689" name="n_3mainValue【保健センター・保健所】&#10;一人当たり面積">
          <a:extLst>
            <a:ext uri="{FF2B5EF4-FFF2-40B4-BE49-F238E27FC236}">
              <a16:creationId xmlns:a16="http://schemas.microsoft.com/office/drawing/2014/main" id="{00000000-0008-0000-0F00-0000B1020000}"/>
            </a:ext>
          </a:extLst>
        </xdr:cNvPr>
        <xdr:cNvSpPr txBox="1"/>
      </xdr:nvSpPr>
      <xdr:spPr>
        <a:xfrm>
          <a:off x="17386377" y="994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4" name="正方形/長方形 693">
          <a:extLst>
            <a:ext uri="{FF2B5EF4-FFF2-40B4-BE49-F238E27FC236}">
              <a16:creationId xmlns:a16="http://schemas.microsoft.com/office/drawing/2014/main" id="{00000000-0008-0000-0F00-0000B6020000}"/>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3" name="【消防施設】&#10;有形固定資産減価償却率グラフ枠">
          <a:extLst>
            <a:ext uri="{FF2B5EF4-FFF2-40B4-BE49-F238E27FC236}">
              <a16:creationId xmlns:a16="http://schemas.microsoft.com/office/drawing/2014/main" id="{00000000-0008-0000-0F00-0000C9020000}"/>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14699614" y="12905105"/>
          <a:ext cx="0" cy="1302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15" name="【消防施設】&#10;有形固定資産減価償却率最小値テキスト">
          <a:extLst>
            <a:ext uri="{FF2B5EF4-FFF2-40B4-BE49-F238E27FC236}">
              <a16:creationId xmlns:a16="http://schemas.microsoft.com/office/drawing/2014/main" id="{00000000-0008-0000-0F00-0000CB020000}"/>
            </a:ext>
          </a:extLst>
        </xdr:cNvPr>
        <xdr:cNvSpPr txBox="1"/>
      </xdr:nvSpPr>
      <xdr:spPr>
        <a:xfrm>
          <a:off x="14738350" y="14204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4611350" y="14207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17" name="【消防施設】&#10;有形固定資産減価償却率最大値テキスト">
          <a:extLst>
            <a:ext uri="{FF2B5EF4-FFF2-40B4-BE49-F238E27FC236}">
              <a16:creationId xmlns:a16="http://schemas.microsoft.com/office/drawing/2014/main" id="{00000000-0008-0000-0F00-0000CD020000}"/>
            </a:ext>
          </a:extLst>
        </xdr:cNvPr>
        <xdr:cNvSpPr txBox="1"/>
      </xdr:nvSpPr>
      <xdr:spPr>
        <a:xfrm>
          <a:off x="14738350" y="1269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4611350" y="129051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19" name="【消防施設】&#10;有形固定資産減価償却率平均値テキスト">
          <a:extLst>
            <a:ext uri="{FF2B5EF4-FFF2-40B4-BE49-F238E27FC236}">
              <a16:creationId xmlns:a16="http://schemas.microsoft.com/office/drawing/2014/main" id="{00000000-0008-0000-0F00-0000CF020000}"/>
            </a:ext>
          </a:extLst>
        </xdr:cNvPr>
        <xdr:cNvSpPr txBox="1"/>
      </xdr:nvSpPr>
      <xdr:spPr>
        <a:xfrm>
          <a:off x="14738350" y="13533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20" name="フローチャート: 判断 719">
          <a:extLst>
            <a:ext uri="{FF2B5EF4-FFF2-40B4-BE49-F238E27FC236}">
              <a16:creationId xmlns:a16="http://schemas.microsoft.com/office/drawing/2014/main" id="{00000000-0008-0000-0F00-0000D0020000}"/>
            </a:ext>
          </a:extLst>
        </xdr:cNvPr>
        <xdr:cNvSpPr/>
      </xdr:nvSpPr>
      <xdr:spPr>
        <a:xfrm>
          <a:off x="14649450" y="135489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21" name="フローチャート: 判断 720">
          <a:extLst>
            <a:ext uri="{FF2B5EF4-FFF2-40B4-BE49-F238E27FC236}">
              <a16:creationId xmlns:a16="http://schemas.microsoft.com/office/drawing/2014/main" id="{00000000-0008-0000-0F00-0000D1020000}"/>
            </a:ext>
          </a:extLst>
        </xdr:cNvPr>
        <xdr:cNvSpPr/>
      </xdr:nvSpPr>
      <xdr:spPr>
        <a:xfrm>
          <a:off x="13887450" y="13536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22" name="フローチャート: 判断 721">
          <a:extLst>
            <a:ext uri="{FF2B5EF4-FFF2-40B4-BE49-F238E27FC236}">
              <a16:creationId xmlns:a16="http://schemas.microsoft.com/office/drawing/2014/main" id="{00000000-0008-0000-0F00-0000D2020000}"/>
            </a:ext>
          </a:extLst>
        </xdr:cNvPr>
        <xdr:cNvSpPr/>
      </xdr:nvSpPr>
      <xdr:spPr>
        <a:xfrm>
          <a:off x="13093700" y="135153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23" name="フローチャート: 判断 722">
          <a:extLst>
            <a:ext uri="{FF2B5EF4-FFF2-40B4-BE49-F238E27FC236}">
              <a16:creationId xmlns:a16="http://schemas.microsoft.com/office/drawing/2014/main" id="{00000000-0008-0000-0F00-0000D3020000}"/>
            </a:ext>
          </a:extLst>
        </xdr:cNvPr>
        <xdr:cNvSpPr/>
      </xdr:nvSpPr>
      <xdr:spPr>
        <a:xfrm>
          <a:off x="12299950" y="13502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24" name="フローチャート: 判断 723">
          <a:extLst>
            <a:ext uri="{FF2B5EF4-FFF2-40B4-BE49-F238E27FC236}">
              <a16:creationId xmlns:a16="http://schemas.microsoft.com/office/drawing/2014/main" id="{00000000-0008-0000-0F00-0000D4020000}"/>
            </a:ext>
          </a:extLst>
        </xdr:cNvPr>
        <xdr:cNvSpPr/>
      </xdr:nvSpPr>
      <xdr:spPr>
        <a:xfrm>
          <a:off x="11487150" y="13469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141605</xdr:rowOff>
    </xdr:from>
    <xdr:to>
      <xdr:col>85</xdr:col>
      <xdr:colOff>177800</xdr:colOff>
      <xdr:row>78</xdr:row>
      <xdr:rowOff>71755</xdr:rowOff>
    </xdr:to>
    <xdr:sp macro="" textlink="">
      <xdr:nvSpPr>
        <xdr:cNvPr id="730" name="楕円 729">
          <a:extLst>
            <a:ext uri="{FF2B5EF4-FFF2-40B4-BE49-F238E27FC236}">
              <a16:creationId xmlns:a16="http://schemas.microsoft.com/office/drawing/2014/main" id="{00000000-0008-0000-0F00-0000DA020000}"/>
            </a:ext>
          </a:extLst>
        </xdr:cNvPr>
        <xdr:cNvSpPr/>
      </xdr:nvSpPr>
      <xdr:spPr>
        <a:xfrm>
          <a:off x="14649450" y="12860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94632</xdr:rowOff>
    </xdr:from>
    <xdr:ext cx="405111" cy="259045"/>
    <xdr:sp macro="" textlink="">
      <xdr:nvSpPr>
        <xdr:cNvPr id="731" name="【消防施設】&#10;有形固定資産減価償却率該当値テキスト">
          <a:extLst>
            <a:ext uri="{FF2B5EF4-FFF2-40B4-BE49-F238E27FC236}">
              <a16:creationId xmlns:a16="http://schemas.microsoft.com/office/drawing/2014/main" id="{00000000-0008-0000-0F00-0000DB020000}"/>
            </a:ext>
          </a:extLst>
        </xdr:cNvPr>
        <xdr:cNvSpPr txBox="1"/>
      </xdr:nvSpPr>
      <xdr:spPr>
        <a:xfrm>
          <a:off x="14738350" y="1281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86361</xdr:rowOff>
    </xdr:from>
    <xdr:to>
      <xdr:col>81</xdr:col>
      <xdr:colOff>101600</xdr:colOff>
      <xdr:row>78</xdr:row>
      <xdr:rowOff>16511</xdr:rowOff>
    </xdr:to>
    <xdr:sp macro="" textlink="">
      <xdr:nvSpPr>
        <xdr:cNvPr id="732" name="楕円 731">
          <a:extLst>
            <a:ext uri="{FF2B5EF4-FFF2-40B4-BE49-F238E27FC236}">
              <a16:creationId xmlns:a16="http://schemas.microsoft.com/office/drawing/2014/main" id="{00000000-0008-0000-0F00-0000DC020000}"/>
            </a:ext>
          </a:extLst>
        </xdr:cNvPr>
        <xdr:cNvSpPr/>
      </xdr:nvSpPr>
      <xdr:spPr>
        <a:xfrm>
          <a:off x="13887450" y="128054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137161</xdr:rowOff>
    </xdr:from>
    <xdr:to>
      <xdr:col>85</xdr:col>
      <xdr:colOff>127000</xdr:colOff>
      <xdr:row>78</xdr:row>
      <xdr:rowOff>20955</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3938250" y="12856211"/>
          <a:ext cx="762000"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29211</xdr:rowOff>
    </xdr:from>
    <xdr:to>
      <xdr:col>76</xdr:col>
      <xdr:colOff>165100</xdr:colOff>
      <xdr:row>77</xdr:row>
      <xdr:rowOff>130811</xdr:rowOff>
    </xdr:to>
    <xdr:sp macro="" textlink="">
      <xdr:nvSpPr>
        <xdr:cNvPr id="734" name="楕円 733">
          <a:extLst>
            <a:ext uri="{FF2B5EF4-FFF2-40B4-BE49-F238E27FC236}">
              <a16:creationId xmlns:a16="http://schemas.microsoft.com/office/drawing/2014/main" id="{00000000-0008-0000-0F00-0000DE020000}"/>
            </a:ext>
          </a:extLst>
        </xdr:cNvPr>
        <xdr:cNvSpPr/>
      </xdr:nvSpPr>
      <xdr:spPr>
        <a:xfrm>
          <a:off x="13093700" y="1274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80011</xdr:rowOff>
    </xdr:from>
    <xdr:to>
      <xdr:col>81</xdr:col>
      <xdr:colOff>50800</xdr:colOff>
      <xdr:row>77</xdr:row>
      <xdr:rowOff>137161</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3144500" y="12799061"/>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160655</xdr:rowOff>
    </xdr:from>
    <xdr:to>
      <xdr:col>72</xdr:col>
      <xdr:colOff>38100</xdr:colOff>
      <xdr:row>77</xdr:row>
      <xdr:rowOff>90805</xdr:rowOff>
    </xdr:to>
    <xdr:sp macro="" textlink="">
      <xdr:nvSpPr>
        <xdr:cNvPr id="736" name="楕円 735">
          <a:extLst>
            <a:ext uri="{FF2B5EF4-FFF2-40B4-BE49-F238E27FC236}">
              <a16:creationId xmlns:a16="http://schemas.microsoft.com/office/drawing/2014/main" id="{00000000-0008-0000-0F00-0000E0020000}"/>
            </a:ext>
          </a:extLst>
        </xdr:cNvPr>
        <xdr:cNvSpPr/>
      </xdr:nvSpPr>
      <xdr:spPr>
        <a:xfrm>
          <a:off x="12299950" y="12714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40005</xdr:rowOff>
    </xdr:from>
    <xdr:to>
      <xdr:col>76</xdr:col>
      <xdr:colOff>114300</xdr:colOff>
      <xdr:row>77</xdr:row>
      <xdr:rowOff>80011</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344400" y="12759055"/>
          <a:ext cx="8001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38" name="n_1aveValue【消防施設】&#10;有形固定資産減価償却率">
          <a:extLst>
            <a:ext uri="{FF2B5EF4-FFF2-40B4-BE49-F238E27FC236}">
              <a16:creationId xmlns:a16="http://schemas.microsoft.com/office/drawing/2014/main" id="{00000000-0008-0000-0F00-0000E2020000}"/>
            </a:ext>
          </a:extLst>
        </xdr:cNvPr>
        <xdr:cNvSpPr txBox="1"/>
      </xdr:nvSpPr>
      <xdr:spPr>
        <a:xfrm>
          <a:off x="13742044" y="13622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39" name="n_2aveValue【消防施設】&#10;有形固定資産減価償却率">
          <a:extLst>
            <a:ext uri="{FF2B5EF4-FFF2-40B4-BE49-F238E27FC236}">
              <a16:creationId xmlns:a16="http://schemas.microsoft.com/office/drawing/2014/main" id="{00000000-0008-0000-0F00-0000E3020000}"/>
            </a:ext>
          </a:extLst>
        </xdr:cNvPr>
        <xdr:cNvSpPr txBox="1"/>
      </xdr:nvSpPr>
      <xdr:spPr>
        <a:xfrm>
          <a:off x="12960994"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40" name="n_3aveValue【消防施設】&#10;有形固定資産減価償却率">
          <a:extLst>
            <a:ext uri="{FF2B5EF4-FFF2-40B4-BE49-F238E27FC236}">
              <a16:creationId xmlns:a16="http://schemas.microsoft.com/office/drawing/2014/main" id="{00000000-0008-0000-0F00-0000E4020000}"/>
            </a:ext>
          </a:extLst>
        </xdr:cNvPr>
        <xdr:cNvSpPr txBox="1"/>
      </xdr:nvSpPr>
      <xdr:spPr>
        <a:xfrm>
          <a:off x="12167244" y="1358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41" name="n_4aveValue【消防施設】&#10;有形固定資産減価償却率">
          <a:extLst>
            <a:ext uri="{FF2B5EF4-FFF2-40B4-BE49-F238E27FC236}">
              <a16:creationId xmlns:a16="http://schemas.microsoft.com/office/drawing/2014/main" id="{00000000-0008-0000-0F00-0000E5020000}"/>
            </a:ext>
          </a:extLst>
        </xdr:cNvPr>
        <xdr:cNvSpPr txBox="1"/>
      </xdr:nvSpPr>
      <xdr:spPr>
        <a:xfrm>
          <a:off x="11354444" y="1325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33038</xdr:rowOff>
    </xdr:from>
    <xdr:ext cx="405111" cy="259045"/>
    <xdr:sp macro="" textlink="">
      <xdr:nvSpPr>
        <xdr:cNvPr id="742" name="n_1mainValue【消防施設】&#10;有形固定資産減価償却率">
          <a:extLst>
            <a:ext uri="{FF2B5EF4-FFF2-40B4-BE49-F238E27FC236}">
              <a16:creationId xmlns:a16="http://schemas.microsoft.com/office/drawing/2014/main" id="{00000000-0008-0000-0F00-0000E6020000}"/>
            </a:ext>
          </a:extLst>
        </xdr:cNvPr>
        <xdr:cNvSpPr txBox="1"/>
      </xdr:nvSpPr>
      <xdr:spPr>
        <a:xfrm>
          <a:off x="13742044" y="1258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75</xdr:row>
      <xdr:rowOff>147338</xdr:rowOff>
    </xdr:from>
    <xdr:ext cx="405111" cy="259045"/>
    <xdr:sp macro="" textlink="">
      <xdr:nvSpPr>
        <xdr:cNvPr id="743" name="n_2mainValue【消防施設】&#10;有形固定資産減価償却率">
          <a:extLst>
            <a:ext uri="{FF2B5EF4-FFF2-40B4-BE49-F238E27FC236}">
              <a16:creationId xmlns:a16="http://schemas.microsoft.com/office/drawing/2014/main" id="{00000000-0008-0000-0F00-0000E7020000}"/>
            </a:ext>
          </a:extLst>
        </xdr:cNvPr>
        <xdr:cNvSpPr txBox="1"/>
      </xdr:nvSpPr>
      <xdr:spPr>
        <a:xfrm>
          <a:off x="12960994" y="1253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75</xdr:row>
      <xdr:rowOff>107332</xdr:rowOff>
    </xdr:from>
    <xdr:ext cx="405111" cy="259045"/>
    <xdr:sp macro="" textlink="">
      <xdr:nvSpPr>
        <xdr:cNvPr id="744" name="n_3mainValue【消防施設】&#10;有形固定資産減価償却率">
          <a:extLst>
            <a:ext uri="{FF2B5EF4-FFF2-40B4-BE49-F238E27FC236}">
              <a16:creationId xmlns:a16="http://schemas.microsoft.com/office/drawing/2014/main" id="{00000000-0008-0000-0F00-0000E8020000}"/>
            </a:ext>
          </a:extLst>
        </xdr:cNvPr>
        <xdr:cNvSpPr txBox="1"/>
      </xdr:nvSpPr>
      <xdr:spPr>
        <a:xfrm>
          <a:off x="12167244" y="1249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1" name="正方形/長方形 750">
          <a:extLst>
            <a:ext uri="{FF2B5EF4-FFF2-40B4-BE49-F238E27FC236}">
              <a16:creationId xmlns:a16="http://schemas.microsoft.com/office/drawing/2014/main" id="{00000000-0008-0000-0F00-0000EF02000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2" name="正方形/長方形 751">
          <a:extLst>
            <a:ext uri="{FF2B5EF4-FFF2-40B4-BE49-F238E27FC236}">
              <a16:creationId xmlns:a16="http://schemas.microsoft.com/office/drawing/2014/main" id="{00000000-0008-0000-0F00-0000F002000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7" name="【消防施設】&#10;一人当たり面積グラフ枠">
          <a:extLst>
            <a:ext uri="{FF2B5EF4-FFF2-40B4-BE49-F238E27FC236}">
              <a16:creationId xmlns:a16="http://schemas.microsoft.com/office/drawing/2014/main" id="{00000000-0008-0000-0F00-0000FF02000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19951064" y="12799061"/>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69" name="【消防施設】&#10;一人当たり面積最小値テキスト">
          <a:extLst>
            <a:ext uri="{FF2B5EF4-FFF2-40B4-BE49-F238E27FC236}">
              <a16:creationId xmlns:a16="http://schemas.microsoft.com/office/drawing/2014/main" id="{00000000-0008-0000-0F00-000001030000}"/>
            </a:ext>
          </a:extLst>
        </xdr:cNvPr>
        <xdr:cNvSpPr txBox="1"/>
      </xdr:nvSpPr>
      <xdr:spPr>
        <a:xfrm>
          <a:off x="1998980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988185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71" name="【消防施設】&#10;一人当たり面積最大値テキスト">
          <a:extLst>
            <a:ext uri="{FF2B5EF4-FFF2-40B4-BE49-F238E27FC236}">
              <a16:creationId xmlns:a16="http://schemas.microsoft.com/office/drawing/2014/main" id="{00000000-0008-0000-0F00-000003030000}"/>
            </a:ext>
          </a:extLst>
        </xdr:cNvPr>
        <xdr:cNvSpPr txBox="1"/>
      </xdr:nvSpPr>
      <xdr:spPr>
        <a:xfrm>
          <a:off x="19989800" y="1258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9881850" y="127990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73" name="【消防施設】&#10;一人当たり面積平均値テキスト">
          <a:extLst>
            <a:ext uri="{FF2B5EF4-FFF2-40B4-BE49-F238E27FC236}">
              <a16:creationId xmlns:a16="http://schemas.microsoft.com/office/drawing/2014/main" id="{00000000-0008-0000-0F00-000005030000}"/>
            </a:ext>
          </a:extLst>
        </xdr:cNvPr>
        <xdr:cNvSpPr txBox="1"/>
      </xdr:nvSpPr>
      <xdr:spPr>
        <a:xfrm>
          <a:off x="19989800" y="1388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9900900" y="14033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75" name="フローチャート: 判断 774">
          <a:extLst>
            <a:ext uri="{FF2B5EF4-FFF2-40B4-BE49-F238E27FC236}">
              <a16:creationId xmlns:a16="http://schemas.microsoft.com/office/drawing/2014/main" id="{00000000-0008-0000-0F00-000007030000}"/>
            </a:ext>
          </a:extLst>
        </xdr:cNvPr>
        <xdr:cNvSpPr/>
      </xdr:nvSpPr>
      <xdr:spPr>
        <a:xfrm>
          <a:off x="19157950" y="140182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76" name="フローチャート: 判断 775">
          <a:extLst>
            <a:ext uri="{FF2B5EF4-FFF2-40B4-BE49-F238E27FC236}">
              <a16:creationId xmlns:a16="http://schemas.microsoft.com/office/drawing/2014/main" id="{00000000-0008-0000-0F00-000008030000}"/>
            </a:ext>
          </a:extLst>
        </xdr:cNvPr>
        <xdr:cNvSpPr/>
      </xdr:nvSpPr>
      <xdr:spPr>
        <a:xfrm>
          <a:off x="18345150" y="140182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77" name="フローチャート: 判断 776">
          <a:extLst>
            <a:ext uri="{FF2B5EF4-FFF2-40B4-BE49-F238E27FC236}">
              <a16:creationId xmlns:a16="http://schemas.microsoft.com/office/drawing/2014/main" id="{00000000-0008-0000-0F00-000009030000}"/>
            </a:ext>
          </a:extLst>
        </xdr:cNvPr>
        <xdr:cNvSpPr/>
      </xdr:nvSpPr>
      <xdr:spPr>
        <a:xfrm>
          <a:off x="17551400" y="140182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78" name="フローチャート: 判断 777">
          <a:extLst>
            <a:ext uri="{FF2B5EF4-FFF2-40B4-BE49-F238E27FC236}">
              <a16:creationId xmlns:a16="http://schemas.microsoft.com/office/drawing/2014/main" id="{00000000-0008-0000-0F00-00000A030000}"/>
            </a:ext>
          </a:extLst>
        </xdr:cNvPr>
        <xdr:cNvSpPr/>
      </xdr:nvSpPr>
      <xdr:spPr>
        <a:xfrm>
          <a:off x="16757650" y="140296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166370</xdr:rowOff>
    </xdr:from>
    <xdr:to>
      <xdr:col>116</xdr:col>
      <xdr:colOff>114300</xdr:colOff>
      <xdr:row>86</xdr:row>
      <xdr:rowOff>96520</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9900900" y="14206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81297</xdr:rowOff>
    </xdr:from>
    <xdr:ext cx="469744" cy="259045"/>
    <xdr:sp macro="" textlink="">
      <xdr:nvSpPr>
        <xdr:cNvPr id="785" name="【消防施設】&#10;一人当たり面積該当値テキスト">
          <a:extLst>
            <a:ext uri="{FF2B5EF4-FFF2-40B4-BE49-F238E27FC236}">
              <a16:creationId xmlns:a16="http://schemas.microsoft.com/office/drawing/2014/main" id="{00000000-0008-0000-0F00-000011030000}"/>
            </a:ext>
          </a:extLst>
        </xdr:cNvPr>
        <xdr:cNvSpPr txBox="1"/>
      </xdr:nvSpPr>
      <xdr:spPr>
        <a:xfrm>
          <a:off x="19989800" y="1412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166370</xdr:rowOff>
    </xdr:from>
    <xdr:to>
      <xdr:col>112</xdr:col>
      <xdr:colOff>38100</xdr:colOff>
      <xdr:row>86</xdr:row>
      <xdr:rowOff>96520</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9157950" y="14206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45720</xdr:rowOff>
    </xdr:from>
    <xdr:to>
      <xdr:col>116</xdr:col>
      <xdr:colOff>63500</xdr:colOff>
      <xdr:row>86</xdr:row>
      <xdr:rowOff>45720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9202400" y="1425067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166370</xdr:rowOff>
    </xdr:from>
    <xdr:to>
      <xdr:col>107</xdr:col>
      <xdr:colOff>101600</xdr:colOff>
      <xdr:row>86</xdr:row>
      <xdr:rowOff>96520</xdr:rowOff>
    </xdr:to>
    <xdr:sp macro="" textlink="">
      <xdr:nvSpPr>
        <xdr:cNvPr id="788" name="楕円 787">
          <a:extLst>
            <a:ext uri="{FF2B5EF4-FFF2-40B4-BE49-F238E27FC236}">
              <a16:creationId xmlns:a16="http://schemas.microsoft.com/office/drawing/2014/main" id="{00000000-0008-0000-0F00-000014030000}"/>
            </a:ext>
          </a:extLst>
        </xdr:cNvPr>
        <xdr:cNvSpPr/>
      </xdr:nvSpPr>
      <xdr:spPr>
        <a:xfrm>
          <a:off x="18345150" y="14206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45720</xdr:rowOff>
    </xdr:from>
    <xdr:to>
      <xdr:col>111</xdr:col>
      <xdr:colOff>177800</xdr:colOff>
      <xdr:row>86</xdr:row>
      <xdr:rowOff>45720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8395950" y="142506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90" name="n_1aveValue【消防施設】&#10;一人当たり面積">
          <a:extLst>
            <a:ext uri="{FF2B5EF4-FFF2-40B4-BE49-F238E27FC236}">
              <a16:creationId xmlns:a16="http://schemas.microsoft.com/office/drawing/2014/main" id="{00000000-0008-0000-0F00-000016030000}"/>
            </a:ext>
          </a:extLst>
        </xdr:cNvPr>
        <xdr:cNvSpPr txBox="1"/>
      </xdr:nvSpPr>
      <xdr:spPr>
        <a:xfrm>
          <a:off x="18980227" y="1379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91" name="n_2aveValue【消防施設】&#10;一人当たり面積">
          <a:extLst>
            <a:ext uri="{FF2B5EF4-FFF2-40B4-BE49-F238E27FC236}">
              <a16:creationId xmlns:a16="http://schemas.microsoft.com/office/drawing/2014/main" id="{00000000-0008-0000-0F00-000017030000}"/>
            </a:ext>
          </a:extLst>
        </xdr:cNvPr>
        <xdr:cNvSpPr txBox="1"/>
      </xdr:nvSpPr>
      <xdr:spPr>
        <a:xfrm>
          <a:off x="18180127" y="1379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92" name="n_3aveValue【消防施設】&#10;一人当たり面積">
          <a:extLst>
            <a:ext uri="{FF2B5EF4-FFF2-40B4-BE49-F238E27FC236}">
              <a16:creationId xmlns:a16="http://schemas.microsoft.com/office/drawing/2014/main" id="{00000000-0008-0000-0F00-000018030000}"/>
            </a:ext>
          </a:extLst>
        </xdr:cNvPr>
        <xdr:cNvSpPr txBox="1"/>
      </xdr:nvSpPr>
      <xdr:spPr>
        <a:xfrm>
          <a:off x="17386377" y="1379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93" name="n_4aveValue【消防施設】&#10;一人当たり面積">
          <a:extLst>
            <a:ext uri="{FF2B5EF4-FFF2-40B4-BE49-F238E27FC236}">
              <a16:creationId xmlns:a16="http://schemas.microsoft.com/office/drawing/2014/main" id="{00000000-0008-0000-0F00-000019030000}"/>
            </a:ext>
          </a:extLst>
        </xdr:cNvPr>
        <xdr:cNvSpPr txBox="1"/>
      </xdr:nvSpPr>
      <xdr:spPr>
        <a:xfrm>
          <a:off x="16592627" y="1381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87647</xdr:rowOff>
    </xdr:from>
    <xdr:ext cx="469744" cy="259045"/>
    <xdr:sp macro="" textlink="">
      <xdr:nvSpPr>
        <xdr:cNvPr id="794" name="n_1mainValue【消防施設】&#10;一人当たり面積">
          <a:extLst>
            <a:ext uri="{FF2B5EF4-FFF2-40B4-BE49-F238E27FC236}">
              <a16:creationId xmlns:a16="http://schemas.microsoft.com/office/drawing/2014/main" id="{00000000-0008-0000-0F00-00001A030000}"/>
            </a:ext>
          </a:extLst>
        </xdr:cNvPr>
        <xdr:cNvSpPr txBox="1"/>
      </xdr:nvSpPr>
      <xdr:spPr>
        <a:xfrm>
          <a:off x="18980227" y="1429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87647</xdr:rowOff>
    </xdr:from>
    <xdr:ext cx="469744" cy="259045"/>
    <xdr:sp macro="" textlink="">
      <xdr:nvSpPr>
        <xdr:cNvPr id="795" name="n_2mainValue【消防施設】&#10;一人当たり面積">
          <a:extLst>
            <a:ext uri="{FF2B5EF4-FFF2-40B4-BE49-F238E27FC236}">
              <a16:creationId xmlns:a16="http://schemas.microsoft.com/office/drawing/2014/main" id="{00000000-0008-0000-0F00-00001B030000}"/>
            </a:ext>
          </a:extLst>
        </xdr:cNvPr>
        <xdr:cNvSpPr txBox="1"/>
      </xdr:nvSpPr>
      <xdr:spPr>
        <a:xfrm>
          <a:off x="18180127" y="1429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0" name="【庁舎】&#10;有形固定資産減価償却率グラフ枠">
          <a:extLst>
            <a:ext uri="{FF2B5EF4-FFF2-40B4-BE49-F238E27FC236}">
              <a16:creationId xmlns:a16="http://schemas.microsoft.com/office/drawing/2014/main" id="{00000000-0008-0000-0F00-00003403000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flipV="1">
          <a:off x="14699614" y="166284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22" name="【庁舎】&#10;有形固定資産減価償却率最小値テキスト">
          <a:extLst>
            <a:ext uri="{FF2B5EF4-FFF2-40B4-BE49-F238E27FC236}">
              <a16:creationId xmlns:a16="http://schemas.microsoft.com/office/drawing/2014/main" id="{00000000-0008-0000-0F00-000036030000}"/>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24" name="【庁舎】&#10;有形固定資産減価償却率最大値テキスト">
          <a:extLst>
            <a:ext uri="{FF2B5EF4-FFF2-40B4-BE49-F238E27FC236}">
              <a16:creationId xmlns:a16="http://schemas.microsoft.com/office/drawing/2014/main" id="{00000000-0008-0000-0F00-000038030000}"/>
            </a:ext>
          </a:extLst>
        </xdr:cNvPr>
        <xdr:cNvSpPr txBox="1"/>
      </xdr:nvSpPr>
      <xdr:spPr>
        <a:xfrm>
          <a:off x="14738350" y="164037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4611350" y="166284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26" name="【庁舎】&#10;有形固定資産減価償却率平均値テキスト">
          <a:extLst>
            <a:ext uri="{FF2B5EF4-FFF2-40B4-BE49-F238E27FC236}">
              <a16:creationId xmlns:a16="http://schemas.microsoft.com/office/drawing/2014/main" id="{00000000-0008-0000-0F00-00003A030000}"/>
            </a:ext>
          </a:extLst>
        </xdr:cNvPr>
        <xdr:cNvSpPr txBox="1"/>
      </xdr:nvSpPr>
      <xdr:spPr>
        <a:xfrm>
          <a:off x="14738350" y="17341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4649450" y="1736307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3887450" y="1736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29" name="フローチャート: 判断 828">
          <a:extLst>
            <a:ext uri="{FF2B5EF4-FFF2-40B4-BE49-F238E27FC236}">
              <a16:creationId xmlns:a16="http://schemas.microsoft.com/office/drawing/2014/main" id="{00000000-0008-0000-0F00-00003D030000}"/>
            </a:ext>
          </a:extLst>
        </xdr:cNvPr>
        <xdr:cNvSpPr/>
      </xdr:nvSpPr>
      <xdr:spPr>
        <a:xfrm>
          <a:off x="13093700" y="1733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30" name="フローチャート: 判断 829">
          <a:extLst>
            <a:ext uri="{FF2B5EF4-FFF2-40B4-BE49-F238E27FC236}">
              <a16:creationId xmlns:a16="http://schemas.microsoft.com/office/drawing/2014/main" id="{00000000-0008-0000-0F00-00003E030000}"/>
            </a:ext>
          </a:extLst>
        </xdr:cNvPr>
        <xdr:cNvSpPr/>
      </xdr:nvSpPr>
      <xdr:spPr>
        <a:xfrm>
          <a:off x="12299950" y="173124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11487150" y="1728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10705</xdr:rowOff>
    </xdr:from>
    <xdr:to>
      <xdr:col>85</xdr:col>
      <xdr:colOff>177800</xdr:colOff>
      <xdr:row>103</xdr:row>
      <xdr:rowOff>112305</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14649450" y="170985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33582</xdr:rowOff>
    </xdr:from>
    <xdr:ext cx="405111" cy="259045"/>
    <xdr:sp macro="" textlink="">
      <xdr:nvSpPr>
        <xdr:cNvPr id="838" name="【庁舎】&#10;有形固定資産減価償却率該当値テキスト">
          <a:extLst>
            <a:ext uri="{FF2B5EF4-FFF2-40B4-BE49-F238E27FC236}">
              <a16:creationId xmlns:a16="http://schemas.microsoft.com/office/drawing/2014/main" id="{00000000-0008-0000-0F00-000046030000}"/>
            </a:ext>
          </a:extLst>
        </xdr:cNvPr>
        <xdr:cNvSpPr txBox="1"/>
      </xdr:nvSpPr>
      <xdr:spPr>
        <a:xfrm>
          <a:off x="14738350" y="1694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144599</xdr:rowOff>
    </xdr:from>
    <xdr:to>
      <xdr:col>81</xdr:col>
      <xdr:colOff>101600</xdr:colOff>
      <xdr:row>103</xdr:row>
      <xdr:rowOff>74749</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3887450" y="1706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23949</xdr:rowOff>
    </xdr:from>
    <xdr:to>
      <xdr:col>85</xdr:col>
      <xdr:colOff>127000</xdr:colOff>
      <xdr:row>103</xdr:row>
      <xdr:rowOff>61505</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3938250" y="17111799"/>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9071</xdr:rowOff>
    </xdr:from>
    <xdr:to>
      <xdr:col>76</xdr:col>
      <xdr:colOff>165100</xdr:colOff>
      <xdr:row>102</xdr:row>
      <xdr:rowOff>110671</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3093700" y="1692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59871</xdr:rowOff>
    </xdr:from>
    <xdr:to>
      <xdr:col>81</xdr:col>
      <xdr:colOff>50800</xdr:colOff>
      <xdr:row>103</xdr:row>
      <xdr:rowOff>23949</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3144500" y="16976271"/>
          <a:ext cx="793750" cy="13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126637</xdr:rowOff>
    </xdr:from>
    <xdr:to>
      <xdr:col>72</xdr:col>
      <xdr:colOff>38100</xdr:colOff>
      <xdr:row>102</xdr:row>
      <xdr:rowOff>56787</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12299950" y="168715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5987</xdr:rowOff>
    </xdr:from>
    <xdr:to>
      <xdr:col>76</xdr:col>
      <xdr:colOff>114300</xdr:colOff>
      <xdr:row>102</xdr:row>
      <xdr:rowOff>59871</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2344400" y="16922387"/>
          <a:ext cx="8001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45" name="n_1aveValue【庁舎】&#10;有形固定資産減価償却率">
          <a:extLst>
            <a:ext uri="{FF2B5EF4-FFF2-40B4-BE49-F238E27FC236}">
              <a16:creationId xmlns:a16="http://schemas.microsoft.com/office/drawing/2014/main" id="{00000000-0008-0000-0F00-00004D030000}"/>
            </a:ext>
          </a:extLst>
        </xdr:cNvPr>
        <xdr:cNvSpPr txBox="1"/>
      </xdr:nvSpPr>
      <xdr:spPr>
        <a:xfrm>
          <a:off x="13742044" y="1746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46" name="n_2aveValue【庁舎】&#10;有形固定資産減価償却率">
          <a:extLst>
            <a:ext uri="{FF2B5EF4-FFF2-40B4-BE49-F238E27FC236}">
              <a16:creationId xmlns:a16="http://schemas.microsoft.com/office/drawing/2014/main" id="{00000000-0008-0000-0F00-00004E030000}"/>
            </a:ext>
          </a:extLst>
        </xdr:cNvPr>
        <xdr:cNvSpPr txBox="1"/>
      </xdr:nvSpPr>
      <xdr:spPr>
        <a:xfrm>
          <a:off x="12960994" y="1743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47" name="n_3aveValue【庁舎】&#10;有形固定資産減価償却率">
          <a:extLst>
            <a:ext uri="{FF2B5EF4-FFF2-40B4-BE49-F238E27FC236}">
              <a16:creationId xmlns:a16="http://schemas.microsoft.com/office/drawing/2014/main" id="{00000000-0008-0000-0F00-00004F030000}"/>
            </a:ext>
          </a:extLst>
        </xdr:cNvPr>
        <xdr:cNvSpPr txBox="1"/>
      </xdr:nvSpPr>
      <xdr:spPr>
        <a:xfrm>
          <a:off x="12167244" y="17405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48" name="n_4aveValue【庁舎】&#10;有形固定資産減価償却率">
          <a:extLst>
            <a:ext uri="{FF2B5EF4-FFF2-40B4-BE49-F238E27FC236}">
              <a16:creationId xmlns:a16="http://schemas.microsoft.com/office/drawing/2014/main" id="{00000000-0008-0000-0F00-000050030000}"/>
            </a:ext>
          </a:extLst>
        </xdr:cNvPr>
        <xdr:cNvSpPr txBox="1"/>
      </xdr:nvSpPr>
      <xdr:spPr>
        <a:xfrm>
          <a:off x="11354444" y="1706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91276</xdr:rowOff>
    </xdr:from>
    <xdr:ext cx="405111" cy="259045"/>
    <xdr:sp macro="" textlink="">
      <xdr:nvSpPr>
        <xdr:cNvPr id="849" name="n_1mainValue【庁舎】&#10;有形固定資産減価償却率">
          <a:extLst>
            <a:ext uri="{FF2B5EF4-FFF2-40B4-BE49-F238E27FC236}">
              <a16:creationId xmlns:a16="http://schemas.microsoft.com/office/drawing/2014/main" id="{00000000-0008-0000-0F00-000051030000}"/>
            </a:ext>
          </a:extLst>
        </xdr:cNvPr>
        <xdr:cNvSpPr txBox="1"/>
      </xdr:nvSpPr>
      <xdr:spPr>
        <a:xfrm>
          <a:off x="13742044" y="1683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127198</xdr:rowOff>
    </xdr:from>
    <xdr:ext cx="405111" cy="259045"/>
    <xdr:sp macro="" textlink="">
      <xdr:nvSpPr>
        <xdr:cNvPr id="850" name="n_2mainValue【庁舎】&#10;有形固定資産減価償却率">
          <a:extLst>
            <a:ext uri="{FF2B5EF4-FFF2-40B4-BE49-F238E27FC236}">
              <a16:creationId xmlns:a16="http://schemas.microsoft.com/office/drawing/2014/main" id="{00000000-0008-0000-0F00-000052030000}"/>
            </a:ext>
          </a:extLst>
        </xdr:cNvPr>
        <xdr:cNvSpPr txBox="1"/>
      </xdr:nvSpPr>
      <xdr:spPr>
        <a:xfrm>
          <a:off x="12960994" y="16700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73314</xdr:rowOff>
    </xdr:from>
    <xdr:ext cx="405111" cy="259045"/>
    <xdr:sp macro="" textlink="">
      <xdr:nvSpPr>
        <xdr:cNvPr id="851" name="n_3mainValue【庁舎】&#10;有形固定資産減価償却率">
          <a:extLst>
            <a:ext uri="{FF2B5EF4-FFF2-40B4-BE49-F238E27FC236}">
              <a16:creationId xmlns:a16="http://schemas.microsoft.com/office/drawing/2014/main" id="{00000000-0008-0000-0F00-000053030000}"/>
            </a:ext>
          </a:extLst>
        </xdr:cNvPr>
        <xdr:cNvSpPr txBox="1"/>
      </xdr:nvSpPr>
      <xdr:spPr>
        <a:xfrm>
          <a:off x="12167244" y="1664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2" name="正方形/長方形 851">
          <a:extLst>
            <a:ext uri="{FF2B5EF4-FFF2-40B4-BE49-F238E27FC236}">
              <a16:creationId xmlns:a16="http://schemas.microsoft.com/office/drawing/2014/main" id="{00000000-0008-0000-0F00-00005403000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3" name="正方形/長方形 852">
          <a:extLst>
            <a:ext uri="{FF2B5EF4-FFF2-40B4-BE49-F238E27FC236}">
              <a16:creationId xmlns:a16="http://schemas.microsoft.com/office/drawing/2014/main" id="{00000000-0008-0000-0F00-000055030000}"/>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4" name="正方形/長方形 853">
          <a:extLst>
            <a:ext uri="{FF2B5EF4-FFF2-40B4-BE49-F238E27FC236}">
              <a16:creationId xmlns:a16="http://schemas.microsoft.com/office/drawing/2014/main" id="{00000000-0008-0000-0F00-000056030000}"/>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5" name="正方形/長方形 854">
          <a:extLst>
            <a:ext uri="{FF2B5EF4-FFF2-40B4-BE49-F238E27FC236}">
              <a16:creationId xmlns:a16="http://schemas.microsoft.com/office/drawing/2014/main" id="{00000000-0008-0000-0F00-00005703000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6" name="正方形/長方形 855">
          <a:extLst>
            <a:ext uri="{FF2B5EF4-FFF2-40B4-BE49-F238E27FC236}">
              <a16:creationId xmlns:a16="http://schemas.microsoft.com/office/drawing/2014/main" id="{00000000-0008-0000-0F00-00005803000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7" name="正方形/長方形 856">
          <a:extLst>
            <a:ext uri="{FF2B5EF4-FFF2-40B4-BE49-F238E27FC236}">
              <a16:creationId xmlns:a16="http://schemas.microsoft.com/office/drawing/2014/main" id="{00000000-0008-0000-0F00-000059030000}"/>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8" name="正方形/長方形 857">
          <a:extLst>
            <a:ext uri="{FF2B5EF4-FFF2-40B4-BE49-F238E27FC236}">
              <a16:creationId xmlns:a16="http://schemas.microsoft.com/office/drawing/2014/main" id="{00000000-0008-0000-0F00-00005A030000}"/>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9" name="正方形/長方形 858">
          <a:extLst>
            <a:ext uri="{FF2B5EF4-FFF2-40B4-BE49-F238E27FC236}">
              <a16:creationId xmlns:a16="http://schemas.microsoft.com/office/drawing/2014/main" id="{00000000-0008-0000-0F00-00005B030000}"/>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1" name="直線コネクタ 860">
          <a:extLst>
            <a:ext uri="{FF2B5EF4-FFF2-40B4-BE49-F238E27FC236}">
              <a16:creationId xmlns:a16="http://schemas.microsoft.com/office/drawing/2014/main" id="{00000000-0008-0000-0F00-00005D03000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1" name="テキスト ボックス 870">
          <a:extLst>
            <a:ext uri="{FF2B5EF4-FFF2-40B4-BE49-F238E27FC236}">
              <a16:creationId xmlns:a16="http://schemas.microsoft.com/office/drawing/2014/main" id="{00000000-0008-0000-0F00-00006703000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2" name="【庁舎】&#10;一人当たり面積グラフ枠">
          <a:extLst>
            <a:ext uri="{FF2B5EF4-FFF2-40B4-BE49-F238E27FC236}">
              <a16:creationId xmlns:a16="http://schemas.microsoft.com/office/drawing/2014/main" id="{00000000-0008-0000-0F00-000068030000}"/>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73" name="直線コネクタ 872">
          <a:extLst>
            <a:ext uri="{FF2B5EF4-FFF2-40B4-BE49-F238E27FC236}">
              <a16:creationId xmlns:a16="http://schemas.microsoft.com/office/drawing/2014/main" id="{00000000-0008-0000-0F00-000069030000}"/>
            </a:ext>
          </a:extLst>
        </xdr:cNvPr>
        <xdr:cNvCxnSpPr/>
      </xdr:nvCxnSpPr>
      <xdr:spPr>
        <a:xfrm flipV="1">
          <a:off x="19951064" y="165445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74" name="【庁舎】&#10;一人当たり面積最小値テキスト">
          <a:extLst>
            <a:ext uri="{FF2B5EF4-FFF2-40B4-BE49-F238E27FC236}">
              <a16:creationId xmlns:a16="http://schemas.microsoft.com/office/drawing/2014/main" id="{00000000-0008-0000-0F00-00006A030000}"/>
            </a:ext>
          </a:extLst>
        </xdr:cNvPr>
        <xdr:cNvSpPr txBox="1"/>
      </xdr:nvSpPr>
      <xdr:spPr>
        <a:xfrm>
          <a:off x="19989800" y="1802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75" name="直線コネクタ 874">
          <a:extLst>
            <a:ext uri="{FF2B5EF4-FFF2-40B4-BE49-F238E27FC236}">
              <a16:creationId xmlns:a16="http://schemas.microsoft.com/office/drawing/2014/main" id="{00000000-0008-0000-0F00-00006B030000}"/>
            </a:ext>
          </a:extLst>
        </xdr:cNvPr>
        <xdr:cNvCxnSpPr/>
      </xdr:nvCxnSpPr>
      <xdr:spPr>
        <a:xfrm>
          <a:off x="19881850" y="1801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76" name="【庁舎】&#10;一人当たり面積最大値テキスト">
          <a:extLst>
            <a:ext uri="{FF2B5EF4-FFF2-40B4-BE49-F238E27FC236}">
              <a16:creationId xmlns:a16="http://schemas.microsoft.com/office/drawing/2014/main" id="{00000000-0008-0000-0F00-00006C030000}"/>
            </a:ext>
          </a:extLst>
        </xdr:cNvPr>
        <xdr:cNvSpPr txBox="1"/>
      </xdr:nvSpPr>
      <xdr:spPr>
        <a:xfrm>
          <a:off x="19989800" y="1631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77" name="直線コネクタ 876">
          <a:extLst>
            <a:ext uri="{FF2B5EF4-FFF2-40B4-BE49-F238E27FC236}">
              <a16:creationId xmlns:a16="http://schemas.microsoft.com/office/drawing/2014/main" id="{00000000-0008-0000-0F00-00006D030000}"/>
            </a:ext>
          </a:extLst>
        </xdr:cNvPr>
        <xdr:cNvCxnSpPr/>
      </xdr:nvCxnSpPr>
      <xdr:spPr>
        <a:xfrm>
          <a:off x="19881850" y="16544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878" name="【庁舎】&#10;一人当たり面積平均値テキスト">
          <a:extLst>
            <a:ext uri="{FF2B5EF4-FFF2-40B4-BE49-F238E27FC236}">
              <a16:creationId xmlns:a16="http://schemas.microsoft.com/office/drawing/2014/main" id="{00000000-0008-0000-0F00-00006E030000}"/>
            </a:ext>
          </a:extLst>
        </xdr:cNvPr>
        <xdr:cNvSpPr txBox="1"/>
      </xdr:nvSpPr>
      <xdr:spPr>
        <a:xfrm>
          <a:off x="19989800" y="17203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79" name="フローチャート: 判断 878">
          <a:extLst>
            <a:ext uri="{FF2B5EF4-FFF2-40B4-BE49-F238E27FC236}">
              <a16:creationId xmlns:a16="http://schemas.microsoft.com/office/drawing/2014/main" id="{00000000-0008-0000-0F00-00006F030000}"/>
            </a:ext>
          </a:extLst>
        </xdr:cNvPr>
        <xdr:cNvSpPr/>
      </xdr:nvSpPr>
      <xdr:spPr>
        <a:xfrm>
          <a:off x="19900900" y="1722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80" name="フローチャート: 判断 879">
          <a:extLst>
            <a:ext uri="{FF2B5EF4-FFF2-40B4-BE49-F238E27FC236}">
              <a16:creationId xmlns:a16="http://schemas.microsoft.com/office/drawing/2014/main" id="{00000000-0008-0000-0F00-000070030000}"/>
            </a:ext>
          </a:extLst>
        </xdr:cNvPr>
        <xdr:cNvSpPr/>
      </xdr:nvSpPr>
      <xdr:spPr>
        <a:xfrm>
          <a:off x="19157950" y="172298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81" name="フローチャート: 判断 880">
          <a:extLst>
            <a:ext uri="{FF2B5EF4-FFF2-40B4-BE49-F238E27FC236}">
              <a16:creationId xmlns:a16="http://schemas.microsoft.com/office/drawing/2014/main" id="{00000000-0008-0000-0F00-000071030000}"/>
            </a:ext>
          </a:extLst>
        </xdr:cNvPr>
        <xdr:cNvSpPr/>
      </xdr:nvSpPr>
      <xdr:spPr>
        <a:xfrm>
          <a:off x="18345150" y="1722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82" name="フローチャート: 判断 881">
          <a:extLst>
            <a:ext uri="{FF2B5EF4-FFF2-40B4-BE49-F238E27FC236}">
              <a16:creationId xmlns:a16="http://schemas.microsoft.com/office/drawing/2014/main" id="{00000000-0008-0000-0F00-000072030000}"/>
            </a:ext>
          </a:extLst>
        </xdr:cNvPr>
        <xdr:cNvSpPr/>
      </xdr:nvSpPr>
      <xdr:spPr>
        <a:xfrm>
          <a:off x="17551400" y="17220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83" name="フローチャート: 判断 882">
          <a:extLst>
            <a:ext uri="{FF2B5EF4-FFF2-40B4-BE49-F238E27FC236}">
              <a16:creationId xmlns:a16="http://schemas.microsoft.com/office/drawing/2014/main" id="{00000000-0008-0000-0F00-000073030000}"/>
            </a:ext>
          </a:extLst>
        </xdr:cNvPr>
        <xdr:cNvSpPr/>
      </xdr:nvSpPr>
      <xdr:spPr>
        <a:xfrm>
          <a:off x="16757650" y="172435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00000000-0008-0000-0F00-000074030000}"/>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00000000-0008-0000-0F00-000075030000}"/>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00000000-0008-0000-0F00-000076030000}"/>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00000000-0008-0000-0F00-000077030000}"/>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00000000-0008-0000-0F00-00007803000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89408</xdr:rowOff>
    </xdr:from>
    <xdr:to>
      <xdr:col>116</xdr:col>
      <xdr:colOff>114300</xdr:colOff>
      <xdr:row>101</xdr:row>
      <xdr:rowOff>19558</xdr:rowOff>
    </xdr:to>
    <xdr:sp macro="" textlink="">
      <xdr:nvSpPr>
        <xdr:cNvPr id="889" name="楕円 888">
          <a:extLst>
            <a:ext uri="{FF2B5EF4-FFF2-40B4-BE49-F238E27FC236}">
              <a16:creationId xmlns:a16="http://schemas.microsoft.com/office/drawing/2014/main" id="{00000000-0008-0000-0F00-000079030000}"/>
            </a:ext>
          </a:extLst>
        </xdr:cNvPr>
        <xdr:cNvSpPr/>
      </xdr:nvSpPr>
      <xdr:spPr>
        <a:xfrm>
          <a:off x="19900900" y="1666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112285</xdr:rowOff>
    </xdr:from>
    <xdr:ext cx="469744" cy="259045"/>
    <xdr:sp macro="" textlink="">
      <xdr:nvSpPr>
        <xdr:cNvPr id="890" name="【庁舎】&#10;一人当たり面積該当値テキスト">
          <a:extLst>
            <a:ext uri="{FF2B5EF4-FFF2-40B4-BE49-F238E27FC236}">
              <a16:creationId xmlns:a16="http://schemas.microsoft.com/office/drawing/2014/main" id="{00000000-0008-0000-0F00-00007A030000}"/>
            </a:ext>
          </a:extLst>
        </xdr:cNvPr>
        <xdr:cNvSpPr txBox="1"/>
      </xdr:nvSpPr>
      <xdr:spPr>
        <a:xfrm>
          <a:off x="19989800" y="1651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98552</xdr:rowOff>
    </xdr:from>
    <xdr:to>
      <xdr:col>112</xdr:col>
      <xdr:colOff>38100</xdr:colOff>
      <xdr:row>101</xdr:row>
      <xdr:rowOff>28702</xdr:rowOff>
    </xdr:to>
    <xdr:sp macro="" textlink="">
      <xdr:nvSpPr>
        <xdr:cNvPr id="891" name="楕円 890">
          <a:extLst>
            <a:ext uri="{FF2B5EF4-FFF2-40B4-BE49-F238E27FC236}">
              <a16:creationId xmlns:a16="http://schemas.microsoft.com/office/drawing/2014/main" id="{00000000-0008-0000-0F00-00007B030000}"/>
            </a:ext>
          </a:extLst>
        </xdr:cNvPr>
        <xdr:cNvSpPr/>
      </xdr:nvSpPr>
      <xdr:spPr>
        <a:xfrm>
          <a:off x="19157950" y="166720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140208</xdr:rowOff>
    </xdr:from>
    <xdr:to>
      <xdr:col>116</xdr:col>
      <xdr:colOff>63500</xdr:colOff>
      <xdr:row>100</xdr:row>
      <xdr:rowOff>149352</xdr:rowOff>
    </xdr:to>
    <xdr:cxnSp macro="">
      <xdr:nvCxnSpPr>
        <xdr:cNvPr id="892" name="直線コネクタ 891">
          <a:extLst>
            <a:ext uri="{FF2B5EF4-FFF2-40B4-BE49-F238E27FC236}">
              <a16:creationId xmlns:a16="http://schemas.microsoft.com/office/drawing/2014/main" id="{00000000-0008-0000-0F00-00007C030000}"/>
            </a:ext>
          </a:extLst>
        </xdr:cNvPr>
        <xdr:cNvCxnSpPr/>
      </xdr:nvCxnSpPr>
      <xdr:spPr>
        <a:xfrm flipV="1">
          <a:off x="19202400" y="16713708"/>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93980</xdr:rowOff>
    </xdr:from>
    <xdr:to>
      <xdr:col>107</xdr:col>
      <xdr:colOff>101600</xdr:colOff>
      <xdr:row>101</xdr:row>
      <xdr:rowOff>24130</xdr:rowOff>
    </xdr:to>
    <xdr:sp macro="" textlink="">
      <xdr:nvSpPr>
        <xdr:cNvPr id="893" name="楕円 892">
          <a:extLst>
            <a:ext uri="{FF2B5EF4-FFF2-40B4-BE49-F238E27FC236}">
              <a16:creationId xmlns:a16="http://schemas.microsoft.com/office/drawing/2014/main" id="{00000000-0008-0000-0F00-00007D030000}"/>
            </a:ext>
          </a:extLst>
        </xdr:cNvPr>
        <xdr:cNvSpPr/>
      </xdr:nvSpPr>
      <xdr:spPr>
        <a:xfrm>
          <a:off x="18345150" y="1666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144780</xdr:rowOff>
    </xdr:from>
    <xdr:to>
      <xdr:col>111</xdr:col>
      <xdr:colOff>177800</xdr:colOff>
      <xdr:row>100</xdr:row>
      <xdr:rowOff>149352</xdr:rowOff>
    </xdr:to>
    <xdr:cxnSp macro="">
      <xdr:nvCxnSpPr>
        <xdr:cNvPr id="894" name="直線コネクタ 893">
          <a:extLst>
            <a:ext uri="{FF2B5EF4-FFF2-40B4-BE49-F238E27FC236}">
              <a16:creationId xmlns:a16="http://schemas.microsoft.com/office/drawing/2014/main" id="{00000000-0008-0000-0F00-00007E030000}"/>
            </a:ext>
          </a:extLst>
        </xdr:cNvPr>
        <xdr:cNvCxnSpPr/>
      </xdr:nvCxnSpPr>
      <xdr:spPr>
        <a:xfrm>
          <a:off x="18395950" y="16718280"/>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93980</xdr:rowOff>
    </xdr:from>
    <xdr:to>
      <xdr:col>102</xdr:col>
      <xdr:colOff>165100</xdr:colOff>
      <xdr:row>101</xdr:row>
      <xdr:rowOff>24130</xdr:rowOff>
    </xdr:to>
    <xdr:sp macro="" textlink="">
      <xdr:nvSpPr>
        <xdr:cNvPr id="895" name="楕円 894">
          <a:extLst>
            <a:ext uri="{FF2B5EF4-FFF2-40B4-BE49-F238E27FC236}">
              <a16:creationId xmlns:a16="http://schemas.microsoft.com/office/drawing/2014/main" id="{00000000-0008-0000-0F00-00007F030000}"/>
            </a:ext>
          </a:extLst>
        </xdr:cNvPr>
        <xdr:cNvSpPr/>
      </xdr:nvSpPr>
      <xdr:spPr>
        <a:xfrm>
          <a:off x="17551400" y="1666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144780</xdr:rowOff>
    </xdr:from>
    <xdr:to>
      <xdr:col>107</xdr:col>
      <xdr:colOff>50800</xdr:colOff>
      <xdr:row>100</xdr:row>
      <xdr:rowOff>144780</xdr:rowOff>
    </xdr:to>
    <xdr:cxnSp macro="">
      <xdr:nvCxnSpPr>
        <xdr:cNvPr id="896" name="直線コネクタ 895">
          <a:extLst>
            <a:ext uri="{FF2B5EF4-FFF2-40B4-BE49-F238E27FC236}">
              <a16:creationId xmlns:a16="http://schemas.microsoft.com/office/drawing/2014/main" id="{00000000-0008-0000-0F00-000080030000}"/>
            </a:ext>
          </a:extLst>
        </xdr:cNvPr>
        <xdr:cNvCxnSpPr/>
      </xdr:nvCxnSpPr>
      <xdr:spPr>
        <a:xfrm>
          <a:off x="17602200" y="167182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97" name="n_1aveValue【庁舎】&#10;一人当たり面積">
          <a:extLst>
            <a:ext uri="{FF2B5EF4-FFF2-40B4-BE49-F238E27FC236}">
              <a16:creationId xmlns:a16="http://schemas.microsoft.com/office/drawing/2014/main" id="{00000000-0008-0000-0F00-000081030000}"/>
            </a:ext>
          </a:extLst>
        </xdr:cNvPr>
        <xdr:cNvSpPr txBox="1"/>
      </xdr:nvSpPr>
      <xdr:spPr>
        <a:xfrm>
          <a:off x="18980227" y="17322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98" name="n_2aveValue【庁舎】&#10;一人当たり面積">
          <a:extLst>
            <a:ext uri="{FF2B5EF4-FFF2-40B4-BE49-F238E27FC236}">
              <a16:creationId xmlns:a16="http://schemas.microsoft.com/office/drawing/2014/main" id="{00000000-0008-0000-0F00-000082030000}"/>
            </a:ext>
          </a:extLst>
        </xdr:cNvPr>
        <xdr:cNvSpPr txBox="1"/>
      </xdr:nvSpPr>
      <xdr:spPr>
        <a:xfrm>
          <a:off x="18180127" y="17313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99" name="n_3aveValue【庁舎】&#10;一人当たり面積">
          <a:extLst>
            <a:ext uri="{FF2B5EF4-FFF2-40B4-BE49-F238E27FC236}">
              <a16:creationId xmlns:a16="http://schemas.microsoft.com/office/drawing/2014/main" id="{00000000-0008-0000-0F00-000083030000}"/>
            </a:ext>
          </a:extLst>
        </xdr:cNvPr>
        <xdr:cNvSpPr txBox="1"/>
      </xdr:nvSpPr>
      <xdr:spPr>
        <a:xfrm>
          <a:off x="17386377" y="17313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00" name="n_4aveValue【庁舎】&#10;一人当たり面積">
          <a:extLst>
            <a:ext uri="{FF2B5EF4-FFF2-40B4-BE49-F238E27FC236}">
              <a16:creationId xmlns:a16="http://schemas.microsoft.com/office/drawing/2014/main" id="{00000000-0008-0000-0F00-000084030000}"/>
            </a:ext>
          </a:extLst>
        </xdr:cNvPr>
        <xdr:cNvSpPr txBox="1"/>
      </xdr:nvSpPr>
      <xdr:spPr>
        <a:xfrm>
          <a:off x="16592627" y="1701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45229</xdr:rowOff>
    </xdr:from>
    <xdr:ext cx="469744" cy="259045"/>
    <xdr:sp macro="" textlink="">
      <xdr:nvSpPr>
        <xdr:cNvPr id="901" name="n_1mainValue【庁舎】&#10;一人当たり面積">
          <a:extLst>
            <a:ext uri="{FF2B5EF4-FFF2-40B4-BE49-F238E27FC236}">
              <a16:creationId xmlns:a16="http://schemas.microsoft.com/office/drawing/2014/main" id="{00000000-0008-0000-0F00-000085030000}"/>
            </a:ext>
          </a:extLst>
        </xdr:cNvPr>
        <xdr:cNvSpPr txBox="1"/>
      </xdr:nvSpPr>
      <xdr:spPr>
        <a:xfrm>
          <a:off x="18980227" y="1644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40657</xdr:rowOff>
    </xdr:from>
    <xdr:ext cx="469744" cy="259045"/>
    <xdr:sp macro="" textlink="">
      <xdr:nvSpPr>
        <xdr:cNvPr id="902" name="n_2mainValue【庁舎】&#10;一人当たり面積">
          <a:extLst>
            <a:ext uri="{FF2B5EF4-FFF2-40B4-BE49-F238E27FC236}">
              <a16:creationId xmlns:a16="http://schemas.microsoft.com/office/drawing/2014/main" id="{00000000-0008-0000-0F00-000086030000}"/>
            </a:ext>
          </a:extLst>
        </xdr:cNvPr>
        <xdr:cNvSpPr txBox="1"/>
      </xdr:nvSpPr>
      <xdr:spPr>
        <a:xfrm>
          <a:off x="18180127" y="1644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40657</xdr:rowOff>
    </xdr:from>
    <xdr:ext cx="469744" cy="259045"/>
    <xdr:sp macro="" textlink="">
      <xdr:nvSpPr>
        <xdr:cNvPr id="903" name="n_3mainValue【庁舎】&#10;一人当たり面積">
          <a:extLst>
            <a:ext uri="{FF2B5EF4-FFF2-40B4-BE49-F238E27FC236}">
              <a16:creationId xmlns:a16="http://schemas.microsoft.com/office/drawing/2014/main" id="{00000000-0008-0000-0F00-000087030000}"/>
            </a:ext>
          </a:extLst>
        </xdr:cNvPr>
        <xdr:cNvSpPr txBox="1"/>
      </xdr:nvSpPr>
      <xdr:spPr>
        <a:xfrm>
          <a:off x="17386377" y="1644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一般廃棄物処理施設については、市町合併以前に建設された施設であることから、施設の老朽化が進んでおり、類似団体平均を上回る減価償却率となっている。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体育館・プール、保健センター・保健所、福祉施設、消防施設、市民会館、庁舎については、類似団体平均より減価償却率が低くなっている。これについては近年に実施した文化会館改修事業、飯塚市総合体育館建設事業、飯塚地区消防組合基本計画に基づく消防施設の建設事業、本庁舎の建替事業等の実施によるもの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また、各施設一人当たり面積については、図書館、福祉施設、消防施設を除く全ての施設で類似団体平均を上回っており、市町合併や人口減少等が要因であると考えられる。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今後は、各施設において老朽化に伴う維持管理費用の増加が見込まれることから、公共施設等総合管理計画や個別施設計画に基づき、適切かつ効率的な維持管理を図ることとする。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83313814</v>
      </c>
      <c r="BO4" s="384"/>
      <c r="BP4" s="384"/>
      <c r="BQ4" s="384"/>
      <c r="BR4" s="384"/>
      <c r="BS4" s="384"/>
      <c r="BT4" s="384"/>
      <c r="BU4" s="385"/>
      <c r="BV4" s="383">
        <v>90780148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5.2</v>
      </c>
      <c r="CU4" s="390"/>
      <c r="CV4" s="390"/>
      <c r="CW4" s="390"/>
      <c r="CX4" s="390"/>
      <c r="CY4" s="390"/>
      <c r="CZ4" s="390"/>
      <c r="DA4" s="391"/>
      <c r="DB4" s="389">
        <v>6</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81282581</v>
      </c>
      <c r="BO5" s="421"/>
      <c r="BP5" s="421"/>
      <c r="BQ5" s="421"/>
      <c r="BR5" s="421"/>
      <c r="BS5" s="421"/>
      <c r="BT5" s="421"/>
      <c r="BU5" s="422"/>
      <c r="BV5" s="420">
        <v>88472792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98.8</v>
      </c>
      <c r="CU5" s="418"/>
      <c r="CV5" s="418"/>
      <c r="CW5" s="418"/>
      <c r="CX5" s="418"/>
      <c r="CY5" s="418"/>
      <c r="CZ5" s="418"/>
      <c r="DA5" s="419"/>
      <c r="DB5" s="417">
        <v>97.8</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2031233</v>
      </c>
      <c r="BO6" s="421"/>
      <c r="BP6" s="421"/>
      <c r="BQ6" s="421"/>
      <c r="BR6" s="421"/>
      <c r="BS6" s="421"/>
      <c r="BT6" s="421"/>
      <c r="BU6" s="422"/>
      <c r="BV6" s="420">
        <v>2307356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99.1</v>
      </c>
      <c r="CU6" s="458"/>
      <c r="CV6" s="458"/>
      <c r="CW6" s="458"/>
      <c r="CX6" s="458"/>
      <c r="CY6" s="458"/>
      <c r="CZ6" s="458"/>
      <c r="DA6" s="459"/>
      <c r="DB6" s="457">
        <v>98.5</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220866</v>
      </c>
      <c r="BO7" s="421"/>
      <c r="BP7" s="421"/>
      <c r="BQ7" s="421"/>
      <c r="BR7" s="421"/>
      <c r="BS7" s="421"/>
      <c r="BT7" s="421"/>
      <c r="BU7" s="422"/>
      <c r="BV7" s="420">
        <v>251117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34861192</v>
      </c>
      <c r="CU7" s="421"/>
      <c r="CV7" s="421"/>
      <c r="CW7" s="421"/>
      <c r="CX7" s="421"/>
      <c r="CY7" s="421"/>
      <c r="CZ7" s="421"/>
      <c r="DA7" s="422"/>
      <c r="DB7" s="420">
        <v>34315420</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1810367</v>
      </c>
      <c r="BO8" s="421"/>
      <c r="BP8" s="421"/>
      <c r="BQ8" s="421"/>
      <c r="BR8" s="421"/>
      <c r="BS8" s="421"/>
      <c r="BT8" s="421"/>
      <c r="BU8" s="422"/>
      <c r="BV8" s="420">
        <v>2056239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v>
      </c>
      <c r="CU8" s="461"/>
      <c r="CV8" s="461"/>
      <c r="CW8" s="461"/>
      <c r="CX8" s="461"/>
      <c r="CY8" s="461"/>
      <c r="CZ8" s="461"/>
      <c r="DA8" s="462"/>
      <c r="DB8" s="460">
        <v>0.49</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126364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-245872</v>
      </c>
      <c r="BO9" s="421"/>
      <c r="BP9" s="421"/>
      <c r="BQ9" s="421"/>
      <c r="BR9" s="421"/>
      <c r="BS9" s="421"/>
      <c r="BT9" s="421"/>
      <c r="BU9" s="422"/>
      <c r="BV9" s="420">
        <v>650598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12.3</v>
      </c>
      <c r="CU9" s="418"/>
      <c r="CV9" s="418"/>
      <c r="CW9" s="418"/>
      <c r="CX9" s="418"/>
      <c r="CY9" s="418"/>
      <c r="CZ9" s="418"/>
      <c r="DA9" s="419"/>
      <c r="DB9" s="417">
        <v>11.8</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129146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58936</v>
      </c>
      <c r="BO10" s="421"/>
      <c r="BP10" s="421"/>
      <c r="BQ10" s="421"/>
      <c r="BR10" s="421"/>
      <c r="BS10" s="421"/>
      <c r="BT10" s="421"/>
      <c r="BU10" s="422"/>
      <c r="BV10" s="420">
        <v>58418</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124118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800000</v>
      </c>
      <c r="BO12" s="421"/>
      <c r="BP12" s="421"/>
      <c r="BQ12" s="421"/>
      <c r="BR12" s="421"/>
      <c r="BS12" s="421"/>
      <c r="BT12" s="421"/>
      <c r="BU12" s="422"/>
      <c r="BV12" s="420">
        <v>2000000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122138</v>
      </c>
      <c r="S13" s="505"/>
      <c r="T13" s="505"/>
      <c r="U13" s="505"/>
      <c r="V13" s="506"/>
      <c r="W13" s="436" t="s">
        <v>131</v>
      </c>
      <c r="X13" s="437"/>
      <c r="Y13" s="437"/>
      <c r="Z13" s="437"/>
      <c r="AA13" s="437"/>
      <c r="AB13" s="427"/>
      <c r="AC13" s="471">
        <v>1033</v>
      </c>
      <c r="AD13" s="472"/>
      <c r="AE13" s="472"/>
      <c r="AF13" s="472"/>
      <c r="AG13" s="514"/>
      <c r="AH13" s="471">
        <v>1210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-986936</v>
      </c>
      <c r="BO13" s="421"/>
      <c r="BP13" s="421"/>
      <c r="BQ13" s="421"/>
      <c r="BR13" s="421"/>
      <c r="BS13" s="421"/>
      <c r="BT13" s="421"/>
      <c r="BU13" s="422"/>
      <c r="BV13" s="420">
        <v>-1290984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7.2</v>
      </c>
      <c r="CU13" s="418"/>
      <c r="CV13" s="418"/>
      <c r="CW13" s="418"/>
      <c r="CX13" s="418"/>
      <c r="CY13" s="418"/>
      <c r="CZ13" s="418"/>
      <c r="DA13" s="419"/>
      <c r="DB13" s="417">
        <v>7.1</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124962</v>
      </c>
      <c r="S14" s="505"/>
      <c r="T14" s="505"/>
      <c r="U14" s="505"/>
      <c r="V14" s="506"/>
      <c r="W14" s="410"/>
      <c r="X14" s="411"/>
      <c r="Y14" s="411"/>
      <c r="Z14" s="411"/>
      <c r="AA14" s="411"/>
      <c r="AB14" s="400"/>
      <c r="AC14" s="507">
        <v>1.9</v>
      </c>
      <c r="AD14" s="508"/>
      <c r="AE14" s="508"/>
      <c r="AF14" s="508"/>
      <c r="AG14" s="509"/>
      <c r="AH14" s="507">
        <v>2.2999999999999998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123227</v>
      </c>
      <c r="S15" s="505"/>
      <c r="T15" s="505"/>
      <c r="U15" s="505"/>
      <c r="V15" s="506"/>
      <c r="W15" s="436" t="s">
        <v>137</v>
      </c>
      <c r="X15" s="437"/>
      <c r="Y15" s="437"/>
      <c r="Z15" s="437"/>
      <c r="AA15" s="437"/>
      <c r="AB15" s="427"/>
      <c r="AC15" s="471">
        <v>11941</v>
      </c>
      <c r="AD15" s="472"/>
      <c r="AE15" s="472"/>
      <c r="AF15" s="472"/>
      <c r="AG15" s="514"/>
      <c r="AH15" s="471">
        <v>12166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15327067</v>
      </c>
      <c r="BO15" s="384"/>
      <c r="BP15" s="384"/>
      <c r="BQ15" s="384"/>
      <c r="BR15" s="384"/>
      <c r="BS15" s="384"/>
      <c r="BT15" s="384"/>
      <c r="BU15" s="385"/>
      <c r="BV15" s="383">
        <v>15165365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22.5</v>
      </c>
      <c r="AD16" s="508"/>
      <c r="AE16" s="508"/>
      <c r="AF16" s="508"/>
      <c r="AG16" s="509"/>
      <c r="AH16" s="507">
        <v>22.9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30776256</v>
      </c>
      <c r="BO16" s="421"/>
      <c r="BP16" s="421"/>
      <c r="BQ16" s="421"/>
      <c r="BR16" s="421"/>
      <c r="BS16" s="421"/>
      <c r="BT16" s="421"/>
      <c r="BU16" s="422"/>
      <c r="BV16" s="420">
        <v>30138727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40205</v>
      </c>
      <c r="AD17" s="472"/>
      <c r="AE17" s="472"/>
      <c r="AF17" s="472"/>
      <c r="AG17" s="514"/>
      <c r="AH17" s="471">
        <v>39812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19316390</v>
      </c>
      <c r="BO17" s="421"/>
      <c r="BP17" s="421"/>
      <c r="BQ17" s="421"/>
      <c r="BR17" s="421"/>
      <c r="BS17" s="421"/>
      <c r="BT17" s="421"/>
      <c r="BU17" s="422"/>
      <c r="BV17" s="420">
        <v>19109232</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213.96</v>
      </c>
      <c r="M18" s="544"/>
      <c r="N18" s="544"/>
      <c r="O18" s="544"/>
      <c r="P18" s="544"/>
      <c r="Q18" s="544"/>
      <c r="R18" s="545"/>
      <c r="S18" s="545"/>
      <c r="T18" s="545"/>
      <c r="U18" s="545"/>
      <c r="V18" s="546"/>
      <c r="W18" s="438"/>
      <c r="X18" s="439"/>
      <c r="Y18" s="439"/>
      <c r="Z18" s="439"/>
      <c r="AA18" s="439"/>
      <c r="AB18" s="430"/>
      <c r="AC18" s="547">
        <v>75.599999999999994</v>
      </c>
      <c r="AD18" s="548"/>
      <c r="AE18" s="548"/>
      <c r="AF18" s="548"/>
      <c r="AG18" s="549"/>
      <c r="AH18" s="547">
        <v>74.900000000000006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35105415</v>
      </c>
      <c r="BO18" s="421"/>
      <c r="BP18" s="421"/>
      <c r="BQ18" s="421"/>
      <c r="BR18" s="421"/>
      <c r="BS18" s="421"/>
      <c r="BT18" s="421"/>
      <c r="BU18" s="422"/>
      <c r="BV18" s="420">
        <v>33780705</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591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49525298</v>
      </c>
      <c r="BO19" s="421"/>
      <c r="BP19" s="421"/>
      <c r="BQ19" s="421"/>
      <c r="BR19" s="421"/>
      <c r="BS19" s="421"/>
      <c r="BT19" s="421"/>
      <c r="BU19" s="422"/>
      <c r="BV19" s="420">
        <v>54353780</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55762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63780845</v>
      </c>
      <c r="BO22" s="384"/>
      <c r="BP22" s="384"/>
      <c r="BQ22" s="384"/>
      <c r="BR22" s="384"/>
      <c r="BS22" s="384"/>
      <c r="BT22" s="384"/>
      <c r="BU22" s="385"/>
      <c r="BV22" s="383">
        <v>67064747</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50776832</v>
      </c>
      <c r="BO23" s="421"/>
      <c r="BP23" s="421"/>
      <c r="BQ23" s="421"/>
      <c r="BR23" s="421"/>
      <c r="BS23" s="421"/>
      <c r="BT23" s="421"/>
      <c r="BU23" s="422"/>
      <c r="BV23" s="420">
        <v>53084700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9820</v>
      </c>
      <c r="R24" s="472"/>
      <c r="S24" s="472"/>
      <c r="T24" s="472"/>
      <c r="U24" s="472"/>
      <c r="V24" s="514"/>
      <c r="W24" s="566"/>
      <c r="X24" s="567"/>
      <c r="Y24" s="568"/>
      <c r="Z24" s="470" t="s">
        <v>162</v>
      </c>
      <c r="AA24" s="450"/>
      <c r="AB24" s="450"/>
      <c r="AC24" s="450"/>
      <c r="AD24" s="450"/>
      <c r="AE24" s="450"/>
      <c r="AF24" s="450"/>
      <c r="AG24" s="451"/>
      <c r="AH24" s="471">
        <v>793</v>
      </c>
      <c r="AI24" s="472"/>
      <c r="AJ24" s="472"/>
      <c r="AK24" s="472"/>
      <c r="AL24" s="514"/>
      <c r="AM24" s="471">
        <v>2512224</v>
      </c>
      <c r="AN24" s="472"/>
      <c r="AO24" s="472"/>
      <c r="AP24" s="472"/>
      <c r="AQ24" s="472"/>
      <c r="AR24" s="514"/>
      <c r="AS24" s="471">
        <v>3168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45976157</v>
      </c>
      <c r="BO24" s="421"/>
      <c r="BP24" s="421"/>
      <c r="BQ24" s="421"/>
      <c r="BR24" s="421"/>
      <c r="BS24" s="421"/>
      <c r="BT24" s="421"/>
      <c r="BU24" s="422"/>
      <c r="BV24" s="420">
        <v>47446066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8000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5323239</v>
      </c>
      <c r="BO25" s="384"/>
      <c r="BP25" s="384"/>
      <c r="BQ25" s="384"/>
      <c r="BR25" s="384"/>
      <c r="BS25" s="384"/>
      <c r="BT25" s="384"/>
      <c r="BU25" s="385"/>
      <c r="BV25" s="383">
        <v>5968131</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7010</v>
      </c>
      <c r="R26" s="472"/>
      <c r="S26" s="472"/>
      <c r="T26" s="472"/>
      <c r="U26" s="472"/>
      <c r="V26" s="514"/>
      <c r="W26" s="566"/>
      <c r="X26" s="567"/>
      <c r="Y26" s="568"/>
      <c r="Z26" s="470" t="s">
        <v>168</v>
      </c>
      <c r="AA26" s="572"/>
      <c r="AB26" s="572"/>
      <c r="AC26" s="572"/>
      <c r="AD26" s="572"/>
      <c r="AE26" s="572"/>
      <c r="AF26" s="572"/>
      <c r="AG26" s="573"/>
      <c r="AH26" s="471">
        <v>47</v>
      </c>
      <c r="AI26" s="472"/>
      <c r="AJ26" s="472"/>
      <c r="AK26" s="472"/>
      <c r="AL26" s="514"/>
      <c r="AM26" s="471">
        <v>152045</v>
      </c>
      <c r="AN26" s="472"/>
      <c r="AO26" s="472"/>
      <c r="AP26" s="472"/>
      <c r="AQ26" s="472"/>
      <c r="AR26" s="514"/>
      <c r="AS26" s="471">
        <v>3235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5760</v>
      </c>
      <c r="R27" s="472"/>
      <c r="S27" s="472"/>
      <c r="T27" s="472"/>
      <c r="U27" s="472"/>
      <c r="V27" s="514"/>
      <c r="W27" s="566"/>
      <c r="X27" s="567"/>
      <c r="Y27" s="568"/>
      <c r="Z27" s="470" t="s">
        <v>171</v>
      </c>
      <c r="AA27" s="450"/>
      <c r="AB27" s="450"/>
      <c r="AC27" s="450"/>
      <c r="AD27" s="450"/>
      <c r="AE27" s="450"/>
      <c r="AF27" s="450"/>
      <c r="AG27" s="451"/>
      <c r="AH27" s="471">
        <v>14</v>
      </c>
      <c r="AI27" s="472"/>
      <c r="AJ27" s="472"/>
      <c r="AK27" s="472"/>
      <c r="AL27" s="514"/>
      <c r="AM27" s="471">
        <v>38010</v>
      </c>
      <c r="AN27" s="472"/>
      <c r="AO27" s="472"/>
      <c r="AP27" s="472"/>
      <c r="AQ27" s="472"/>
      <c r="AR27" s="514"/>
      <c r="AS27" s="471">
        <v>2715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1895952</v>
      </c>
      <c r="BO27" s="540"/>
      <c r="BP27" s="540"/>
      <c r="BQ27" s="540"/>
      <c r="BR27" s="540"/>
      <c r="BS27" s="540"/>
      <c r="BT27" s="540"/>
      <c r="BU27" s="541"/>
      <c r="BV27" s="539">
        <v>1916145</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4960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7314279</v>
      </c>
      <c r="BO28" s="384"/>
      <c r="BP28" s="384"/>
      <c r="BQ28" s="384"/>
      <c r="BR28" s="384"/>
      <c r="BS28" s="384"/>
      <c r="BT28" s="384"/>
      <c r="BU28" s="385"/>
      <c r="BV28" s="383">
        <v>7232644</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26</v>
      </c>
      <c r="M29" s="472"/>
      <c r="N29" s="472"/>
      <c r="O29" s="472"/>
      <c r="P29" s="514"/>
      <c r="Q29" s="471">
        <v>4600</v>
      </c>
      <c r="R29" s="472"/>
      <c r="S29" s="472"/>
      <c r="T29" s="472"/>
      <c r="U29" s="472"/>
      <c r="V29" s="514"/>
      <c r="W29" s="569"/>
      <c r="X29" s="570"/>
      <c r="Y29" s="571"/>
      <c r="Z29" s="470" t="s">
        <v>177</v>
      </c>
      <c r="AA29" s="450"/>
      <c r="AB29" s="450"/>
      <c r="AC29" s="450"/>
      <c r="AD29" s="450"/>
      <c r="AE29" s="450"/>
      <c r="AF29" s="450"/>
      <c r="AG29" s="451"/>
      <c r="AH29" s="471">
        <v>807</v>
      </c>
      <c r="AI29" s="472"/>
      <c r="AJ29" s="472"/>
      <c r="AK29" s="472"/>
      <c r="AL29" s="514"/>
      <c r="AM29" s="471">
        <v>2550234</v>
      </c>
      <c r="AN29" s="472"/>
      <c r="AO29" s="472"/>
      <c r="AP29" s="472"/>
      <c r="AQ29" s="472"/>
      <c r="AR29" s="514"/>
      <c r="AS29" s="471">
        <v>3160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7964767</v>
      </c>
      <c r="BO29" s="421"/>
      <c r="BP29" s="421"/>
      <c r="BQ29" s="421"/>
      <c r="BR29" s="421"/>
      <c r="BS29" s="421"/>
      <c r="BT29" s="421"/>
      <c r="BU29" s="422"/>
      <c r="BV29" s="420">
        <v>7715772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13755730</v>
      </c>
      <c r="BO30" s="540"/>
      <c r="BP30" s="540"/>
      <c r="BQ30" s="540"/>
      <c r="BR30" s="540"/>
      <c r="BS30" s="540"/>
      <c r="BT30" s="540"/>
      <c r="BU30" s="541"/>
      <c r="BV30" s="539">
        <v>13274197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IF('各会計、関係団体の財政状況及び健全化判断比率'!B33="","",'各会計、関係団体の財政状況及び健全化判断比率'!B33)</f>
        <v>水道事業会計</v>
      </c>
      <c r="AP34" s="611"/>
      <c r="AQ34" s="611"/>
      <c r="AR34" s="611"/>
      <c r="AS34" s="611"/>
      <c r="AT34" s="611"/>
      <c r="AU34" s="611"/>
      <c r="AV34" s="611"/>
      <c r="AW34" s="611"/>
      <c r="AX34" s="611"/>
      <c r="AY34" s="611"/>
      <c r="AZ34" s="611"/>
      <c r="BA34" s="611"/>
      <c r="BB34" s="611"/>
      <c r="BC34" s="611"/>
      <c r="BD34" s="163"/>
      <c r="BE34" s="610">
        <f>IF(BG34="","",MAX(C34:D43,U34:V43,AM34:AN43)+1)</f>
        <v>12</v>
      </c>
      <c r="BF34" s="610"/>
      <c r="BG34" s="611" t="str">
        <f>IF('各会計、関係団体の財政状況及び健全化判断比率'!B37="","",'各会計、関係団体の財政状況及び健全化判断比率'!B37)</f>
        <v>地方卸売市場事業特別会計</v>
      </c>
      <c r="BH34" s="611"/>
      <c r="BI34" s="611"/>
      <c r="BJ34" s="611"/>
      <c r="BK34" s="611"/>
      <c r="BL34" s="611"/>
      <c r="BM34" s="611"/>
      <c r="BN34" s="611"/>
      <c r="BO34" s="611"/>
      <c r="BP34" s="611"/>
      <c r="BQ34" s="611"/>
      <c r="BR34" s="611"/>
      <c r="BS34" s="611"/>
      <c r="BT34" s="611"/>
      <c r="BU34" s="611"/>
      <c r="BV34" s="163"/>
      <c r="BW34" s="610">
        <f>IF(BY34="","",MAX(C34:D43,U34:V43,AM34:AN43,BE34:BF43)+1)</f>
        <v>15</v>
      </c>
      <c r="BX34" s="610"/>
      <c r="BY34" s="611" t="str">
        <f>IF('各会計、関係団体の財政状況及び健全化判断比率'!B68="","",'各会計、関係団体の財政状況及び健全化判断比率'!B68)</f>
        <v>飯塚地区消防組合（一般会計）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23</v>
      </c>
      <c r="CP34" s="610"/>
      <c r="CQ34" s="611" t="str">
        <f>IF('各会計、関係団体の財政状況及び健全化判断比率'!BS7="","",'各会計、関係団体の財政状況及び健全化判断比率'!BS7)</f>
        <v>飯塚市教育文化振興事業団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f>IF(E35="","",C34+1)</f>
        <v>2</v>
      </c>
      <c r="D35" s="610"/>
      <c r="E35" s="611" t="str">
        <f>IF('各会計、関係団体の財政状況及び健全化判断比率'!B8="","",'各会計、関係団体の財政状況及び健全化判断比率'!B8)</f>
        <v>汚水処理事業特別会計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IF('各会計、関係団体の財政状況及び健全化判断比率'!B34="","",'各会計、関係団体の財政状況及び健全化判断比率'!B34)</f>
        <v>工業用水道事業会計</v>
      </c>
      <c r="AP35" s="611"/>
      <c r="AQ35" s="611"/>
      <c r="AR35" s="611"/>
      <c r="AS35" s="611"/>
      <c r="AT35" s="611"/>
      <c r="AU35" s="611"/>
      <c r="AV35" s="611"/>
      <c r="AW35" s="611"/>
      <c r="AX35" s="611"/>
      <c r="AY35" s="611"/>
      <c r="AZ35" s="611"/>
      <c r="BA35" s="611"/>
      <c r="BB35" s="611"/>
      <c r="BC35" s="611"/>
      <c r="BD35" s="163"/>
      <c r="BE35" s="610">
        <f t="shared" ref="BE35:BE43" si="1">IF(BG35="","",BE34+1)</f>
        <v>13</v>
      </c>
      <c r="BF35" s="610"/>
      <c r="BG35" s="611" t="str">
        <f>IF('各会計、関係団体の財政状況及び健全化判断比率'!B38="","",'各会計、関係団体の財政状況及び健全化判断比率'!B38)</f>
        <v>農業集落排水事業特別会計</v>
      </c>
      <c r="BH35" s="611"/>
      <c r="BI35" s="611"/>
      <c r="BJ35" s="611"/>
      <c r="BK35" s="611"/>
      <c r="BL35" s="611"/>
      <c r="BM35" s="611"/>
      <c r="BN35" s="611"/>
      <c r="BO35" s="611"/>
      <c r="BP35" s="611"/>
      <c r="BQ35" s="611"/>
      <c r="BR35" s="611"/>
      <c r="BS35" s="611"/>
      <c r="BT35" s="611"/>
      <c r="BU35" s="611"/>
      <c r="BV35" s="163"/>
      <c r="BW35" s="610">
        <f t="shared" ref="BW35:BW43" si="2">IF(BY35="","",BW34+1)</f>
        <v>16</v>
      </c>
      <c r="BX35" s="610"/>
      <c r="BY35" s="611" t="str">
        <f>IF('各会計、関係団体の財政状況及び健全化判断比率'!B69="","",'各会計、関係団体の財政状況及び健全化判断比率'!B69)</f>
        <v>ふくおか県央環境広域施設組合（一般会計）</v>
      </c>
      <c r="BZ35" s="611"/>
      <c r="CA35" s="611"/>
      <c r="CB35" s="611"/>
      <c r="CC35" s="611"/>
      <c r="CD35" s="611"/>
      <c r="CE35" s="611"/>
      <c r="CF35" s="611"/>
      <c r="CG35" s="611"/>
      <c r="CH35" s="611"/>
      <c r="CI35" s="611"/>
      <c r="CJ35" s="611"/>
      <c r="CK35" s="611"/>
      <c r="CL35" s="611"/>
      <c r="CM35" s="611"/>
      <c r="CN35" s="163"/>
      <c r="CO35" s="610">
        <f t="shared" ref="CO35:CO43" si="3">IF(CQ35="","",CO34+1)</f>
        <v>24</v>
      </c>
      <c r="CP35" s="610"/>
      <c r="CQ35" s="611" t="str">
        <f>IF('各会計、関係団体の財政状況及び健全化判断比率'!BS8="","",'各会計、関係団体の財政状況及び健全化判断比率'!BS8)</f>
        <v>福岡ソフトウェアセンター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IF('各会計、関係団体の財政状況及び健全化判断比率'!B35="","",'各会計、関係団体の財政状況及び健全化判断比率'!B35)</f>
        <v>飯塚市立病院事業会計</v>
      </c>
      <c r="AP36" s="611"/>
      <c r="AQ36" s="611"/>
      <c r="AR36" s="611"/>
      <c r="AS36" s="611"/>
      <c r="AT36" s="611"/>
      <c r="AU36" s="611"/>
      <c r="AV36" s="611"/>
      <c r="AW36" s="611"/>
      <c r="AX36" s="611"/>
      <c r="AY36" s="611"/>
      <c r="AZ36" s="611"/>
      <c r="BA36" s="611"/>
      <c r="BB36" s="611"/>
      <c r="BC36" s="611"/>
      <c r="BD36" s="163"/>
      <c r="BE36" s="610">
        <f t="shared" si="1"/>
        <v>14</v>
      </c>
      <c r="BF36" s="610"/>
      <c r="BG36" s="611" t="str">
        <f>IF('各会計、関係団体の財政状況及び健全化判断比率'!B39="","",'各会計、関係団体の財政状況及び健全化判断比率'!B39)</f>
        <v>工業用地造成事業特別会計</v>
      </c>
      <c r="BH36" s="611"/>
      <c r="BI36" s="611"/>
      <c r="BJ36" s="611"/>
      <c r="BK36" s="611"/>
      <c r="BL36" s="611"/>
      <c r="BM36" s="611"/>
      <c r="BN36" s="611"/>
      <c r="BO36" s="611"/>
      <c r="BP36" s="611"/>
      <c r="BQ36" s="611"/>
      <c r="BR36" s="611"/>
      <c r="BS36" s="611"/>
      <c r="BT36" s="611"/>
      <c r="BU36" s="611"/>
      <c r="BV36" s="163"/>
      <c r="BW36" s="610">
        <f t="shared" si="2"/>
        <v>17</v>
      </c>
      <c r="BX36" s="610"/>
      <c r="BY36" s="611" t="str">
        <f>IF('各会計、関係団体の財政状況及び健全化判断比率'!B70="","",'各会計、関係団体の財政状況及び健全化判断比率'!B70)</f>
        <v>福岡県市町村職員退職手当組合（一般会計）</v>
      </c>
      <c r="BZ36" s="611"/>
      <c r="CA36" s="611"/>
      <c r="CB36" s="611"/>
      <c r="CC36" s="611"/>
      <c r="CD36" s="611"/>
      <c r="CE36" s="611"/>
      <c r="CF36" s="611"/>
      <c r="CG36" s="611"/>
      <c r="CH36" s="611"/>
      <c r="CI36" s="611"/>
      <c r="CJ36" s="611"/>
      <c r="CK36" s="611"/>
      <c r="CL36" s="611"/>
      <c r="CM36" s="611"/>
      <c r="CN36" s="163"/>
      <c r="CO36" s="610">
        <f t="shared" si="3"/>
        <v>25</v>
      </c>
      <c r="CP36" s="610"/>
      <c r="CQ36" s="611" t="str">
        <f>IF('各会計、関係団体の財政状況及び健全化判断比率'!BS9="","",'各会計、関係団体の財政状況及び健全化判断比率'!BS9)</f>
        <v>サンビレッジ茜</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小型自動車競走事業特別会計</v>
      </c>
      <c r="X37" s="611"/>
      <c r="Y37" s="611"/>
      <c r="Z37" s="611"/>
      <c r="AA37" s="611"/>
      <c r="AB37" s="611"/>
      <c r="AC37" s="611"/>
      <c r="AD37" s="611"/>
      <c r="AE37" s="611"/>
      <c r="AF37" s="611"/>
      <c r="AG37" s="611"/>
      <c r="AH37" s="611"/>
      <c r="AI37" s="611"/>
      <c r="AJ37" s="611"/>
      <c r="AK37" s="611"/>
      <c r="AL37" s="163"/>
      <c r="AM37" s="610">
        <f t="shared" si="0"/>
        <v>11</v>
      </c>
      <c r="AN37" s="610"/>
      <c r="AO37" s="611" t="str">
        <f>IF('各会計、関係団体の財政状況及び健全化判断比率'!B36="","",'各会計、関係団体の財政状況及び健全化判断比率'!B36)</f>
        <v>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18</v>
      </c>
      <c r="BX37" s="610"/>
      <c r="BY37" s="611" t="str">
        <f>IF('各会計、関係団体の財政状況及び健全化判断比率'!B71="","",'各会計、関係団体の財政状況及び健全化判断比率'!B71)</f>
        <v>福岡県市町村職員退職手当組合（基金特別会計）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7</v>
      </c>
      <c r="V38" s="610"/>
      <c r="W38" s="611" t="str">
        <f>IF('各会計、関係団体の財政状況及び健全化判断比率'!B32="","",'各会計、関係団体の財政状況及び健全化判断比率'!B32)</f>
        <v>駐車場事業特別会計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19</v>
      </c>
      <c r="BX38" s="610"/>
      <c r="BY38" s="611" t="str">
        <f>IF('各会計、関係団体の財政状況及び健全化判断比率'!B72="","",'各会計、関係団体の財政状況及び健全化判断比率'!B72)</f>
        <v>福岡県自治振興組合（一般会計）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20</v>
      </c>
      <c r="BX39" s="610"/>
      <c r="BY39" s="611" t="str">
        <f>IF('各会計、関係団体の財政状況及び健全化判断比率'!B73="","",'各会計、関係団体の財政状況及び健全化判断比率'!B73)</f>
        <v>福岡県自治振興組合（公文書館事業特別会計）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21</v>
      </c>
      <c r="BX40" s="610"/>
      <c r="BY40" s="611" t="str">
        <f>IF('各会計、関係団体の財政状況及び健全化判断比率'!B74="","",'各会計、関係団体の財政状況及び健全化判断比率'!B74)</f>
        <v>福岡県後期高齢者医療広域連合（一般会計）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22</v>
      </c>
      <c r="BX41" s="610"/>
      <c r="BY41" s="611" t="str">
        <f>IF('各会計、関係団体の財政状況及び健全化判断比率'!B75="","",'各会計、関係団体の財政状況及び健全化判断比率'!B75)</f>
        <v>福岡県後期高齢者医療広域連合（後期高齢者医療特別会計）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cKD+sYXjL/jiNeQKdvAQGTYnatVnjiIZD1XwQSkPK0Mo+fCsMt/nlOJrouDtgh7DhDFcTt/RkhnE+jUa1/6hPg==" saltValue="x7G4eLqRyUESuVNNgfJxS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14739759</v>
      </c>
      <c r="S5" s="626"/>
      <c r="T5" s="626"/>
      <c r="U5" s="626"/>
      <c r="V5" s="626"/>
      <c r="W5" s="626"/>
      <c r="X5" s="626"/>
      <c r="Y5" s="627"/>
      <c r="Z5" s="628">
        <v>17.7</v>
      </c>
      <c r="AA5" s="628"/>
      <c r="AB5" s="628"/>
      <c r="AC5" s="628"/>
      <c r="AD5" s="629">
        <v>14739759</v>
      </c>
      <c r="AE5" s="629"/>
      <c r="AF5" s="629"/>
      <c r="AG5" s="629"/>
      <c r="AH5" s="629"/>
      <c r="AI5" s="629"/>
      <c r="AJ5" s="629"/>
      <c r="AK5" s="629"/>
      <c r="AL5" s="630">
        <v>41.6</v>
      </c>
      <c r="AM5" s="631"/>
      <c r="AN5" s="631"/>
      <c r="AO5" s="632"/>
      <c r="AP5" s="622" t="s">
        <v>216</v>
      </c>
      <c r="AQ5" s="623"/>
      <c r="AR5" s="623"/>
      <c r="AS5" s="623"/>
      <c r="AT5" s="623"/>
      <c r="AU5" s="623"/>
      <c r="AV5" s="623"/>
      <c r="AW5" s="623"/>
      <c r="AX5" s="623"/>
      <c r="AY5" s="623"/>
      <c r="AZ5" s="623"/>
      <c r="BA5" s="623"/>
      <c r="BB5" s="623"/>
      <c r="BC5" s="623"/>
      <c r="BD5" s="623"/>
      <c r="BE5" s="623"/>
      <c r="BF5" s="624"/>
      <c r="BG5" s="636">
        <v>14739602</v>
      </c>
      <c r="BH5" s="637"/>
      <c r="BI5" s="637"/>
      <c r="BJ5" s="637"/>
      <c r="BK5" s="637"/>
      <c r="BL5" s="637"/>
      <c r="BM5" s="637"/>
      <c r="BN5" s="638"/>
      <c r="BO5" s="639">
        <v>100</v>
      </c>
      <c r="BP5" s="639"/>
      <c r="BQ5" s="639"/>
      <c r="BR5" s="639"/>
      <c r="BS5" s="640">
        <v>114201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451724</v>
      </c>
      <c r="S6" s="637"/>
      <c r="T6" s="637"/>
      <c r="U6" s="637"/>
      <c r="V6" s="637"/>
      <c r="W6" s="637"/>
      <c r="X6" s="637"/>
      <c r="Y6" s="638"/>
      <c r="Z6" s="639">
        <v>0.5</v>
      </c>
      <c r="AA6" s="639"/>
      <c r="AB6" s="639"/>
      <c r="AC6" s="639"/>
      <c r="AD6" s="640">
        <v>451724</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14739602</v>
      </c>
      <c r="BH6" s="637"/>
      <c r="BI6" s="637"/>
      <c r="BJ6" s="637"/>
      <c r="BK6" s="637"/>
      <c r="BL6" s="637"/>
      <c r="BM6" s="637"/>
      <c r="BN6" s="638"/>
      <c r="BO6" s="639">
        <v>100</v>
      </c>
      <c r="BP6" s="639"/>
      <c r="BQ6" s="639"/>
      <c r="BR6" s="639"/>
      <c r="BS6" s="640">
        <v>114201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325110</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324316</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5298</v>
      </c>
      <c r="S7" s="637"/>
      <c r="T7" s="637"/>
      <c r="U7" s="637"/>
      <c r="V7" s="637"/>
      <c r="W7" s="637"/>
      <c r="X7" s="637"/>
      <c r="Y7" s="638"/>
      <c r="Z7" s="639">
        <v>0</v>
      </c>
      <c r="AA7" s="639"/>
      <c r="AB7" s="639"/>
      <c r="AC7" s="639"/>
      <c r="AD7" s="640">
        <v>5298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6232440</v>
      </c>
      <c r="BH7" s="637"/>
      <c r="BI7" s="637"/>
      <c r="BJ7" s="637"/>
      <c r="BK7" s="637"/>
      <c r="BL7" s="637"/>
      <c r="BM7" s="637"/>
      <c r="BN7" s="638"/>
      <c r="BO7" s="639">
        <v>42.3</v>
      </c>
      <c r="BP7" s="639"/>
      <c r="BQ7" s="639"/>
      <c r="BR7" s="639"/>
      <c r="BS7" s="640">
        <v>114201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16292128</v>
      </c>
      <c r="CS7" s="637"/>
      <c r="CT7" s="637"/>
      <c r="CU7" s="637"/>
      <c r="CV7" s="637"/>
      <c r="CW7" s="637"/>
      <c r="CX7" s="637"/>
      <c r="CY7" s="638"/>
      <c r="CZ7" s="639">
        <v>20</v>
      </c>
      <c r="DA7" s="639"/>
      <c r="DB7" s="639"/>
      <c r="DC7" s="639"/>
      <c r="DD7" s="645">
        <v>732305</v>
      </c>
      <c r="DE7" s="637"/>
      <c r="DF7" s="637"/>
      <c r="DG7" s="637"/>
      <c r="DH7" s="637"/>
      <c r="DI7" s="637"/>
      <c r="DJ7" s="637"/>
      <c r="DK7" s="637"/>
      <c r="DL7" s="637"/>
      <c r="DM7" s="637"/>
      <c r="DN7" s="637"/>
      <c r="DO7" s="637"/>
      <c r="DP7" s="638"/>
      <c r="DQ7" s="645">
        <v>11219261</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109119</v>
      </c>
      <c r="S8" s="637"/>
      <c r="T8" s="637"/>
      <c r="U8" s="637"/>
      <c r="V8" s="637"/>
      <c r="W8" s="637"/>
      <c r="X8" s="637"/>
      <c r="Y8" s="638"/>
      <c r="Z8" s="639">
        <v>0.1</v>
      </c>
      <c r="AA8" s="639"/>
      <c r="AB8" s="639"/>
      <c r="AC8" s="639"/>
      <c r="AD8" s="640">
        <v>109119</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179708</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36012442</v>
      </c>
      <c r="CS8" s="637"/>
      <c r="CT8" s="637"/>
      <c r="CU8" s="637"/>
      <c r="CV8" s="637"/>
      <c r="CW8" s="637"/>
      <c r="CX8" s="637"/>
      <c r="CY8" s="638"/>
      <c r="CZ8" s="639">
        <v>44.3</v>
      </c>
      <c r="DA8" s="639"/>
      <c r="DB8" s="639"/>
      <c r="DC8" s="639"/>
      <c r="DD8" s="645">
        <v>328892</v>
      </c>
      <c r="DE8" s="637"/>
      <c r="DF8" s="637"/>
      <c r="DG8" s="637"/>
      <c r="DH8" s="637"/>
      <c r="DI8" s="637"/>
      <c r="DJ8" s="637"/>
      <c r="DK8" s="637"/>
      <c r="DL8" s="637"/>
      <c r="DM8" s="637"/>
      <c r="DN8" s="637"/>
      <c r="DO8" s="637"/>
      <c r="DP8" s="638"/>
      <c r="DQ8" s="645">
        <v>15408339</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153153</v>
      </c>
      <c r="S9" s="637"/>
      <c r="T9" s="637"/>
      <c r="U9" s="637"/>
      <c r="V9" s="637"/>
      <c r="W9" s="637"/>
      <c r="X9" s="637"/>
      <c r="Y9" s="638"/>
      <c r="Z9" s="639">
        <v>0.2</v>
      </c>
      <c r="AA9" s="639"/>
      <c r="AB9" s="639"/>
      <c r="AC9" s="639"/>
      <c r="AD9" s="640">
        <v>153153</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5017557</v>
      </c>
      <c r="BH9" s="637"/>
      <c r="BI9" s="637"/>
      <c r="BJ9" s="637"/>
      <c r="BK9" s="637"/>
      <c r="BL9" s="637"/>
      <c r="BM9" s="637"/>
      <c r="BN9" s="638"/>
      <c r="BO9" s="639">
        <v>34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5961254</v>
      </c>
      <c r="CS9" s="637"/>
      <c r="CT9" s="637"/>
      <c r="CU9" s="637"/>
      <c r="CV9" s="637"/>
      <c r="CW9" s="637"/>
      <c r="CX9" s="637"/>
      <c r="CY9" s="638"/>
      <c r="CZ9" s="639">
        <v>7.3</v>
      </c>
      <c r="DA9" s="639"/>
      <c r="DB9" s="639"/>
      <c r="DC9" s="639"/>
      <c r="DD9" s="645">
        <v>115815</v>
      </c>
      <c r="DE9" s="637"/>
      <c r="DF9" s="637"/>
      <c r="DG9" s="637"/>
      <c r="DH9" s="637"/>
      <c r="DI9" s="637"/>
      <c r="DJ9" s="637"/>
      <c r="DK9" s="637"/>
      <c r="DL9" s="637"/>
      <c r="DM9" s="637"/>
      <c r="DN9" s="637"/>
      <c r="DO9" s="637"/>
      <c r="DP9" s="638"/>
      <c r="DQ9" s="645">
        <v>4479557</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357056</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2511</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2511</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3267119</v>
      </c>
      <c r="S11" s="637"/>
      <c r="T11" s="637"/>
      <c r="U11" s="637"/>
      <c r="V11" s="637"/>
      <c r="W11" s="637"/>
      <c r="X11" s="637"/>
      <c r="Y11" s="638"/>
      <c r="Z11" s="641">
        <v>3.9</v>
      </c>
      <c r="AA11" s="642"/>
      <c r="AB11" s="642"/>
      <c r="AC11" s="648"/>
      <c r="AD11" s="645">
        <v>3267119</v>
      </c>
      <c r="AE11" s="637"/>
      <c r="AF11" s="637"/>
      <c r="AG11" s="637"/>
      <c r="AH11" s="637"/>
      <c r="AI11" s="637"/>
      <c r="AJ11" s="637"/>
      <c r="AK11" s="638"/>
      <c r="AL11" s="641">
        <v>9.1999999999999993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678119</v>
      </c>
      <c r="BH11" s="637"/>
      <c r="BI11" s="637"/>
      <c r="BJ11" s="637"/>
      <c r="BK11" s="637"/>
      <c r="BL11" s="637"/>
      <c r="BM11" s="637"/>
      <c r="BN11" s="638"/>
      <c r="BO11" s="639">
        <v>4.5999999999999996</v>
      </c>
      <c r="BP11" s="639"/>
      <c r="BQ11" s="639"/>
      <c r="BR11" s="639"/>
      <c r="BS11" s="640">
        <v>114201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1630992</v>
      </c>
      <c r="CS11" s="637"/>
      <c r="CT11" s="637"/>
      <c r="CU11" s="637"/>
      <c r="CV11" s="637"/>
      <c r="CW11" s="637"/>
      <c r="CX11" s="637"/>
      <c r="CY11" s="638"/>
      <c r="CZ11" s="639">
        <v>2</v>
      </c>
      <c r="DA11" s="639"/>
      <c r="DB11" s="639"/>
      <c r="DC11" s="639"/>
      <c r="DD11" s="645">
        <v>748000</v>
      </c>
      <c r="DE11" s="637"/>
      <c r="DF11" s="637"/>
      <c r="DG11" s="637"/>
      <c r="DH11" s="637"/>
      <c r="DI11" s="637"/>
      <c r="DJ11" s="637"/>
      <c r="DK11" s="637"/>
      <c r="DL11" s="637"/>
      <c r="DM11" s="637"/>
      <c r="DN11" s="637"/>
      <c r="DO11" s="637"/>
      <c r="DP11" s="638"/>
      <c r="DQ11" s="645">
        <v>678706</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87658</v>
      </c>
      <c r="S12" s="637"/>
      <c r="T12" s="637"/>
      <c r="U12" s="637"/>
      <c r="V12" s="637"/>
      <c r="W12" s="637"/>
      <c r="X12" s="637"/>
      <c r="Y12" s="638"/>
      <c r="Z12" s="639">
        <v>0.1</v>
      </c>
      <c r="AA12" s="639"/>
      <c r="AB12" s="639"/>
      <c r="AC12" s="639"/>
      <c r="AD12" s="640">
        <v>87658</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6872205</v>
      </c>
      <c r="BH12" s="637"/>
      <c r="BI12" s="637"/>
      <c r="BJ12" s="637"/>
      <c r="BK12" s="637"/>
      <c r="BL12" s="637"/>
      <c r="BM12" s="637"/>
      <c r="BN12" s="638"/>
      <c r="BO12" s="639">
        <v>46.6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1997988</v>
      </c>
      <c r="CS12" s="637"/>
      <c r="CT12" s="637"/>
      <c r="CU12" s="637"/>
      <c r="CV12" s="637"/>
      <c r="CW12" s="637"/>
      <c r="CX12" s="637"/>
      <c r="CY12" s="638"/>
      <c r="CZ12" s="639">
        <v>2.5</v>
      </c>
      <c r="DA12" s="639"/>
      <c r="DB12" s="639"/>
      <c r="DC12" s="639"/>
      <c r="DD12" s="645">
        <v>306471</v>
      </c>
      <c r="DE12" s="637"/>
      <c r="DF12" s="637"/>
      <c r="DG12" s="637"/>
      <c r="DH12" s="637"/>
      <c r="DI12" s="637"/>
      <c r="DJ12" s="637"/>
      <c r="DK12" s="637"/>
      <c r="DL12" s="637"/>
      <c r="DM12" s="637"/>
      <c r="DN12" s="637"/>
      <c r="DO12" s="637"/>
      <c r="DP12" s="638"/>
      <c r="DQ12" s="645">
        <v>1607444</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6794207</v>
      </c>
      <c r="BH13" s="637"/>
      <c r="BI13" s="637"/>
      <c r="BJ13" s="637"/>
      <c r="BK13" s="637"/>
      <c r="BL13" s="637"/>
      <c r="BM13" s="637"/>
      <c r="BN13" s="638"/>
      <c r="BO13" s="639">
        <v>46.1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4140989</v>
      </c>
      <c r="CS13" s="637"/>
      <c r="CT13" s="637"/>
      <c r="CU13" s="637"/>
      <c r="CV13" s="637"/>
      <c r="CW13" s="637"/>
      <c r="CX13" s="637"/>
      <c r="CY13" s="638"/>
      <c r="CZ13" s="639">
        <v>5.0999999999999996</v>
      </c>
      <c r="DA13" s="639"/>
      <c r="DB13" s="639"/>
      <c r="DC13" s="639"/>
      <c r="DD13" s="645">
        <v>1998451</v>
      </c>
      <c r="DE13" s="637"/>
      <c r="DF13" s="637"/>
      <c r="DG13" s="637"/>
      <c r="DH13" s="637"/>
      <c r="DI13" s="637"/>
      <c r="DJ13" s="637"/>
      <c r="DK13" s="637"/>
      <c r="DL13" s="637"/>
      <c r="DM13" s="637"/>
      <c r="DN13" s="637"/>
      <c r="DO13" s="637"/>
      <c r="DP13" s="638"/>
      <c r="DQ13" s="645">
        <v>2089754</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458718</v>
      </c>
      <c r="BH14" s="637"/>
      <c r="BI14" s="637"/>
      <c r="BJ14" s="637"/>
      <c r="BK14" s="637"/>
      <c r="BL14" s="637"/>
      <c r="BM14" s="637"/>
      <c r="BN14" s="638"/>
      <c r="BO14" s="639">
        <v>3.1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1883689</v>
      </c>
      <c r="CS14" s="637"/>
      <c r="CT14" s="637"/>
      <c r="CU14" s="637"/>
      <c r="CV14" s="637"/>
      <c r="CW14" s="637"/>
      <c r="CX14" s="637"/>
      <c r="CY14" s="638"/>
      <c r="CZ14" s="639">
        <v>2.2999999999999998</v>
      </c>
      <c r="DA14" s="639"/>
      <c r="DB14" s="639"/>
      <c r="DC14" s="639"/>
      <c r="DD14" s="645">
        <v>29883</v>
      </c>
      <c r="DE14" s="637"/>
      <c r="DF14" s="637"/>
      <c r="DG14" s="637"/>
      <c r="DH14" s="637"/>
      <c r="DI14" s="637"/>
      <c r="DJ14" s="637"/>
      <c r="DK14" s="637"/>
      <c r="DL14" s="637"/>
      <c r="DM14" s="637"/>
      <c r="DN14" s="637"/>
      <c r="DO14" s="637"/>
      <c r="DP14" s="638"/>
      <c r="DQ14" s="645">
        <v>1569308</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82259</v>
      </c>
      <c r="S15" s="637"/>
      <c r="T15" s="637"/>
      <c r="U15" s="637"/>
      <c r="V15" s="637"/>
      <c r="W15" s="637"/>
      <c r="X15" s="637"/>
      <c r="Y15" s="638"/>
      <c r="Z15" s="639">
        <v>0.1</v>
      </c>
      <c r="AA15" s="639"/>
      <c r="AB15" s="639"/>
      <c r="AC15" s="639"/>
      <c r="AD15" s="640">
        <v>82259</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1176138</v>
      </c>
      <c r="BH15" s="637"/>
      <c r="BI15" s="637"/>
      <c r="BJ15" s="637"/>
      <c r="BK15" s="637"/>
      <c r="BL15" s="637"/>
      <c r="BM15" s="637"/>
      <c r="BN15" s="638"/>
      <c r="BO15" s="639">
        <v>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6492164</v>
      </c>
      <c r="CS15" s="637"/>
      <c r="CT15" s="637"/>
      <c r="CU15" s="637"/>
      <c r="CV15" s="637"/>
      <c r="CW15" s="637"/>
      <c r="CX15" s="637"/>
      <c r="CY15" s="638"/>
      <c r="CZ15" s="639">
        <v>8</v>
      </c>
      <c r="DA15" s="639"/>
      <c r="DB15" s="639"/>
      <c r="DC15" s="639"/>
      <c r="DD15" s="645">
        <v>997173</v>
      </c>
      <c r="DE15" s="637"/>
      <c r="DF15" s="637"/>
      <c r="DG15" s="637"/>
      <c r="DH15" s="637"/>
      <c r="DI15" s="637"/>
      <c r="DJ15" s="637"/>
      <c r="DK15" s="637"/>
      <c r="DL15" s="637"/>
      <c r="DM15" s="637"/>
      <c r="DN15" s="637"/>
      <c r="DO15" s="637"/>
      <c r="DP15" s="638"/>
      <c r="DQ15" s="645">
        <v>4004583</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371005</v>
      </c>
      <c r="S16" s="637"/>
      <c r="T16" s="637"/>
      <c r="U16" s="637"/>
      <c r="V16" s="637"/>
      <c r="W16" s="637"/>
      <c r="X16" s="637"/>
      <c r="Y16" s="638"/>
      <c r="Z16" s="639">
        <v>0.4</v>
      </c>
      <c r="AA16" s="639"/>
      <c r="AB16" s="639"/>
      <c r="AC16" s="639"/>
      <c r="AD16" s="640">
        <v>371005</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101</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146717</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40782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623881</v>
      </c>
      <c r="S17" s="637"/>
      <c r="T17" s="637"/>
      <c r="U17" s="637"/>
      <c r="V17" s="637"/>
      <c r="W17" s="637"/>
      <c r="X17" s="637"/>
      <c r="Y17" s="638"/>
      <c r="Z17" s="639">
        <v>0.7</v>
      </c>
      <c r="AA17" s="639"/>
      <c r="AB17" s="639"/>
      <c r="AC17" s="639"/>
      <c r="AD17" s="640">
        <v>623881</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6396597</v>
      </c>
      <c r="CS17" s="637"/>
      <c r="CT17" s="637"/>
      <c r="CU17" s="637"/>
      <c r="CV17" s="637"/>
      <c r="CW17" s="637"/>
      <c r="CX17" s="637"/>
      <c r="CY17" s="638"/>
      <c r="CZ17" s="639">
        <v>7.9</v>
      </c>
      <c r="DA17" s="639"/>
      <c r="DB17" s="639"/>
      <c r="DC17" s="639"/>
      <c r="DD17" s="645" t="s">
        <v>122</v>
      </c>
      <c r="DE17" s="637"/>
      <c r="DF17" s="637"/>
      <c r="DG17" s="637"/>
      <c r="DH17" s="637"/>
      <c r="DI17" s="637"/>
      <c r="DJ17" s="637"/>
      <c r="DK17" s="637"/>
      <c r="DL17" s="637"/>
      <c r="DM17" s="637"/>
      <c r="DN17" s="637"/>
      <c r="DO17" s="637"/>
      <c r="DP17" s="638"/>
      <c r="DQ17" s="645">
        <v>6069504</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122251</v>
      </c>
      <c r="S18" s="637"/>
      <c r="T18" s="637"/>
      <c r="U18" s="637"/>
      <c r="V18" s="637"/>
      <c r="W18" s="637"/>
      <c r="X18" s="637"/>
      <c r="Y18" s="638"/>
      <c r="Z18" s="639">
        <v>0.1</v>
      </c>
      <c r="AA18" s="639"/>
      <c r="AB18" s="639"/>
      <c r="AC18" s="639"/>
      <c r="AD18" s="640">
        <v>122251</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495116</v>
      </c>
      <c r="S19" s="637"/>
      <c r="T19" s="637"/>
      <c r="U19" s="637"/>
      <c r="V19" s="637"/>
      <c r="W19" s="637"/>
      <c r="X19" s="637"/>
      <c r="Y19" s="638"/>
      <c r="Z19" s="639">
        <v>0.6</v>
      </c>
      <c r="AA19" s="639"/>
      <c r="AB19" s="639"/>
      <c r="AC19" s="639"/>
      <c r="AD19" s="640">
        <v>495116</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157</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6514</v>
      </c>
      <c r="S20" s="637"/>
      <c r="T20" s="637"/>
      <c r="U20" s="637"/>
      <c r="V20" s="637"/>
      <c r="W20" s="637"/>
      <c r="X20" s="637"/>
      <c r="Y20" s="638"/>
      <c r="Z20" s="639">
        <v>0</v>
      </c>
      <c r="AA20" s="639"/>
      <c r="AB20" s="639"/>
      <c r="AC20" s="639"/>
      <c r="AD20" s="640">
        <v>6514</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157</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81282581</v>
      </c>
      <c r="CS20" s="637"/>
      <c r="CT20" s="637"/>
      <c r="CU20" s="637"/>
      <c r="CV20" s="637"/>
      <c r="CW20" s="637"/>
      <c r="CX20" s="637"/>
      <c r="CY20" s="638"/>
      <c r="CZ20" s="639">
        <v>100</v>
      </c>
      <c r="DA20" s="639"/>
      <c r="DB20" s="639"/>
      <c r="DC20" s="639"/>
      <c r="DD20" s="645">
        <v>5256990</v>
      </c>
      <c r="DE20" s="637"/>
      <c r="DF20" s="637"/>
      <c r="DG20" s="637"/>
      <c r="DH20" s="637"/>
      <c r="DI20" s="637"/>
      <c r="DJ20" s="637"/>
      <c r="DK20" s="637"/>
      <c r="DL20" s="637"/>
      <c r="DM20" s="637"/>
      <c r="DN20" s="637"/>
      <c r="DO20" s="637"/>
      <c r="DP20" s="638"/>
      <c r="DQ20" s="645">
        <v>47494065</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17583503</v>
      </c>
      <c r="S21" s="637"/>
      <c r="T21" s="637"/>
      <c r="U21" s="637"/>
      <c r="V21" s="637"/>
      <c r="W21" s="637"/>
      <c r="X21" s="637"/>
      <c r="Y21" s="638"/>
      <c r="Z21" s="639">
        <v>21.1</v>
      </c>
      <c r="AA21" s="639"/>
      <c r="AB21" s="639"/>
      <c r="AC21" s="639"/>
      <c r="AD21" s="640">
        <v>15429442</v>
      </c>
      <c r="AE21" s="640"/>
      <c r="AF21" s="640"/>
      <c r="AG21" s="640"/>
      <c r="AH21" s="640"/>
      <c r="AI21" s="640"/>
      <c r="AJ21" s="640"/>
      <c r="AK21" s="640"/>
      <c r="AL21" s="641">
        <v>43.6</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157</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15429442</v>
      </c>
      <c r="S22" s="637"/>
      <c r="T22" s="637"/>
      <c r="U22" s="637"/>
      <c r="V22" s="637"/>
      <c r="W22" s="637"/>
      <c r="X22" s="637"/>
      <c r="Y22" s="638"/>
      <c r="Z22" s="639">
        <v>18.5</v>
      </c>
      <c r="AA22" s="639"/>
      <c r="AB22" s="639"/>
      <c r="AC22" s="639"/>
      <c r="AD22" s="640">
        <v>15429442</v>
      </c>
      <c r="AE22" s="640"/>
      <c r="AF22" s="640"/>
      <c r="AG22" s="640"/>
      <c r="AH22" s="640"/>
      <c r="AI22" s="640"/>
      <c r="AJ22" s="640"/>
      <c r="AK22" s="640"/>
      <c r="AL22" s="641">
        <v>43.6</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2154061</v>
      </c>
      <c r="S23" s="637"/>
      <c r="T23" s="637"/>
      <c r="U23" s="637"/>
      <c r="V23" s="637"/>
      <c r="W23" s="637"/>
      <c r="X23" s="637"/>
      <c r="Y23" s="638"/>
      <c r="Z23" s="639">
        <v>2.6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41472845</v>
      </c>
      <c r="CS24" s="626"/>
      <c r="CT24" s="626"/>
      <c r="CU24" s="626"/>
      <c r="CV24" s="626"/>
      <c r="CW24" s="626"/>
      <c r="CX24" s="626"/>
      <c r="CY24" s="627"/>
      <c r="CZ24" s="630">
        <v>51</v>
      </c>
      <c r="DA24" s="631"/>
      <c r="DB24" s="631"/>
      <c r="DC24" s="647"/>
      <c r="DD24" s="671">
        <v>21635102</v>
      </c>
      <c r="DE24" s="626"/>
      <c r="DF24" s="626"/>
      <c r="DG24" s="626"/>
      <c r="DH24" s="626"/>
      <c r="DI24" s="626"/>
      <c r="DJ24" s="626"/>
      <c r="DK24" s="627"/>
      <c r="DL24" s="671">
        <v>19723727</v>
      </c>
      <c r="DM24" s="626"/>
      <c r="DN24" s="626"/>
      <c r="DO24" s="626"/>
      <c r="DP24" s="626"/>
      <c r="DQ24" s="626"/>
      <c r="DR24" s="626"/>
      <c r="DS24" s="626"/>
      <c r="DT24" s="626"/>
      <c r="DU24" s="626"/>
      <c r="DV24" s="627"/>
      <c r="DW24" s="630">
        <v>55.5</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37474478</v>
      </c>
      <c r="S25" s="637"/>
      <c r="T25" s="637"/>
      <c r="U25" s="637"/>
      <c r="V25" s="637"/>
      <c r="W25" s="637"/>
      <c r="X25" s="637"/>
      <c r="Y25" s="638"/>
      <c r="Z25" s="639">
        <v>45</v>
      </c>
      <c r="AA25" s="639"/>
      <c r="AB25" s="639"/>
      <c r="AC25" s="639"/>
      <c r="AD25" s="640">
        <v>35320417</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8815454</v>
      </c>
      <c r="CS25" s="668"/>
      <c r="CT25" s="668"/>
      <c r="CU25" s="668"/>
      <c r="CV25" s="668"/>
      <c r="CW25" s="668"/>
      <c r="CX25" s="668"/>
      <c r="CY25" s="669"/>
      <c r="CZ25" s="641">
        <v>10.8</v>
      </c>
      <c r="DA25" s="666"/>
      <c r="DB25" s="666"/>
      <c r="DC25" s="670"/>
      <c r="DD25" s="645">
        <v>8091134</v>
      </c>
      <c r="DE25" s="668"/>
      <c r="DF25" s="668"/>
      <c r="DG25" s="668"/>
      <c r="DH25" s="668"/>
      <c r="DI25" s="668"/>
      <c r="DJ25" s="668"/>
      <c r="DK25" s="669"/>
      <c r="DL25" s="645">
        <v>8013129</v>
      </c>
      <c r="DM25" s="668"/>
      <c r="DN25" s="668"/>
      <c r="DO25" s="668"/>
      <c r="DP25" s="668"/>
      <c r="DQ25" s="668"/>
      <c r="DR25" s="668"/>
      <c r="DS25" s="668"/>
      <c r="DT25" s="668"/>
      <c r="DU25" s="668"/>
      <c r="DV25" s="669"/>
      <c r="DW25" s="641">
        <v>22.5</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17853</v>
      </c>
      <c r="S26" s="637"/>
      <c r="T26" s="637"/>
      <c r="U26" s="637"/>
      <c r="V26" s="637"/>
      <c r="W26" s="637"/>
      <c r="X26" s="637"/>
      <c r="Y26" s="638"/>
      <c r="Z26" s="639">
        <v>0</v>
      </c>
      <c r="AA26" s="639"/>
      <c r="AB26" s="639"/>
      <c r="AC26" s="639"/>
      <c r="AD26" s="640">
        <v>17853</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5101860</v>
      </c>
      <c r="CS26" s="637"/>
      <c r="CT26" s="637"/>
      <c r="CU26" s="637"/>
      <c r="CV26" s="637"/>
      <c r="CW26" s="637"/>
      <c r="CX26" s="637"/>
      <c r="CY26" s="638"/>
      <c r="CZ26" s="641">
        <v>6.3</v>
      </c>
      <c r="DA26" s="666"/>
      <c r="DB26" s="666"/>
      <c r="DC26" s="670"/>
      <c r="DD26" s="645">
        <v>4594270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848515</v>
      </c>
      <c r="S27" s="637"/>
      <c r="T27" s="637"/>
      <c r="U27" s="637"/>
      <c r="V27" s="637"/>
      <c r="W27" s="637"/>
      <c r="X27" s="637"/>
      <c r="Y27" s="638"/>
      <c r="Z27" s="639">
        <v>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14739759</v>
      </c>
      <c r="BH27" s="637"/>
      <c r="BI27" s="637"/>
      <c r="BJ27" s="637"/>
      <c r="BK27" s="637"/>
      <c r="BL27" s="637"/>
      <c r="BM27" s="637"/>
      <c r="BN27" s="638"/>
      <c r="BO27" s="639">
        <v>100</v>
      </c>
      <c r="BP27" s="639"/>
      <c r="BQ27" s="639"/>
      <c r="BR27" s="639"/>
      <c r="BS27" s="640">
        <v>114201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26260794</v>
      </c>
      <c r="CS27" s="668"/>
      <c r="CT27" s="668"/>
      <c r="CU27" s="668"/>
      <c r="CV27" s="668"/>
      <c r="CW27" s="668"/>
      <c r="CX27" s="668"/>
      <c r="CY27" s="669"/>
      <c r="CZ27" s="641">
        <v>32.299999999999997</v>
      </c>
      <c r="DA27" s="666"/>
      <c r="DB27" s="666"/>
      <c r="DC27" s="670"/>
      <c r="DD27" s="645">
        <v>7474464</v>
      </c>
      <c r="DE27" s="668"/>
      <c r="DF27" s="668"/>
      <c r="DG27" s="668"/>
      <c r="DH27" s="668"/>
      <c r="DI27" s="668"/>
      <c r="DJ27" s="668"/>
      <c r="DK27" s="669"/>
      <c r="DL27" s="645">
        <v>5641094</v>
      </c>
      <c r="DM27" s="668"/>
      <c r="DN27" s="668"/>
      <c r="DO27" s="668"/>
      <c r="DP27" s="668"/>
      <c r="DQ27" s="668"/>
      <c r="DR27" s="668"/>
      <c r="DS27" s="668"/>
      <c r="DT27" s="668"/>
      <c r="DU27" s="668"/>
      <c r="DV27" s="669"/>
      <c r="DW27" s="641">
        <v>15.9</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826480</v>
      </c>
      <c r="S28" s="637"/>
      <c r="T28" s="637"/>
      <c r="U28" s="637"/>
      <c r="V28" s="637"/>
      <c r="W28" s="637"/>
      <c r="X28" s="637"/>
      <c r="Y28" s="638"/>
      <c r="Z28" s="639">
        <v>1</v>
      </c>
      <c r="AA28" s="639"/>
      <c r="AB28" s="639"/>
      <c r="AC28" s="639"/>
      <c r="AD28" s="640">
        <v>57813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6396597</v>
      </c>
      <c r="CS28" s="637"/>
      <c r="CT28" s="637"/>
      <c r="CU28" s="637"/>
      <c r="CV28" s="637"/>
      <c r="CW28" s="637"/>
      <c r="CX28" s="637"/>
      <c r="CY28" s="638"/>
      <c r="CZ28" s="641">
        <v>7.9</v>
      </c>
      <c r="DA28" s="666"/>
      <c r="DB28" s="666"/>
      <c r="DC28" s="670"/>
      <c r="DD28" s="645">
        <v>6069504</v>
      </c>
      <c r="DE28" s="637"/>
      <c r="DF28" s="637"/>
      <c r="DG28" s="637"/>
      <c r="DH28" s="637"/>
      <c r="DI28" s="637"/>
      <c r="DJ28" s="637"/>
      <c r="DK28" s="638"/>
      <c r="DL28" s="645">
        <v>6069504</v>
      </c>
      <c r="DM28" s="637"/>
      <c r="DN28" s="637"/>
      <c r="DO28" s="637"/>
      <c r="DP28" s="637"/>
      <c r="DQ28" s="637"/>
      <c r="DR28" s="637"/>
      <c r="DS28" s="637"/>
      <c r="DT28" s="637"/>
      <c r="DU28" s="637"/>
      <c r="DV28" s="638"/>
      <c r="DW28" s="641">
        <v>17.100000000000001</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556298</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6396186</v>
      </c>
      <c r="CS29" s="668"/>
      <c r="CT29" s="668"/>
      <c r="CU29" s="668"/>
      <c r="CV29" s="668"/>
      <c r="CW29" s="668"/>
      <c r="CX29" s="668"/>
      <c r="CY29" s="669"/>
      <c r="CZ29" s="641">
        <v>7.9</v>
      </c>
      <c r="DA29" s="666"/>
      <c r="DB29" s="666"/>
      <c r="DC29" s="670"/>
      <c r="DD29" s="645">
        <v>6069093</v>
      </c>
      <c r="DE29" s="668"/>
      <c r="DF29" s="668"/>
      <c r="DG29" s="668"/>
      <c r="DH29" s="668"/>
      <c r="DI29" s="668"/>
      <c r="DJ29" s="668"/>
      <c r="DK29" s="669"/>
      <c r="DL29" s="645">
        <v>6069093</v>
      </c>
      <c r="DM29" s="668"/>
      <c r="DN29" s="668"/>
      <c r="DO29" s="668"/>
      <c r="DP29" s="668"/>
      <c r="DQ29" s="668"/>
      <c r="DR29" s="668"/>
      <c r="DS29" s="668"/>
      <c r="DT29" s="668"/>
      <c r="DU29" s="668"/>
      <c r="DV29" s="669"/>
      <c r="DW29" s="641">
        <v>17.100000000000001</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18753777</v>
      </c>
      <c r="S30" s="637"/>
      <c r="T30" s="637"/>
      <c r="U30" s="637"/>
      <c r="V30" s="637"/>
      <c r="W30" s="637"/>
      <c r="X30" s="637"/>
      <c r="Y30" s="638"/>
      <c r="Z30" s="639">
        <v>22.5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6038062</v>
      </c>
      <c r="CS30" s="637"/>
      <c r="CT30" s="637"/>
      <c r="CU30" s="637"/>
      <c r="CV30" s="637"/>
      <c r="CW30" s="637"/>
      <c r="CX30" s="637"/>
      <c r="CY30" s="638"/>
      <c r="CZ30" s="641">
        <v>7.4</v>
      </c>
      <c r="DA30" s="666"/>
      <c r="DB30" s="666"/>
      <c r="DC30" s="670"/>
      <c r="DD30" s="645">
        <v>5721252</v>
      </c>
      <c r="DE30" s="637"/>
      <c r="DF30" s="637"/>
      <c r="DG30" s="637"/>
      <c r="DH30" s="637"/>
      <c r="DI30" s="637"/>
      <c r="DJ30" s="637"/>
      <c r="DK30" s="638"/>
      <c r="DL30" s="645">
        <v>5721252</v>
      </c>
      <c r="DM30" s="637"/>
      <c r="DN30" s="637"/>
      <c r="DO30" s="637"/>
      <c r="DP30" s="637"/>
      <c r="DQ30" s="637"/>
      <c r="DR30" s="637"/>
      <c r="DS30" s="637"/>
      <c r="DT30" s="637"/>
      <c r="DU30" s="637"/>
      <c r="DV30" s="638"/>
      <c r="DW30" s="641">
        <v>16.100000000000001</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24415</v>
      </c>
      <c r="S31" s="637"/>
      <c r="T31" s="637"/>
      <c r="U31" s="637"/>
      <c r="V31" s="637"/>
      <c r="W31" s="637"/>
      <c r="X31" s="637"/>
      <c r="Y31" s="638"/>
      <c r="Z31" s="639">
        <v>0</v>
      </c>
      <c r="AA31" s="639"/>
      <c r="AB31" s="639"/>
      <c r="AC31" s="639"/>
      <c r="AD31" s="640">
        <v>24415</v>
      </c>
      <c r="AE31" s="640"/>
      <c r="AF31" s="640"/>
      <c r="AG31" s="640"/>
      <c r="AH31" s="640"/>
      <c r="AI31" s="640"/>
      <c r="AJ31" s="640"/>
      <c r="AK31" s="640"/>
      <c r="AL31" s="641">
        <v>0.1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95.4</v>
      </c>
      <c r="BN31" s="680"/>
      <c r="BO31" s="680"/>
      <c r="BP31" s="680"/>
      <c r="BQ31" s="681"/>
      <c r="BR31" s="692">
        <v>99.2</v>
      </c>
      <c r="BS31" s="680"/>
      <c r="BT31" s="680"/>
      <c r="BU31" s="680"/>
      <c r="BV31" s="680"/>
      <c r="BW31" s="680"/>
      <c r="BX31" s="631">
        <v>95.4</v>
      </c>
      <c r="BY31" s="680"/>
      <c r="BZ31" s="680"/>
      <c r="CA31" s="680"/>
      <c r="CB31" s="681"/>
      <c r="CD31" s="674"/>
      <c r="CE31" s="675"/>
      <c r="CF31" s="633" t="s">
        <v>300</v>
      </c>
      <c r="CG31" s="634"/>
      <c r="CH31" s="634"/>
      <c r="CI31" s="634"/>
      <c r="CJ31" s="634"/>
      <c r="CK31" s="634"/>
      <c r="CL31" s="634"/>
      <c r="CM31" s="634"/>
      <c r="CN31" s="634"/>
      <c r="CO31" s="634"/>
      <c r="CP31" s="634"/>
      <c r="CQ31" s="635"/>
      <c r="CR31" s="636">
        <v>358124</v>
      </c>
      <c r="CS31" s="668"/>
      <c r="CT31" s="668"/>
      <c r="CU31" s="668"/>
      <c r="CV31" s="668"/>
      <c r="CW31" s="668"/>
      <c r="CX31" s="668"/>
      <c r="CY31" s="669"/>
      <c r="CZ31" s="641">
        <v>0.4</v>
      </c>
      <c r="DA31" s="666"/>
      <c r="DB31" s="666"/>
      <c r="DC31" s="670"/>
      <c r="DD31" s="645">
        <v>347841</v>
      </c>
      <c r="DE31" s="668"/>
      <c r="DF31" s="668"/>
      <c r="DG31" s="668"/>
      <c r="DH31" s="668"/>
      <c r="DI31" s="668"/>
      <c r="DJ31" s="668"/>
      <c r="DK31" s="669"/>
      <c r="DL31" s="645">
        <v>347841</v>
      </c>
      <c r="DM31" s="668"/>
      <c r="DN31" s="668"/>
      <c r="DO31" s="668"/>
      <c r="DP31" s="668"/>
      <c r="DQ31" s="668"/>
      <c r="DR31" s="668"/>
      <c r="DS31" s="668"/>
      <c r="DT31" s="668"/>
      <c r="DU31" s="668"/>
      <c r="DV31" s="669"/>
      <c r="DW31" s="641">
        <v>1</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5594645</v>
      </c>
      <c r="S32" s="637"/>
      <c r="T32" s="637"/>
      <c r="U32" s="637"/>
      <c r="V32" s="637"/>
      <c r="W32" s="637"/>
      <c r="X32" s="637"/>
      <c r="Y32" s="638"/>
      <c r="Z32" s="639">
        <v>6.7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95.9</v>
      </c>
      <c r="BN32" s="668"/>
      <c r="BO32" s="668"/>
      <c r="BP32" s="668"/>
      <c r="BQ32" s="691"/>
      <c r="BR32" s="693">
        <v>99</v>
      </c>
      <c r="BS32" s="668"/>
      <c r="BT32" s="668"/>
      <c r="BU32" s="668"/>
      <c r="BV32" s="668"/>
      <c r="BW32" s="668"/>
      <c r="BX32" s="642">
        <v>95.9</v>
      </c>
      <c r="BY32" s="668"/>
      <c r="BZ32" s="668"/>
      <c r="CA32" s="668"/>
      <c r="CB32" s="691"/>
      <c r="CD32" s="676"/>
      <c r="CE32" s="677"/>
      <c r="CF32" s="633" t="s">
        <v>304</v>
      </c>
      <c r="CG32" s="634"/>
      <c r="CH32" s="634"/>
      <c r="CI32" s="634"/>
      <c r="CJ32" s="634"/>
      <c r="CK32" s="634"/>
      <c r="CL32" s="634"/>
      <c r="CM32" s="634"/>
      <c r="CN32" s="634"/>
      <c r="CO32" s="634"/>
      <c r="CP32" s="634"/>
      <c r="CQ32" s="635"/>
      <c r="CR32" s="636">
        <v>411</v>
      </c>
      <c r="CS32" s="637"/>
      <c r="CT32" s="637"/>
      <c r="CU32" s="637"/>
      <c r="CV32" s="637"/>
      <c r="CW32" s="637"/>
      <c r="CX32" s="637"/>
      <c r="CY32" s="638"/>
      <c r="CZ32" s="641">
        <v>0</v>
      </c>
      <c r="DA32" s="666"/>
      <c r="DB32" s="666"/>
      <c r="DC32" s="670"/>
      <c r="DD32" s="645">
        <v>411</v>
      </c>
      <c r="DE32" s="637"/>
      <c r="DF32" s="637"/>
      <c r="DG32" s="637"/>
      <c r="DH32" s="637"/>
      <c r="DI32" s="637"/>
      <c r="DJ32" s="637"/>
      <c r="DK32" s="638"/>
      <c r="DL32" s="645">
        <v>411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585832</v>
      </c>
      <c r="S33" s="637"/>
      <c r="T33" s="637"/>
      <c r="U33" s="637"/>
      <c r="V33" s="637"/>
      <c r="W33" s="637"/>
      <c r="X33" s="637"/>
      <c r="Y33" s="638"/>
      <c r="Z33" s="639">
        <v>0.7</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94.3</v>
      </c>
      <c r="BN33" s="695"/>
      <c r="BO33" s="695"/>
      <c r="BP33" s="695"/>
      <c r="BQ33" s="697"/>
      <c r="BR33" s="694">
        <v>99.3</v>
      </c>
      <c r="BS33" s="695"/>
      <c r="BT33" s="695"/>
      <c r="BU33" s="695"/>
      <c r="BV33" s="695"/>
      <c r="BW33" s="695"/>
      <c r="BX33" s="696">
        <v>94.1</v>
      </c>
      <c r="BY33" s="695"/>
      <c r="BZ33" s="695"/>
      <c r="CA33" s="695"/>
      <c r="CB33" s="697"/>
      <c r="CD33" s="633" t="s">
        <v>307</v>
      </c>
      <c r="CE33" s="634"/>
      <c r="CF33" s="634"/>
      <c r="CG33" s="634"/>
      <c r="CH33" s="634"/>
      <c r="CI33" s="634"/>
      <c r="CJ33" s="634"/>
      <c r="CK33" s="634"/>
      <c r="CL33" s="634"/>
      <c r="CM33" s="634"/>
      <c r="CN33" s="634"/>
      <c r="CO33" s="634"/>
      <c r="CP33" s="634"/>
      <c r="CQ33" s="635"/>
      <c r="CR33" s="636">
        <v>34406029</v>
      </c>
      <c r="CS33" s="668"/>
      <c r="CT33" s="668"/>
      <c r="CU33" s="668"/>
      <c r="CV33" s="668"/>
      <c r="CW33" s="668"/>
      <c r="CX33" s="668"/>
      <c r="CY33" s="669"/>
      <c r="CZ33" s="641">
        <v>42.3</v>
      </c>
      <c r="DA33" s="666"/>
      <c r="DB33" s="666"/>
      <c r="DC33" s="670"/>
      <c r="DD33" s="645">
        <v>25037697</v>
      </c>
      <c r="DE33" s="668"/>
      <c r="DF33" s="668"/>
      <c r="DG33" s="668"/>
      <c r="DH33" s="668"/>
      <c r="DI33" s="668"/>
      <c r="DJ33" s="668"/>
      <c r="DK33" s="669"/>
      <c r="DL33" s="645">
        <v>15381688</v>
      </c>
      <c r="DM33" s="668"/>
      <c r="DN33" s="668"/>
      <c r="DO33" s="668"/>
      <c r="DP33" s="668"/>
      <c r="DQ33" s="668"/>
      <c r="DR33" s="668"/>
      <c r="DS33" s="668"/>
      <c r="DT33" s="668"/>
      <c r="DU33" s="668"/>
      <c r="DV33" s="669"/>
      <c r="DW33" s="641">
        <v>43.3</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6643808</v>
      </c>
      <c r="S34" s="637"/>
      <c r="T34" s="637"/>
      <c r="U34" s="637"/>
      <c r="V34" s="637"/>
      <c r="W34" s="637"/>
      <c r="X34" s="637"/>
      <c r="Y34" s="638"/>
      <c r="Z34" s="639">
        <v>8</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9385835</v>
      </c>
      <c r="CS34" s="637"/>
      <c r="CT34" s="637"/>
      <c r="CU34" s="637"/>
      <c r="CV34" s="637"/>
      <c r="CW34" s="637"/>
      <c r="CX34" s="637"/>
      <c r="CY34" s="638"/>
      <c r="CZ34" s="641">
        <v>11.5</v>
      </c>
      <c r="DA34" s="666"/>
      <c r="DB34" s="666"/>
      <c r="DC34" s="670"/>
      <c r="DD34" s="645">
        <v>5130533</v>
      </c>
      <c r="DE34" s="637"/>
      <c r="DF34" s="637"/>
      <c r="DG34" s="637"/>
      <c r="DH34" s="637"/>
      <c r="DI34" s="637"/>
      <c r="DJ34" s="637"/>
      <c r="DK34" s="638"/>
      <c r="DL34" s="645">
        <v>4842859</v>
      </c>
      <c r="DM34" s="637"/>
      <c r="DN34" s="637"/>
      <c r="DO34" s="637"/>
      <c r="DP34" s="637"/>
      <c r="DQ34" s="637"/>
      <c r="DR34" s="637"/>
      <c r="DS34" s="637"/>
      <c r="DT34" s="637"/>
      <c r="DU34" s="637"/>
      <c r="DV34" s="638"/>
      <c r="DW34" s="641">
        <v>13.6</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7244247</v>
      </c>
      <c r="S35" s="637"/>
      <c r="T35" s="637"/>
      <c r="U35" s="637"/>
      <c r="V35" s="637"/>
      <c r="W35" s="637"/>
      <c r="X35" s="637"/>
      <c r="Y35" s="638"/>
      <c r="Z35" s="639">
        <v>8.6999999999999993</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993342</v>
      </c>
      <c r="CS35" s="668"/>
      <c r="CT35" s="668"/>
      <c r="CU35" s="668"/>
      <c r="CV35" s="668"/>
      <c r="CW35" s="668"/>
      <c r="CX35" s="668"/>
      <c r="CY35" s="669"/>
      <c r="CZ35" s="641">
        <v>1.2</v>
      </c>
      <c r="DA35" s="666"/>
      <c r="DB35" s="666"/>
      <c r="DC35" s="670"/>
      <c r="DD35" s="645">
        <v>660314</v>
      </c>
      <c r="DE35" s="668"/>
      <c r="DF35" s="668"/>
      <c r="DG35" s="668"/>
      <c r="DH35" s="668"/>
      <c r="DI35" s="668"/>
      <c r="DJ35" s="668"/>
      <c r="DK35" s="669"/>
      <c r="DL35" s="645">
        <v>660314</v>
      </c>
      <c r="DM35" s="668"/>
      <c r="DN35" s="668"/>
      <c r="DO35" s="668"/>
      <c r="DP35" s="668"/>
      <c r="DQ35" s="668"/>
      <c r="DR35" s="668"/>
      <c r="DS35" s="668"/>
      <c r="DT35" s="668"/>
      <c r="DU35" s="668"/>
      <c r="DV35" s="669"/>
      <c r="DW35" s="641">
        <v>1.9</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1278983</v>
      </c>
      <c r="S36" s="637"/>
      <c r="T36" s="637"/>
      <c r="U36" s="637"/>
      <c r="V36" s="637"/>
      <c r="W36" s="637"/>
      <c r="X36" s="637"/>
      <c r="Y36" s="638"/>
      <c r="Z36" s="639">
        <v>1.5</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7327471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18364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10577747</v>
      </c>
      <c r="CS36" s="637"/>
      <c r="CT36" s="637"/>
      <c r="CU36" s="637"/>
      <c r="CV36" s="637"/>
      <c r="CW36" s="637"/>
      <c r="CX36" s="637"/>
      <c r="CY36" s="638"/>
      <c r="CZ36" s="641">
        <v>13</v>
      </c>
      <c r="DA36" s="666"/>
      <c r="DB36" s="666"/>
      <c r="DC36" s="670"/>
      <c r="DD36" s="645">
        <v>7313598</v>
      </c>
      <c r="DE36" s="637"/>
      <c r="DF36" s="637"/>
      <c r="DG36" s="637"/>
      <c r="DH36" s="637"/>
      <c r="DI36" s="637"/>
      <c r="DJ36" s="637"/>
      <c r="DK36" s="638"/>
      <c r="DL36" s="645">
        <v>5159965</v>
      </c>
      <c r="DM36" s="637"/>
      <c r="DN36" s="637"/>
      <c r="DO36" s="637"/>
      <c r="DP36" s="637"/>
      <c r="DQ36" s="637"/>
      <c r="DR36" s="637"/>
      <c r="DS36" s="637"/>
      <c r="DT36" s="637"/>
      <c r="DU36" s="637"/>
      <c r="DV36" s="638"/>
      <c r="DW36" s="641">
        <v>14.5</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710323</v>
      </c>
      <c r="S37" s="637"/>
      <c r="T37" s="637"/>
      <c r="U37" s="637"/>
      <c r="V37" s="637"/>
      <c r="W37" s="637"/>
      <c r="X37" s="637"/>
      <c r="Y37" s="638"/>
      <c r="Z37" s="639">
        <v>0.9</v>
      </c>
      <c r="AA37" s="639"/>
      <c r="AB37" s="639"/>
      <c r="AC37" s="639"/>
      <c r="AD37" s="640">
        <v>5137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556674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-280200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4197977</v>
      </c>
      <c r="CS37" s="668"/>
      <c r="CT37" s="668"/>
      <c r="CU37" s="668"/>
      <c r="CV37" s="668"/>
      <c r="CW37" s="668"/>
      <c r="CX37" s="668"/>
      <c r="CY37" s="669"/>
      <c r="CZ37" s="641">
        <v>5.2</v>
      </c>
      <c r="DA37" s="666"/>
      <c r="DB37" s="666"/>
      <c r="DC37" s="670"/>
      <c r="DD37" s="645">
        <v>3558204</v>
      </c>
      <c r="DE37" s="668"/>
      <c r="DF37" s="668"/>
      <c r="DG37" s="668"/>
      <c r="DH37" s="668"/>
      <c r="DI37" s="668"/>
      <c r="DJ37" s="668"/>
      <c r="DK37" s="669"/>
      <c r="DL37" s="645">
        <v>3558204</v>
      </c>
      <c r="DM37" s="668"/>
      <c r="DN37" s="668"/>
      <c r="DO37" s="668"/>
      <c r="DP37" s="668"/>
      <c r="DQ37" s="668"/>
      <c r="DR37" s="668"/>
      <c r="DS37" s="668"/>
      <c r="DT37" s="668"/>
      <c r="DU37" s="668"/>
      <c r="DV37" s="669"/>
      <c r="DW37" s="641">
        <v>10</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2754160</v>
      </c>
      <c r="S38" s="637"/>
      <c r="T38" s="637"/>
      <c r="U38" s="637"/>
      <c r="V38" s="637"/>
      <c r="W38" s="637"/>
      <c r="X38" s="637"/>
      <c r="Y38" s="638"/>
      <c r="Z38" s="639">
        <v>3.3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391784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15593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6295842</v>
      </c>
      <c r="CS38" s="637"/>
      <c r="CT38" s="637"/>
      <c r="CU38" s="637"/>
      <c r="CV38" s="637"/>
      <c r="CW38" s="637"/>
      <c r="CX38" s="637"/>
      <c r="CY38" s="638"/>
      <c r="CZ38" s="641">
        <v>7.7</v>
      </c>
      <c r="DA38" s="666"/>
      <c r="DB38" s="666"/>
      <c r="DC38" s="670"/>
      <c r="DD38" s="645">
        <v>5098761</v>
      </c>
      <c r="DE38" s="637"/>
      <c r="DF38" s="637"/>
      <c r="DG38" s="637"/>
      <c r="DH38" s="637"/>
      <c r="DI38" s="637"/>
      <c r="DJ38" s="637"/>
      <c r="DK38" s="638"/>
      <c r="DL38" s="645">
        <v>4717409</v>
      </c>
      <c r="DM38" s="637"/>
      <c r="DN38" s="637"/>
      <c r="DO38" s="637"/>
      <c r="DP38" s="637"/>
      <c r="DQ38" s="637"/>
      <c r="DR38" s="637"/>
      <c r="DS38" s="637"/>
      <c r="DT38" s="637"/>
      <c r="DU38" s="637"/>
      <c r="DV38" s="638"/>
      <c r="DW38" s="641">
        <v>13.3</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90920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22529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7007473</v>
      </c>
      <c r="CS39" s="668"/>
      <c r="CT39" s="668"/>
      <c r="CU39" s="668"/>
      <c r="CV39" s="668"/>
      <c r="CW39" s="668"/>
      <c r="CX39" s="668"/>
      <c r="CY39" s="669"/>
      <c r="CZ39" s="641">
        <v>8.6</v>
      </c>
      <c r="DA39" s="666"/>
      <c r="DB39" s="666"/>
      <c r="DC39" s="670"/>
      <c r="DD39" s="645">
        <v>6833350</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115360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59710</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84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145790</v>
      </c>
      <c r="CS40" s="637"/>
      <c r="CT40" s="637"/>
      <c r="CU40" s="637"/>
      <c r="CV40" s="637"/>
      <c r="CW40" s="637"/>
      <c r="CX40" s="637"/>
      <c r="CY40" s="638"/>
      <c r="CZ40" s="641">
        <v>0.2</v>
      </c>
      <c r="DA40" s="666"/>
      <c r="DB40" s="666"/>
      <c r="DC40" s="670"/>
      <c r="DD40" s="645">
        <v>1141</v>
      </c>
      <c r="DE40" s="637"/>
      <c r="DF40" s="637"/>
      <c r="DG40" s="637"/>
      <c r="DH40" s="637"/>
      <c r="DI40" s="637"/>
      <c r="DJ40" s="637"/>
      <c r="DK40" s="638"/>
      <c r="DL40" s="645">
        <v>1141</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83313814</v>
      </c>
      <c r="S41" s="709"/>
      <c r="T41" s="709"/>
      <c r="U41" s="709"/>
      <c r="V41" s="709"/>
      <c r="W41" s="709"/>
      <c r="X41" s="709"/>
      <c r="Y41" s="713"/>
      <c r="Z41" s="714">
        <v>100</v>
      </c>
      <c r="AA41" s="714"/>
      <c r="AB41" s="714"/>
      <c r="AC41" s="714"/>
      <c r="AD41" s="715">
        <v>35425635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1310189</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4918194</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412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5403707</v>
      </c>
      <c r="CS42" s="668"/>
      <c r="CT42" s="668"/>
      <c r="CU42" s="668"/>
      <c r="CV42" s="668"/>
      <c r="CW42" s="668"/>
      <c r="CX42" s="668"/>
      <c r="CY42" s="669"/>
      <c r="CZ42" s="641">
        <v>6.6</v>
      </c>
      <c r="DA42" s="666"/>
      <c r="DB42" s="666"/>
      <c r="DC42" s="670"/>
      <c r="DD42" s="645">
        <v>821266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137405</v>
      </c>
      <c r="CS43" s="668"/>
      <c r="CT43" s="668"/>
      <c r="CU43" s="668"/>
      <c r="CV43" s="668"/>
      <c r="CW43" s="668"/>
      <c r="CX43" s="668"/>
      <c r="CY43" s="669"/>
      <c r="CZ43" s="641">
        <v>0.2</v>
      </c>
      <c r="DA43" s="666"/>
      <c r="DB43" s="666"/>
      <c r="DC43" s="670"/>
      <c r="DD43" s="645">
        <v>137405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5256990</v>
      </c>
      <c r="CS44" s="637"/>
      <c r="CT44" s="637"/>
      <c r="CU44" s="637"/>
      <c r="CV44" s="637"/>
      <c r="CW44" s="637"/>
      <c r="CX44" s="637"/>
      <c r="CY44" s="638"/>
      <c r="CZ44" s="641">
        <v>6.5</v>
      </c>
      <c r="DA44" s="642"/>
      <c r="DB44" s="642"/>
      <c r="DC44" s="648"/>
      <c r="DD44" s="645">
        <v>780484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1344787</v>
      </c>
      <c r="CS45" s="668"/>
      <c r="CT45" s="668"/>
      <c r="CU45" s="668"/>
      <c r="CV45" s="668"/>
      <c r="CW45" s="668"/>
      <c r="CX45" s="668"/>
      <c r="CY45" s="669"/>
      <c r="CZ45" s="641">
        <v>1.7</v>
      </c>
      <c r="DA45" s="666"/>
      <c r="DB45" s="666"/>
      <c r="DC45" s="670"/>
      <c r="DD45" s="645">
        <v>78390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3798007</v>
      </c>
      <c r="CS46" s="637"/>
      <c r="CT46" s="637"/>
      <c r="CU46" s="637"/>
      <c r="CV46" s="637"/>
      <c r="CW46" s="637"/>
      <c r="CX46" s="637"/>
      <c r="CY46" s="638"/>
      <c r="CZ46" s="641">
        <v>4.7</v>
      </c>
      <c r="DA46" s="642"/>
      <c r="DB46" s="642"/>
      <c r="DC46" s="648"/>
      <c r="DD46" s="645">
        <v>701494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146717</v>
      </c>
      <c r="CS47" s="668"/>
      <c r="CT47" s="668"/>
      <c r="CU47" s="668"/>
      <c r="CV47" s="668"/>
      <c r="CW47" s="668"/>
      <c r="CX47" s="668"/>
      <c r="CY47" s="669"/>
      <c r="CZ47" s="641">
        <v>0.2</v>
      </c>
      <c r="DA47" s="666"/>
      <c r="DB47" s="666"/>
      <c r="DC47" s="670"/>
      <c r="DD47" s="645">
        <v>40782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81282581</v>
      </c>
      <c r="CS49" s="695"/>
      <c r="CT49" s="695"/>
      <c r="CU49" s="695"/>
      <c r="CV49" s="695"/>
      <c r="CW49" s="695"/>
      <c r="CX49" s="695"/>
      <c r="CY49" s="724"/>
      <c r="CZ49" s="716">
        <v>100</v>
      </c>
      <c r="DA49" s="725"/>
      <c r="DB49" s="725"/>
      <c r="DC49" s="726"/>
      <c r="DD49" s="727">
        <v>47494065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kTaDigg2J7s9V85ZfBlqPBkIuUlHElp9balxrpULsTMH00kVZ4y2QjPHIrWPR9MpfVFT3qXK2gHtUaMH9w5ZVw==" saltValue="gdPWWaFJdwIWxo2O2ASQE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83299</v>
      </c>
      <c r="R7" s="766"/>
      <c r="S7" s="766"/>
      <c r="T7" s="766"/>
      <c r="U7" s="766"/>
      <c r="V7" s="766">
        <v>81268</v>
      </c>
      <c r="W7" s="766"/>
      <c r="X7" s="766"/>
      <c r="Y7" s="766"/>
      <c r="Z7" s="766"/>
      <c r="AA7" s="766">
        <v>2031</v>
      </c>
      <c r="AB7" s="766"/>
      <c r="AC7" s="766"/>
      <c r="AD7" s="766"/>
      <c r="AE7" s="767"/>
      <c r="AF7" s="768">
        <v>1810</v>
      </c>
      <c r="AG7" s="769"/>
      <c r="AH7" s="769"/>
      <c r="AI7" s="769"/>
      <c r="AJ7" s="770"/>
      <c r="AK7" s="771">
        <v>7244</v>
      </c>
      <c r="AL7" s="772"/>
      <c r="AM7" s="772"/>
      <c r="AN7" s="772"/>
      <c r="AO7" s="772"/>
      <c r="AP7" s="772">
        <v>63781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572</v>
      </c>
      <c r="BT7" s="760"/>
      <c r="BU7" s="760"/>
      <c r="BV7" s="760"/>
      <c r="BW7" s="760"/>
      <c r="BX7" s="760"/>
      <c r="BY7" s="760"/>
      <c r="BZ7" s="760"/>
      <c r="CA7" s="760"/>
      <c r="CB7" s="760"/>
      <c r="CC7" s="760"/>
      <c r="CD7" s="760"/>
      <c r="CE7" s="760"/>
      <c r="CF7" s="760"/>
      <c r="CG7" s="775"/>
      <c r="CH7" s="756">
        <v>-1</v>
      </c>
      <c r="CI7" s="757"/>
      <c r="CJ7" s="757"/>
      <c r="CK7" s="757"/>
      <c r="CL7" s="758"/>
      <c r="CM7" s="756">
        <v>122</v>
      </c>
      <c r="CN7" s="757"/>
      <c r="CO7" s="757"/>
      <c r="CP7" s="757"/>
      <c r="CQ7" s="758"/>
      <c r="CR7" s="756">
        <v>100</v>
      </c>
      <c r="CS7" s="757"/>
      <c r="CT7" s="757"/>
      <c r="CU7" s="757"/>
      <c r="CV7" s="758"/>
      <c r="CW7" s="756" t="s">
        <v>495</v>
      </c>
      <c r="CX7" s="757"/>
      <c r="CY7" s="757"/>
      <c r="CZ7" s="757"/>
      <c r="DA7" s="758"/>
      <c r="DB7" s="756" t="s">
        <v>495</v>
      </c>
      <c r="DC7" s="757"/>
      <c r="DD7" s="757"/>
      <c r="DE7" s="757"/>
      <c r="DF7" s="758"/>
      <c r="DG7" s="756" t="s">
        <v>495</v>
      </c>
      <c r="DH7" s="757"/>
      <c r="DI7" s="757"/>
      <c r="DJ7" s="757"/>
      <c r="DK7" s="758"/>
      <c r="DL7" s="756" t="s">
        <v>495</v>
      </c>
      <c r="DM7" s="757"/>
      <c r="DN7" s="757"/>
      <c r="DO7" s="757"/>
      <c r="DP7" s="758"/>
      <c r="DQ7" s="756" t="s">
        <v>495</v>
      </c>
      <c r="DR7" s="757"/>
      <c r="DS7" s="757"/>
      <c r="DT7" s="757"/>
      <c r="DU7" s="758"/>
      <c r="DV7" s="759"/>
      <c r="DW7" s="760"/>
      <c r="DX7" s="760"/>
      <c r="DY7" s="760"/>
      <c r="DZ7" s="761"/>
      <c r="EA7" s="217"/>
    </row>
    <row r="8" spans="1:131" s="218" customFormat="1" ht="26.25" customHeight="1" x14ac:dyDescent="0.15">
      <c r="A8" s="221">
        <v>2</v>
      </c>
      <c r="B8" s="793" t="s">
        <v>375</v>
      </c>
      <c r="C8" s="794"/>
      <c r="D8" s="794"/>
      <c r="E8" s="794"/>
      <c r="F8" s="794"/>
      <c r="G8" s="794"/>
      <c r="H8" s="794"/>
      <c r="I8" s="794"/>
      <c r="J8" s="794"/>
      <c r="K8" s="794"/>
      <c r="L8" s="794"/>
      <c r="M8" s="794"/>
      <c r="N8" s="794"/>
      <c r="O8" s="794"/>
      <c r="P8" s="795"/>
      <c r="Q8" s="796">
        <v>23</v>
      </c>
      <c r="R8" s="797"/>
      <c r="S8" s="797"/>
      <c r="T8" s="797"/>
      <c r="U8" s="797"/>
      <c r="V8" s="797">
        <v>23</v>
      </c>
      <c r="W8" s="797"/>
      <c r="X8" s="797"/>
      <c r="Y8" s="797"/>
      <c r="Z8" s="797"/>
      <c r="AA8" s="797">
        <v>0</v>
      </c>
      <c r="AB8" s="797"/>
      <c r="AC8" s="797"/>
      <c r="AD8" s="797"/>
      <c r="AE8" s="798"/>
      <c r="AF8" s="799">
        <v>0</v>
      </c>
      <c r="AG8" s="800"/>
      <c r="AH8" s="800"/>
      <c r="AI8" s="800"/>
      <c r="AJ8" s="801"/>
      <c r="AK8" s="782">
        <v>8</v>
      </c>
      <c r="AL8" s="783"/>
      <c r="AM8" s="783"/>
      <c r="AN8" s="783"/>
      <c r="AO8" s="783"/>
      <c r="AP8" s="783" t="s">
        <v>495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573</v>
      </c>
      <c r="BT8" s="787"/>
      <c r="BU8" s="787"/>
      <c r="BV8" s="787"/>
      <c r="BW8" s="787"/>
      <c r="BX8" s="787"/>
      <c r="BY8" s="787"/>
      <c r="BZ8" s="787"/>
      <c r="CA8" s="787"/>
      <c r="CB8" s="787"/>
      <c r="CC8" s="787"/>
      <c r="CD8" s="787"/>
      <c r="CE8" s="787"/>
      <c r="CF8" s="787"/>
      <c r="CG8" s="788"/>
      <c r="CH8" s="789">
        <v>30</v>
      </c>
      <c r="CI8" s="790"/>
      <c r="CJ8" s="790"/>
      <c r="CK8" s="790"/>
      <c r="CL8" s="791"/>
      <c r="CM8" s="789">
        <v>1188</v>
      </c>
      <c r="CN8" s="790"/>
      <c r="CO8" s="790"/>
      <c r="CP8" s="790"/>
      <c r="CQ8" s="791"/>
      <c r="CR8" s="789">
        <v>150</v>
      </c>
      <c r="CS8" s="790"/>
      <c r="CT8" s="790"/>
      <c r="CU8" s="790"/>
      <c r="CV8" s="791"/>
      <c r="CW8" s="789">
        <v>19</v>
      </c>
      <c r="CX8" s="790"/>
      <c r="CY8" s="790"/>
      <c r="CZ8" s="790"/>
      <c r="DA8" s="791"/>
      <c r="DB8" s="789" t="s">
        <v>495</v>
      </c>
      <c r="DC8" s="790"/>
      <c r="DD8" s="790"/>
      <c r="DE8" s="790"/>
      <c r="DF8" s="791"/>
      <c r="DG8" s="789" t="s">
        <v>495</v>
      </c>
      <c r="DH8" s="790"/>
      <c r="DI8" s="790"/>
      <c r="DJ8" s="790"/>
      <c r="DK8" s="791"/>
      <c r="DL8" s="789" t="s">
        <v>495</v>
      </c>
      <c r="DM8" s="790"/>
      <c r="DN8" s="790"/>
      <c r="DO8" s="790"/>
      <c r="DP8" s="791"/>
      <c r="DQ8" s="789" t="s">
        <v>495</v>
      </c>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574</v>
      </c>
      <c r="BT9" s="787"/>
      <c r="BU9" s="787"/>
      <c r="BV9" s="787"/>
      <c r="BW9" s="787"/>
      <c r="BX9" s="787"/>
      <c r="BY9" s="787"/>
      <c r="BZ9" s="787"/>
      <c r="CA9" s="787"/>
      <c r="CB9" s="787"/>
      <c r="CC9" s="787"/>
      <c r="CD9" s="787"/>
      <c r="CE9" s="787"/>
      <c r="CF9" s="787"/>
      <c r="CG9" s="788"/>
      <c r="CH9" s="789">
        <v>4</v>
      </c>
      <c r="CI9" s="790"/>
      <c r="CJ9" s="790"/>
      <c r="CK9" s="790"/>
      <c r="CL9" s="791"/>
      <c r="CM9" s="789">
        <v>6</v>
      </c>
      <c r="CN9" s="790"/>
      <c r="CO9" s="790"/>
      <c r="CP9" s="790"/>
      <c r="CQ9" s="791"/>
      <c r="CR9" s="789" t="s">
        <v>495</v>
      </c>
      <c r="CS9" s="790"/>
      <c r="CT9" s="790"/>
      <c r="CU9" s="790"/>
      <c r="CV9" s="791"/>
      <c r="CW9" s="789" t="s">
        <v>495</v>
      </c>
      <c r="CX9" s="790"/>
      <c r="CY9" s="790"/>
      <c r="CZ9" s="790"/>
      <c r="DA9" s="791"/>
      <c r="DB9" s="789" t="s">
        <v>495</v>
      </c>
      <c r="DC9" s="790"/>
      <c r="DD9" s="790"/>
      <c r="DE9" s="790"/>
      <c r="DF9" s="791"/>
      <c r="DG9" s="789" t="s">
        <v>495</v>
      </c>
      <c r="DH9" s="790"/>
      <c r="DI9" s="790"/>
      <c r="DJ9" s="790"/>
      <c r="DK9" s="791"/>
      <c r="DL9" s="789" t="s">
        <v>495</v>
      </c>
      <c r="DM9" s="790"/>
      <c r="DN9" s="790"/>
      <c r="DO9" s="790"/>
      <c r="DP9" s="791"/>
      <c r="DQ9" s="789" t="s">
        <v>495</v>
      </c>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377</v>
      </c>
      <c r="B23" s="802" t="s">
        <v>378</v>
      </c>
      <c r="C23" s="803"/>
      <c r="D23" s="803"/>
      <c r="E23" s="803"/>
      <c r="F23" s="803"/>
      <c r="G23" s="803"/>
      <c r="H23" s="803"/>
      <c r="I23" s="803"/>
      <c r="J23" s="803"/>
      <c r="K23" s="803"/>
      <c r="L23" s="803"/>
      <c r="M23" s="803"/>
      <c r="N23" s="803"/>
      <c r="O23" s="803"/>
      <c r="P23" s="804"/>
      <c r="Q23" s="805">
        <v>83314</v>
      </c>
      <c r="R23" s="806"/>
      <c r="S23" s="806"/>
      <c r="T23" s="806"/>
      <c r="U23" s="806"/>
      <c r="V23" s="806">
        <v>81283</v>
      </c>
      <c r="W23" s="806"/>
      <c r="X23" s="806"/>
      <c r="Y23" s="806"/>
      <c r="Z23" s="806"/>
      <c r="AA23" s="806">
        <v>2031</v>
      </c>
      <c r="AB23" s="806"/>
      <c r="AC23" s="806"/>
      <c r="AD23" s="806"/>
      <c r="AE23" s="807"/>
      <c r="AF23" s="808">
        <v>1810</v>
      </c>
      <c r="AG23" s="806"/>
      <c r="AH23" s="806"/>
      <c r="AI23" s="806"/>
      <c r="AJ23" s="809"/>
      <c r="AK23" s="810"/>
      <c r="AL23" s="811"/>
      <c r="AM23" s="811"/>
      <c r="AN23" s="811"/>
      <c r="AO23" s="811"/>
      <c r="AP23" s="806">
        <v>63781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389</v>
      </c>
      <c r="C28" s="763"/>
      <c r="D28" s="763"/>
      <c r="E28" s="763"/>
      <c r="F28" s="763"/>
      <c r="G28" s="763"/>
      <c r="H28" s="763"/>
      <c r="I28" s="763"/>
      <c r="J28" s="763"/>
      <c r="K28" s="763"/>
      <c r="L28" s="763"/>
      <c r="M28" s="763"/>
      <c r="N28" s="763"/>
      <c r="O28" s="763"/>
      <c r="P28" s="764"/>
      <c r="Q28" s="835">
        <v>12961</v>
      </c>
      <c r="R28" s="836"/>
      <c r="S28" s="836"/>
      <c r="T28" s="836"/>
      <c r="U28" s="836"/>
      <c r="V28" s="836">
        <v>12943</v>
      </c>
      <c r="W28" s="836"/>
      <c r="X28" s="836"/>
      <c r="Y28" s="836"/>
      <c r="Z28" s="836"/>
      <c r="AA28" s="836">
        <v>18</v>
      </c>
      <c r="AB28" s="836"/>
      <c r="AC28" s="836"/>
      <c r="AD28" s="836"/>
      <c r="AE28" s="837"/>
      <c r="AF28" s="838">
        <v>18</v>
      </c>
      <c r="AG28" s="836"/>
      <c r="AH28" s="836"/>
      <c r="AI28" s="836"/>
      <c r="AJ28" s="839"/>
      <c r="AK28" s="840">
        <v>1420</v>
      </c>
      <c r="AL28" s="841"/>
      <c r="AM28" s="841"/>
      <c r="AN28" s="841"/>
      <c r="AO28" s="841"/>
      <c r="AP28" s="841" t="s">
        <v>495</v>
      </c>
      <c r="AQ28" s="841"/>
      <c r="AR28" s="841"/>
      <c r="AS28" s="841"/>
      <c r="AT28" s="841"/>
      <c r="AU28" s="841" t="s">
        <v>495</v>
      </c>
      <c r="AV28" s="841"/>
      <c r="AW28" s="841"/>
      <c r="AX28" s="841"/>
      <c r="AY28" s="841"/>
      <c r="AZ28" s="842" t="s">
        <v>495</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390</v>
      </c>
      <c r="C29" s="794"/>
      <c r="D29" s="794"/>
      <c r="E29" s="794"/>
      <c r="F29" s="794"/>
      <c r="G29" s="794"/>
      <c r="H29" s="794"/>
      <c r="I29" s="794"/>
      <c r="J29" s="794"/>
      <c r="K29" s="794"/>
      <c r="L29" s="794"/>
      <c r="M29" s="794"/>
      <c r="N29" s="794"/>
      <c r="O29" s="794"/>
      <c r="P29" s="795"/>
      <c r="Q29" s="796">
        <v>15785</v>
      </c>
      <c r="R29" s="797"/>
      <c r="S29" s="797"/>
      <c r="T29" s="797"/>
      <c r="U29" s="797"/>
      <c r="V29" s="797">
        <v>15328</v>
      </c>
      <c r="W29" s="797"/>
      <c r="X29" s="797"/>
      <c r="Y29" s="797"/>
      <c r="Z29" s="797"/>
      <c r="AA29" s="797">
        <v>457</v>
      </c>
      <c r="AB29" s="797"/>
      <c r="AC29" s="797"/>
      <c r="AD29" s="797"/>
      <c r="AE29" s="798"/>
      <c r="AF29" s="799">
        <v>457</v>
      </c>
      <c r="AG29" s="800"/>
      <c r="AH29" s="800"/>
      <c r="AI29" s="800"/>
      <c r="AJ29" s="801"/>
      <c r="AK29" s="847">
        <v>2372</v>
      </c>
      <c r="AL29" s="843"/>
      <c r="AM29" s="843"/>
      <c r="AN29" s="843"/>
      <c r="AO29" s="843"/>
      <c r="AP29" s="843" t="s">
        <v>495</v>
      </c>
      <c r="AQ29" s="843"/>
      <c r="AR29" s="843"/>
      <c r="AS29" s="843"/>
      <c r="AT29" s="843"/>
      <c r="AU29" s="843" t="s">
        <v>495</v>
      </c>
      <c r="AV29" s="843"/>
      <c r="AW29" s="843"/>
      <c r="AX29" s="843"/>
      <c r="AY29" s="843"/>
      <c r="AZ29" s="844" t="s">
        <v>495</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391</v>
      </c>
      <c r="C30" s="794"/>
      <c r="D30" s="794"/>
      <c r="E30" s="794"/>
      <c r="F30" s="794"/>
      <c r="G30" s="794"/>
      <c r="H30" s="794"/>
      <c r="I30" s="794"/>
      <c r="J30" s="794"/>
      <c r="K30" s="794"/>
      <c r="L30" s="794"/>
      <c r="M30" s="794"/>
      <c r="N30" s="794"/>
      <c r="O30" s="794"/>
      <c r="P30" s="795"/>
      <c r="Q30" s="796">
        <v>2365</v>
      </c>
      <c r="R30" s="797"/>
      <c r="S30" s="797"/>
      <c r="T30" s="797"/>
      <c r="U30" s="797"/>
      <c r="V30" s="797">
        <v>2288</v>
      </c>
      <c r="W30" s="797"/>
      <c r="X30" s="797"/>
      <c r="Y30" s="797"/>
      <c r="Z30" s="797"/>
      <c r="AA30" s="797">
        <v>77</v>
      </c>
      <c r="AB30" s="797"/>
      <c r="AC30" s="797"/>
      <c r="AD30" s="797"/>
      <c r="AE30" s="798"/>
      <c r="AF30" s="799">
        <v>77</v>
      </c>
      <c r="AG30" s="800"/>
      <c r="AH30" s="800"/>
      <c r="AI30" s="800"/>
      <c r="AJ30" s="801"/>
      <c r="AK30" s="847">
        <v>630</v>
      </c>
      <c r="AL30" s="843"/>
      <c r="AM30" s="843"/>
      <c r="AN30" s="843"/>
      <c r="AO30" s="843"/>
      <c r="AP30" s="843" t="s">
        <v>495</v>
      </c>
      <c r="AQ30" s="843"/>
      <c r="AR30" s="843"/>
      <c r="AS30" s="843"/>
      <c r="AT30" s="843"/>
      <c r="AU30" s="843" t="s">
        <v>495</v>
      </c>
      <c r="AV30" s="843"/>
      <c r="AW30" s="843"/>
      <c r="AX30" s="843"/>
      <c r="AY30" s="843"/>
      <c r="AZ30" s="844" t="s">
        <v>495</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392</v>
      </c>
      <c r="C31" s="794"/>
      <c r="D31" s="794"/>
      <c r="E31" s="794"/>
      <c r="F31" s="794"/>
      <c r="G31" s="794"/>
      <c r="H31" s="794"/>
      <c r="I31" s="794"/>
      <c r="J31" s="794"/>
      <c r="K31" s="794"/>
      <c r="L31" s="794"/>
      <c r="M31" s="794"/>
      <c r="N31" s="794"/>
      <c r="O31" s="794"/>
      <c r="P31" s="795"/>
      <c r="Q31" s="796">
        <v>25977</v>
      </c>
      <c r="R31" s="797"/>
      <c r="S31" s="797"/>
      <c r="T31" s="797"/>
      <c r="U31" s="797"/>
      <c r="V31" s="797">
        <v>26333</v>
      </c>
      <c r="W31" s="797"/>
      <c r="X31" s="797"/>
      <c r="Y31" s="797"/>
      <c r="Z31" s="797"/>
      <c r="AA31" s="797">
        <v>-356</v>
      </c>
      <c r="AB31" s="797"/>
      <c r="AC31" s="797"/>
      <c r="AD31" s="797"/>
      <c r="AE31" s="798"/>
      <c r="AF31" s="799">
        <v>-389</v>
      </c>
      <c r="AG31" s="800"/>
      <c r="AH31" s="800"/>
      <c r="AI31" s="800"/>
      <c r="AJ31" s="801"/>
      <c r="AK31" s="847" t="s">
        <v>495</v>
      </c>
      <c r="AL31" s="843"/>
      <c r="AM31" s="843"/>
      <c r="AN31" s="843"/>
      <c r="AO31" s="843"/>
      <c r="AP31" s="843">
        <v>1810</v>
      </c>
      <c r="AQ31" s="843"/>
      <c r="AR31" s="843"/>
      <c r="AS31" s="843"/>
      <c r="AT31" s="843"/>
      <c r="AU31" s="843" t="s">
        <v>495</v>
      </c>
      <c r="AV31" s="843"/>
      <c r="AW31" s="843"/>
      <c r="AX31" s="843"/>
      <c r="AY31" s="843"/>
      <c r="AZ31" s="844" t="s">
        <v>495</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393</v>
      </c>
      <c r="C32" s="794"/>
      <c r="D32" s="794"/>
      <c r="E32" s="794"/>
      <c r="F32" s="794"/>
      <c r="G32" s="794"/>
      <c r="H32" s="794"/>
      <c r="I32" s="794"/>
      <c r="J32" s="794"/>
      <c r="K32" s="794"/>
      <c r="L32" s="794"/>
      <c r="M32" s="794"/>
      <c r="N32" s="794"/>
      <c r="O32" s="794"/>
      <c r="P32" s="795"/>
      <c r="Q32" s="796">
        <v>33</v>
      </c>
      <c r="R32" s="797"/>
      <c r="S32" s="797"/>
      <c r="T32" s="797"/>
      <c r="U32" s="797"/>
      <c r="V32" s="797">
        <v>33</v>
      </c>
      <c r="W32" s="797"/>
      <c r="X32" s="797"/>
      <c r="Y32" s="797"/>
      <c r="Z32" s="797"/>
      <c r="AA32" s="797">
        <v>0</v>
      </c>
      <c r="AB32" s="797"/>
      <c r="AC32" s="797"/>
      <c r="AD32" s="797"/>
      <c r="AE32" s="798"/>
      <c r="AF32" s="799">
        <v>0</v>
      </c>
      <c r="AG32" s="800"/>
      <c r="AH32" s="800"/>
      <c r="AI32" s="800"/>
      <c r="AJ32" s="801"/>
      <c r="AK32" s="847">
        <v>15</v>
      </c>
      <c r="AL32" s="843"/>
      <c r="AM32" s="843"/>
      <c r="AN32" s="843"/>
      <c r="AO32" s="843"/>
      <c r="AP32" s="843">
        <v>71</v>
      </c>
      <c r="AQ32" s="843"/>
      <c r="AR32" s="843"/>
      <c r="AS32" s="843"/>
      <c r="AT32" s="843"/>
      <c r="AU32" s="843">
        <v>34</v>
      </c>
      <c r="AV32" s="843"/>
      <c r="AW32" s="843"/>
      <c r="AX32" s="843"/>
      <c r="AY32" s="843"/>
      <c r="AZ32" s="844" t="s">
        <v>495</v>
      </c>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394</v>
      </c>
      <c r="C33" s="794"/>
      <c r="D33" s="794"/>
      <c r="E33" s="794"/>
      <c r="F33" s="794"/>
      <c r="G33" s="794"/>
      <c r="H33" s="794"/>
      <c r="I33" s="794"/>
      <c r="J33" s="794"/>
      <c r="K33" s="794"/>
      <c r="L33" s="794"/>
      <c r="M33" s="794"/>
      <c r="N33" s="794"/>
      <c r="O33" s="794"/>
      <c r="P33" s="795"/>
      <c r="Q33" s="796">
        <v>2610</v>
      </c>
      <c r="R33" s="797"/>
      <c r="S33" s="797"/>
      <c r="T33" s="797"/>
      <c r="U33" s="797"/>
      <c r="V33" s="797">
        <v>2383</v>
      </c>
      <c r="W33" s="797"/>
      <c r="X33" s="797"/>
      <c r="Y33" s="797"/>
      <c r="Z33" s="797"/>
      <c r="AA33" s="797">
        <v>227</v>
      </c>
      <c r="AB33" s="797"/>
      <c r="AC33" s="797"/>
      <c r="AD33" s="797"/>
      <c r="AE33" s="798"/>
      <c r="AF33" s="799">
        <v>2724</v>
      </c>
      <c r="AG33" s="800"/>
      <c r="AH33" s="800"/>
      <c r="AI33" s="800"/>
      <c r="AJ33" s="801"/>
      <c r="AK33" s="847">
        <v>45</v>
      </c>
      <c r="AL33" s="843"/>
      <c r="AM33" s="843"/>
      <c r="AN33" s="843"/>
      <c r="AO33" s="843"/>
      <c r="AP33" s="843">
        <v>8388</v>
      </c>
      <c r="AQ33" s="843"/>
      <c r="AR33" s="843"/>
      <c r="AS33" s="843"/>
      <c r="AT33" s="843"/>
      <c r="AU33" s="843">
        <v>277</v>
      </c>
      <c r="AV33" s="843"/>
      <c r="AW33" s="843"/>
      <c r="AX33" s="843"/>
      <c r="AY33" s="843"/>
      <c r="AZ33" s="844" t="s">
        <v>495</v>
      </c>
      <c r="BA33" s="844"/>
      <c r="BB33" s="844"/>
      <c r="BC33" s="844"/>
      <c r="BD33" s="844"/>
      <c r="BE33" s="845" t="s">
        <v>395</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t="s">
        <v>396</v>
      </c>
      <c r="C34" s="794"/>
      <c r="D34" s="794"/>
      <c r="E34" s="794"/>
      <c r="F34" s="794"/>
      <c r="G34" s="794"/>
      <c r="H34" s="794"/>
      <c r="I34" s="794"/>
      <c r="J34" s="794"/>
      <c r="K34" s="794"/>
      <c r="L34" s="794"/>
      <c r="M34" s="794"/>
      <c r="N34" s="794"/>
      <c r="O34" s="794"/>
      <c r="P34" s="795"/>
      <c r="Q34" s="796">
        <v>57</v>
      </c>
      <c r="R34" s="797"/>
      <c r="S34" s="797"/>
      <c r="T34" s="797"/>
      <c r="U34" s="797"/>
      <c r="V34" s="797">
        <v>52</v>
      </c>
      <c r="W34" s="797"/>
      <c r="X34" s="797"/>
      <c r="Y34" s="797"/>
      <c r="Z34" s="797"/>
      <c r="AA34" s="797">
        <v>5</v>
      </c>
      <c r="AB34" s="797"/>
      <c r="AC34" s="797"/>
      <c r="AD34" s="797"/>
      <c r="AE34" s="798"/>
      <c r="AF34" s="799">
        <v>88</v>
      </c>
      <c r="AG34" s="800"/>
      <c r="AH34" s="800"/>
      <c r="AI34" s="800"/>
      <c r="AJ34" s="801"/>
      <c r="AK34" s="847">
        <v>60</v>
      </c>
      <c r="AL34" s="843"/>
      <c r="AM34" s="843"/>
      <c r="AN34" s="843"/>
      <c r="AO34" s="843"/>
      <c r="AP34" s="843" t="s">
        <v>495</v>
      </c>
      <c r="AQ34" s="843"/>
      <c r="AR34" s="843"/>
      <c r="AS34" s="843"/>
      <c r="AT34" s="843"/>
      <c r="AU34" s="843" t="s">
        <v>495</v>
      </c>
      <c r="AV34" s="843"/>
      <c r="AW34" s="843"/>
      <c r="AX34" s="843"/>
      <c r="AY34" s="843"/>
      <c r="AZ34" s="844" t="s">
        <v>495</v>
      </c>
      <c r="BA34" s="844"/>
      <c r="BB34" s="844"/>
      <c r="BC34" s="844"/>
      <c r="BD34" s="844"/>
      <c r="BE34" s="845" t="s">
        <v>395</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t="s">
        <v>397</v>
      </c>
      <c r="C35" s="794"/>
      <c r="D35" s="794"/>
      <c r="E35" s="794"/>
      <c r="F35" s="794"/>
      <c r="G35" s="794"/>
      <c r="H35" s="794"/>
      <c r="I35" s="794"/>
      <c r="J35" s="794"/>
      <c r="K35" s="794"/>
      <c r="L35" s="794"/>
      <c r="M35" s="794"/>
      <c r="N35" s="794"/>
      <c r="O35" s="794"/>
      <c r="P35" s="795"/>
      <c r="Q35" s="796">
        <v>589</v>
      </c>
      <c r="R35" s="797"/>
      <c r="S35" s="797"/>
      <c r="T35" s="797"/>
      <c r="U35" s="797"/>
      <c r="V35" s="797">
        <v>576</v>
      </c>
      <c r="W35" s="797"/>
      <c r="X35" s="797"/>
      <c r="Y35" s="797"/>
      <c r="Z35" s="797"/>
      <c r="AA35" s="797">
        <v>13</v>
      </c>
      <c r="AB35" s="797"/>
      <c r="AC35" s="797"/>
      <c r="AD35" s="797"/>
      <c r="AE35" s="798"/>
      <c r="AF35" s="799">
        <v>7</v>
      </c>
      <c r="AG35" s="800"/>
      <c r="AH35" s="800"/>
      <c r="AI35" s="800"/>
      <c r="AJ35" s="801"/>
      <c r="AK35" s="847">
        <v>392</v>
      </c>
      <c r="AL35" s="843"/>
      <c r="AM35" s="843"/>
      <c r="AN35" s="843"/>
      <c r="AO35" s="843"/>
      <c r="AP35" s="843">
        <v>2830</v>
      </c>
      <c r="AQ35" s="843"/>
      <c r="AR35" s="843"/>
      <c r="AS35" s="843"/>
      <c r="AT35" s="843"/>
      <c r="AU35" s="843">
        <v>1302</v>
      </c>
      <c r="AV35" s="843"/>
      <c r="AW35" s="843"/>
      <c r="AX35" s="843"/>
      <c r="AY35" s="843"/>
      <c r="AZ35" s="844" t="s">
        <v>495</v>
      </c>
      <c r="BA35" s="844"/>
      <c r="BB35" s="844"/>
      <c r="BC35" s="844"/>
      <c r="BD35" s="844"/>
      <c r="BE35" s="845" t="s">
        <v>395</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t="s">
        <v>398</v>
      </c>
      <c r="C36" s="794"/>
      <c r="D36" s="794"/>
      <c r="E36" s="794"/>
      <c r="F36" s="794"/>
      <c r="G36" s="794"/>
      <c r="H36" s="794"/>
      <c r="I36" s="794"/>
      <c r="J36" s="794"/>
      <c r="K36" s="794"/>
      <c r="L36" s="794"/>
      <c r="M36" s="794"/>
      <c r="N36" s="794"/>
      <c r="O36" s="794"/>
      <c r="P36" s="795"/>
      <c r="Q36" s="796">
        <v>2089</v>
      </c>
      <c r="R36" s="797"/>
      <c r="S36" s="797"/>
      <c r="T36" s="797"/>
      <c r="U36" s="797"/>
      <c r="V36" s="797">
        <v>1929</v>
      </c>
      <c r="W36" s="797"/>
      <c r="X36" s="797"/>
      <c r="Y36" s="797"/>
      <c r="Z36" s="797"/>
      <c r="AA36" s="797">
        <v>160</v>
      </c>
      <c r="AB36" s="797"/>
      <c r="AC36" s="797"/>
      <c r="AD36" s="797"/>
      <c r="AE36" s="798"/>
      <c r="AF36" s="799">
        <v>1298</v>
      </c>
      <c r="AG36" s="800"/>
      <c r="AH36" s="800"/>
      <c r="AI36" s="800"/>
      <c r="AJ36" s="801"/>
      <c r="AK36" s="847">
        <v>534</v>
      </c>
      <c r="AL36" s="843"/>
      <c r="AM36" s="843"/>
      <c r="AN36" s="843"/>
      <c r="AO36" s="843"/>
      <c r="AP36" s="843">
        <v>10332</v>
      </c>
      <c r="AQ36" s="843"/>
      <c r="AR36" s="843"/>
      <c r="AS36" s="843"/>
      <c r="AT36" s="843"/>
      <c r="AU36" s="843">
        <v>5341</v>
      </c>
      <c r="AV36" s="843"/>
      <c r="AW36" s="843"/>
      <c r="AX36" s="843"/>
      <c r="AY36" s="843"/>
      <c r="AZ36" s="844" t="s">
        <v>495</v>
      </c>
      <c r="BA36" s="844"/>
      <c r="BB36" s="844"/>
      <c r="BC36" s="844"/>
      <c r="BD36" s="844"/>
      <c r="BE36" s="845" t="s">
        <v>395</v>
      </c>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t="s">
        <v>399</v>
      </c>
      <c r="C37" s="794"/>
      <c r="D37" s="794"/>
      <c r="E37" s="794"/>
      <c r="F37" s="794"/>
      <c r="G37" s="794"/>
      <c r="H37" s="794"/>
      <c r="I37" s="794"/>
      <c r="J37" s="794"/>
      <c r="K37" s="794"/>
      <c r="L37" s="794"/>
      <c r="M37" s="794"/>
      <c r="N37" s="794"/>
      <c r="O37" s="794"/>
      <c r="P37" s="795"/>
      <c r="Q37" s="796">
        <v>208</v>
      </c>
      <c r="R37" s="797"/>
      <c r="S37" s="797"/>
      <c r="T37" s="797"/>
      <c r="U37" s="797"/>
      <c r="V37" s="797">
        <v>173</v>
      </c>
      <c r="W37" s="797"/>
      <c r="X37" s="797"/>
      <c r="Y37" s="797"/>
      <c r="Z37" s="797"/>
      <c r="AA37" s="797">
        <v>35</v>
      </c>
      <c r="AB37" s="797"/>
      <c r="AC37" s="797"/>
      <c r="AD37" s="797"/>
      <c r="AE37" s="798"/>
      <c r="AF37" s="799">
        <v>35</v>
      </c>
      <c r="AG37" s="800"/>
      <c r="AH37" s="800"/>
      <c r="AI37" s="800"/>
      <c r="AJ37" s="801"/>
      <c r="AK37" s="847">
        <v>91</v>
      </c>
      <c r="AL37" s="843"/>
      <c r="AM37" s="843"/>
      <c r="AN37" s="843"/>
      <c r="AO37" s="843"/>
      <c r="AP37" s="843">
        <v>2384</v>
      </c>
      <c r="AQ37" s="843"/>
      <c r="AR37" s="843"/>
      <c r="AS37" s="843"/>
      <c r="AT37" s="843"/>
      <c r="AU37" s="843">
        <v>1609</v>
      </c>
      <c r="AV37" s="843"/>
      <c r="AW37" s="843"/>
      <c r="AX37" s="843"/>
      <c r="AY37" s="843"/>
      <c r="AZ37" s="844" t="s">
        <v>495</v>
      </c>
      <c r="BA37" s="844"/>
      <c r="BB37" s="844"/>
      <c r="BC37" s="844"/>
      <c r="BD37" s="844"/>
      <c r="BE37" s="845" t="s">
        <v>400</v>
      </c>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t="s">
        <v>401</v>
      </c>
      <c r="C38" s="794"/>
      <c r="D38" s="794"/>
      <c r="E38" s="794"/>
      <c r="F38" s="794"/>
      <c r="G38" s="794"/>
      <c r="H38" s="794"/>
      <c r="I38" s="794"/>
      <c r="J38" s="794"/>
      <c r="K38" s="794"/>
      <c r="L38" s="794"/>
      <c r="M38" s="794"/>
      <c r="N38" s="794"/>
      <c r="O38" s="794"/>
      <c r="P38" s="795"/>
      <c r="Q38" s="796">
        <v>26</v>
      </c>
      <c r="R38" s="797"/>
      <c r="S38" s="797"/>
      <c r="T38" s="797"/>
      <c r="U38" s="797"/>
      <c r="V38" s="797">
        <v>26</v>
      </c>
      <c r="W38" s="797"/>
      <c r="X38" s="797"/>
      <c r="Y38" s="797"/>
      <c r="Z38" s="797"/>
      <c r="AA38" s="797">
        <v>0</v>
      </c>
      <c r="AB38" s="797"/>
      <c r="AC38" s="797"/>
      <c r="AD38" s="797"/>
      <c r="AE38" s="798"/>
      <c r="AF38" s="799">
        <v>0</v>
      </c>
      <c r="AG38" s="800"/>
      <c r="AH38" s="800"/>
      <c r="AI38" s="800"/>
      <c r="AJ38" s="801"/>
      <c r="AK38" s="847">
        <v>22</v>
      </c>
      <c r="AL38" s="843"/>
      <c r="AM38" s="843"/>
      <c r="AN38" s="843"/>
      <c r="AO38" s="843"/>
      <c r="AP38" s="843">
        <v>56</v>
      </c>
      <c r="AQ38" s="843"/>
      <c r="AR38" s="843"/>
      <c r="AS38" s="843"/>
      <c r="AT38" s="843"/>
      <c r="AU38" s="843">
        <v>56</v>
      </c>
      <c r="AV38" s="843"/>
      <c r="AW38" s="843"/>
      <c r="AX38" s="843"/>
      <c r="AY38" s="843"/>
      <c r="AZ38" s="844" t="s">
        <v>495</v>
      </c>
      <c r="BA38" s="844"/>
      <c r="BB38" s="844"/>
      <c r="BC38" s="844"/>
      <c r="BD38" s="844"/>
      <c r="BE38" s="845" t="s">
        <v>400</v>
      </c>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t="s">
        <v>402</v>
      </c>
      <c r="C39" s="794"/>
      <c r="D39" s="794"/>
      <c r="E39" s="794"/>
      <c r="F39" s="794"/>
      <c r="G39" s="794"/>
      <c r="H39" s="794"/>
      <c r="I39" s="794"/>
      <c r="J39" s="794"/>
      <c r="K39" s="794"/>
      <c r="L39" s="794"/>
      <c r="M39" s="794"/>
      <c r="N39" s="794"/>
      <c r="O39" s="794"/>
      <c r="P39" s="795"/>
      <c r="Q39" s="796">
        <v>707</v>
      </c>
      <c r="R39" s="797"/>
      <c r="S39" s="797"/>
      <c r="T39" s="797"/>
      <c r="U39" s="797"/>
      <c r="V39" s="797">
        <v>426</v>
      </c>
      <c r="W39" s="797"/>
      <c r="X39" s="797"/>
      <c r="Y39" s="797"/>
      <c r="Z39" s="797"/>
      <c r="AA39" s="797">
        <v>281</v>
      </c>
      <c r="AB39" s="797"/>
      <c r="AC39" s="797"/>
      <c r="AD39" s="797"/>
      <c r="AE39" s="798"/>
      <c r="AF39" s="799">
        <v>272</v>
      </c>
      <c r="AG39" s="800"/>
      <c r="AH39" s="800"/>
      <c r="AI39" s="800"/>
      <c r="AJ39" s="801"/>
      <c r="AK39" s="847" t="s">
        <v>495</v>
      </c>
      <c r="AL39" s="843"/>
      <c r="AM39" s="843"/>
      <c r="AN39" s="843"/>
      <c r="AO39" s="843"/>
      <c r="AP39" s="843">
        <v>116</v>
      </c>
      <c r="AQ39" s="843"/>
      <c r="AR39" s="843"/>
      <c r="AS39" s="843"/>
      <c r="AT39" s="843"/>
      <c r="AU39" s="843" t="s">
        <v>495</v>
      </c>
      <c r="AV39" s="843"/>
      <c r="AW39" s="843"/>
      <c r="AX39" s="843"/>
      <c r="AY39" s="843"/>
      <c r="AZ39" s="844" t="s">
        <v>495</v>
      </c>
      <c r="BA39" s="844"/>
      <c r="BB39" s="844"/>
      <c r="BC39" s="844"/>
      <c r="BD39" s="844"/>
      <c r="BE39" s="845" t="s">
        <v>400</v>
      </c>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403</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377</v>
      </c>
      <c r="B63" s="802" t="s">
        <v>404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4588</v>
      </c>
      <c r="AG63" s="857"/>
      <c r="AH63" s="857"/>
      <c r="AI63" s="857"/>
      <c r="AJ63" s="858"/>
      <c r="AK63" s="859"/>
      <c r="AL63" s="854"/>
      <c r="AM63" s="854"/>
      <c r="AN63" s="854"/>
      <c r="AO63" s="854"/>
      <c r="AP63" s="857">
        <f>SUM(AP28:AT62)</f>
        <v>25987</v>
      </c>
      <c r="AQ63" s="857"/>
      <c r="AR63" s="857"/>
      <c r="AS63" s="857"/>
      <c r="AT63" s="857"/>
      <c r="AU63" s="857">
        <f>SUM(AU28:AY62)</f>
        <v>8619</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406</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407</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564</v>
      </c>
      <c r="C68" s="883"/>
      <c r="D68" s="883"/>
      <c r="E68" s="883"/>
      <c r="F68" s="883"/>
      <c r="G68" s="883"/>
      <c r="H68" s="883"/>
      <c r="I68" s="883"/>
      <c r="J68" s="883"/>
      <c r="K68" s="883"/>
      <c r="L68" s="883"/>
      <c r="M68" s="883"/>
      <c r="N68" s="883"/>
      <c r="O68" s="883"/>
      <c r="P68" s="884"/>
      <c r="Q68" s="885">
        <v>2768</v>
      </c>
      <c r="R68" s="879"/>
      <c r="S68" s="879"/>
      <c r="T68" s="879"/>
      <c r="U68" s="879"/>
      <c r="V68" s="879">
        <v>2715</v>
      </c>
      <c r="W68" s="879"/>
      <c r="X68" s="879"/>
      <c r="Y68" s="879"/>
      <c r="Z68" s="879"/>
      <c r="AA68" s="879">
        <v>53</v>
      </c>
      <c r="AB68" s="879"/>
      <c r="AC68" s="879"/>
      <c r="AD68" s="879"/>
      <c r="AE68" s="879"/>
      <c r="AF68" s="879">
        <v>53</v>
      </c>
      <c r="AG68" s="879"/>
      <c r="AH68" s="879"/>
      <c r="AI68" s="879"/>
      <c r="AJ68" s="879"/>
      <c r="AK68" s="879">
        <v>79</v>
      </c>
      <c r="AL68" s="879"/>
      <c r="AM68" s="879"/>
      <c r="AN68" s="879"/>
      <c r="AO68" s="879"/>
      <c r="AP68" s="879">
        <v>2215</v>
      </c>
      <c r="AQ68" s="879"/>
      <c r="AR68" s="879"/>
      <c r="AS68" s="879"/>
      <c r="AT68" s="879"/>
      <c r="AU68" s="879">
        <v>83</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565</v>
      </c>
      <c r="C69" s="887"/>
      <c r="D69" s="887"/>
      <c r="E69" s="887"/>
      <c r="F69" s="887"/>
      <c r="G69" s="887"/>
      <c r="H69" s="887"/>
      <c r="I69" s="887"/>
      <c r="J69" s="887"/>
      <c r="K69" s="887"/>
      <c r="L69" s="887"/>
      <c r="M69" s="887"/>
      <c r="N69" s="887"/>
      <c r="O69" s="887"/>
      <c r="P69" s="888"/>
      <c r="Q69" s="889">
        <v>4445</v>
      </c>
      <c r="R69" s="843"/>
      <c r="S69" s="843"/>
      <c r="T69" s="843"/>
      <c r="U69" s="843"/>
      <c r="V69" s="843">
        <v>3974</v>
      </c>
      <c r="W69" s="843"/>
      <c r="X69" s="843"/>
      <c r="Y69" s="843"/>
      <c r="Z69" s="843"/>
      <c r="AA69" s="843">
        <v>472</v>
      </c>
      <c r="AB69" s="843"/>
      <c r="AC69" s="843"/>
      <c r="AD69" s="843"/>
      <c r="AE69" s="843"/>
      <c r="AF69" s="843">
        <v>409</v>
      </c>
      <c r="AG69" s="843"/>
      <c r="AH69" s="843"/>
      <c r="AI69" s="843"/>
      <c r="AJ69" s="843"/>
      <c r="AK69" s="843">
        <v>252</v>
      </c>
      <c r="AL69" s="843"/>
      <c r="AM69" s="843"/>
      <c r="AN69" s="843"/>
      <c r="AO69" s="843"/>
      <c r="AP69" s="843" t="s">
        <v>580</v>
      </c>
      <c r="AQ69" s="843"/>
      <c r="AR69" s="843"/>
      <c r="AS69" s="843"/>
      <c r="AT69" s="843"/>
      <c r="AU69" s="843" t="s">
        <v>580</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566</v>
      </c>
      <c r="C70" s="887"/>
      <c r="D70" s="887"/>
      <c r="E70" s="887"/>
      <c r="F70" s="887"/>
      <c r="G70" s="887"/>
      <c r="H70" s="887"/>
      <c r="I70" s="887"/>
      <c r="J70" s="887"/>
      <c r="K70" s="887"/>
      <c r="L70" s="887"/>
      <c r="M70" s="887"/>
      <c r="N70" s="887"/>
      <c r="O70" s="887"/>
      <c r="P70" s="888"/>
      <c r="Q70" s="889">
        <v>7985</v>
      </c>
      <c r="R70" s="843"/>
      <c r="S70" s="843"/>
      <c r="T70" s="843"/>
      <c r="U70" s="843"/>
      <c r="V70" s="843">
        <v>7978</v>
      </c>
      <c r="W70" s="843"/>
      <c r="X70" s="843"/>
      <c r="Y70" s="843"/>
      <c r="Z70" s="843"/>
      <c r="AA70" s="843">
        <v>7</v>
      </c>
      <c r="AB70" s="843"/>
      <c r="AC70" s="843"/>
      <c r="AD70" s="843"/>
      <c r="AE70" s="843"/>
      <c r="AF70" s="843">
        <v>7</v>
      </c>
      <c r="AG70" s="843"/>
      <c r="AH70" s="843"/>
      <c r="AI70" s="843"/>
      <c r="AJ70" s="843"/>
      <c r="AK70" s="843" t="s">
        <v>580</v>
      </c>
      <c r="AL70" s="843"/>
      <c r="AM70" s="843"/>
      <c r="AN70" s="843"/>
      <c r="AO70" s="843"/>
      <c r="AP70" s="843" t="s">
        <v>580</v>
      </c>
      <c r="AQ70" s="843"/>
      <c r="AR70" s="843"/>
      <c r="AS70" s="843"/>
      <c r="AT70" s="843"/>
      <c r="AU70" s="843" t="s">
        <v>580</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567</v>
      </c>
      <c r="C71" s="887"/>
      <c r="D71" s="887"/>
      <c r="E71" s="887"/>
      <c r="F71" s="887"/>
      <c r="G71" s="887"/>
      <c r="H71" s="887"/>
      <c r="I71" s="887"/>
      <c r="J71" s="887"/>
      <c r="K71" s="887"/>
      <c r="L71" s="887"/>
      <c r="M71" s="887"/>
      <c r="N71" s="887"/>
      <c r="O71" s="887"/>
      <c r="P71" s="888"/>
      <c r="Q71" s="889">
        <v>196</v>
      </c>
      <c r="R71" s="843"/>
      <c r="S71" s="843"/>
      <c r="T71" s="843"/>
      <c r="U71" s="843"/>
      <c r="V71" s="843">
        <v>196</v>
      </c>
      <c r="W71" s="843"/>
      <c r="X71" s="843"/>
      <c r="Y71" s="843"/>
      <c r="Z71" s="843"/>
      <c r="AA71" s="843" t="s">
        <v>580</v>
      </c>
      <c r="AB71" s="843"/>
      <c r="AC71" s="843"/>
      <c r="AD71" s="843"/>
      <c r="AE71" s="843"/>
      <c r="AF71" s="843" t="s">
        <v>580</v>
      </c>
      <c r="AG71" s="843"/>
      <c r="AH71" s="843"/>
      <c r="AI71" s="843"/>
      <c r="AJ71" s="843"/>
      <c r="AK71" s="843" t="s">
        <v>580</v>
      </c>
      <c r="AL71" s="843"/>
      <c r="AM71" s="843"/>
      <c r="AN71" s="843"/>
      <c r="AO71" s="843"/>
      <c r="AP71" s="843" t="s">
        <v>580</v>
      </c>
      <c r="AQ71" s="843"/>
      <c r="AR71" s="843"/>
      <c r="AS71" s="843"/>
      <c r="AT71" s="843"/>
      <c r="AU71" s="843" t="s">
        <v>580</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568</v>
      </c>
      <c r="C72" s="887"/>
      <c r="D72" s="887"/>
      <c r="E72" s="887"/>
      <c r="F72" s="887"/>
      <c r="G72" s="887"/>
      <c r="H72" s="887"/>
      <c r="I72" s="887"/>
      <c r="J72" s="887"/>
      <c r="K72" s="887"/>
      <c r="L72" s="887"/>
      <c r="M72" s="887"/>
      <c r="N72" s="887"/>
      <c r="O72" s="887"/>
      <c r="P72" s="888"/>
      <c r="Q72" s="889">
        <v>257</v>
      </c>
      <c r="R72" s="843"/>
      <c r="S72" s="843"/>
      <c r="T72" s="843"/>
      <c r="U72" s="843"/>
      <c r="V72" s="843">
        <v>256</v>
      </c>
      <c r="W72" s="843"/>
      <c r="X72" s="843"/>
      <c r="Y72" s="843"/>
      <c r="Z72" s="843"/>
      <c r="AA72" s="843">
        <v>1</v>
      </c>
      <c r="AB72" s="843"/>
      <c r="AC72" s="843"/>
      <c r="AD72" s="843"/>
      <c r="AE72" s="843"/>
      <c r="AF72" s="843">
        <v>1</v>
      </c>
      <c r="AG72" s="843"/>
      <c r="AH72" s="843"/>
      <c r="AI72" s="843"/>
      <c r="AJ72" s="843"/>
      <c r="AK72" s="843">
        <v>57</v>
      </c>
      <c r="AL72" s="843"/>
      <c r="AM72" s="843"/>
      <c r="AN72" s="843"/>
      <c r="AO72" s="843"/>
      <c r="AP72" s="843" t="s">
        <v>580</v>
      </c>
      <c r="AQ72" s="843"/>
      <c r="AR72" s="843"/>
      <c r="AS72" s="843"/>
      <c r="AT72" s="843"/>
      <c r="AU72" s="843" t="s">
        <v>580</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569</v>
      </c>
      <c r="C73" s="887"/>
      <c r="D73" s="887"/>
      <c r="E73" s="887"/>
      <c r="F73" s="887"/>
      <c r="G73" s="887"/>
      <c r="H73" s="887"/>
      <c r="I73" s="887"/>
      <c r="J73" s="887"/>
      <c r="K73" s="887"/>
      <c r="L73" s="887"/>
      <c r="M73" s="887"/>
      <c r="N73" s="887"/>
      <c r="O73" s="887"/>
      <c r="P73" s="888"/>
      <c r="Q73" s="889">
        <v>73</v>
      </c>
      <c r="R73" s="843"/>
      <c r="S73" s="843"/>
      <c r="T73" s="843"/>
      <c r="U73" s="843"/>
      <c r="V73" s="843">
        <v>73</v>
      </c>
      <c r="W73" s="843"/>
      <c r="X73" s="843"/>
      <c r="Y73" s="843"/>
      <c r="Z73" s="843"/>
      <c r="AA73" s="843" t="s">
        <v>580</v>
      </c>
      <c r="AB73" s="843"/>
      <c r="AC73" s="843"/>
      <c r="AD73" s="843"/>
      <c r="AE73" s="843"/>
      <c r="AF73" s="843" t="s">
        <v>580</v>
      </c>
      <c r="AG73" s="843"/>
      <c r="AH73" s="843"/>
      <c r="AI73" s="843"/>
      <c r="AJ73" s="843"/>
      <c r="AK73" s="843" t="s">
        <v>580</v>
      </c>
      <c r="AL73" s="843"/>
      <c r="AM73" s="843"/>
      <c r="AN73" s="843"/>
      <c r="AO73" s="843"/>
      <c r="AP73" s="843" t="s">
        <v>580</v>
      </c>
      <c r="AQ73" s="843"/>
      <c r="AR73" s="843"/>
      <c r="AS73" s="843"/>
      <c r="AT73" s="843"/>
      <c r="AU73" s="843" t="s">
        <v>580</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570</v>
      </c>
      <c r="C74" s="887"/>
      <c r="D74" s="887"/>
      <c r="E74" s="887"/>
      <c r="F74" s="887"/>
      <c r="G74" s="887"/>
      <c r="H74" s="887"/>
      <c r="I74" s="887"/>
      <c r="J74" s="887"/>
      <c r="K74" s="887"/>
      <c r="L74" s="887"/>
      <c r="M74" s="887"/>
      <c r="N74" s="887"/>
      <c r="O74" s="887"/>
      <c r="P74" s="888"/>
      <c r="Q74" s="889">
        <v>295</v>
      </c>
      <c r="R74" s="843"/>
      <c r="S74" s="843"/>
      <c r="T74" s="843"/>
      <c r="U74" s="843"/>
      <c r="V74" s="843">
        <v>258</v>
      </c>
      <c r="W74" s="843"/>
      <c r="X74" s="843"/>
      <c r="Y74" s="843"/>
      <c r="Z74" s="843"/>
      <c r="AA74" s="843">
        <v>37</v>
      </c>
      <c r="AB74" s="843"/>
      <c r="AC74" s="843"/>
      <c r="AD74" s="843"/>
      <c r="AE74" s="843"/>
      <c r="AF74" s="843">
        <v>37</v>
      </c>
      <c r="AG74" s="843"/>
      <c r="AH74" s="843"/>
      <c r="AI74" s="843"/>
      <c r="AJ74" s="843"/>
      <c r="AK74" s="843" t="s">
        <v>580</v>
      </c>
      <c r="AL74" s="843"/>
      <c r="AM74" s="843"/>
      <c r="AN74" s="843"/>
      <c r="AO74" s="843"/>
      <c r="AP74" s="843" t="s">
        <v>580</v>
      </c>
      <c r="AQ74" s="843"/>
      <c r="AR74" s="843"/>
      <c r="AS74" s="843"/>
      <c r="AT74" s="843"/>
      <c r="AU74" s="843" t="s">
        <v>580</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571</v>
      </c>
      <c r="C75" s="887"/>
      <c r="D75" s="887"/>
      <c r="E75" s="887"/>
      <c r="F75" s="887"/>
      <c r="G75" s="887"/>
      <c r="H75" s="887"/>
      <c r="I75" s="887"/>
      <c r="J75" s="887"/>
      <c r="K75" s="887"/>
      <c r="L75" s="887"/>
      <c r="M75" s="887"/>
      <c r="N75" s="887"/>
      <c r="O75" s="887"/>
      <c r="P75" s="888"/>
      <c r="Q75" s="890">
        <v>881857</v>
      </c>
      <c r="R75" s="891"/>
      <c r="S75" s="891"/>
      <c r="T75" s="891"/>
      <c r="U75" s="847"/>
      <c r="V75" s="892">
        <v>868577</v>
      </c>
      <c r="W75" s="891"/>
      <c r="X75" s="891"/>
      <c r="Y75" s="891"/>
      <c r="Z75" s="847"/>
      <c r="AA75" s="892">
        <v>13281</v>
      </c>
      <c r="AB75" s="891"/>
      <c r="AC75" s="891"/>
      <c r="AD75" s="891"/>
      <c r="AE75" s="847"/>
      <c r="AF75" s="892">
        <v>13281</v>
      </c>
      <c r="AG75" s="891"/>
      <c r="AH75" s="891"/>
      <c r="AI75" s="891"/>
      <c r="AJ75" s="847"/>
      <c r="AK75" s="892" t="s">
        <v>580</v>
      </c>
      <c r="AL75" s="891"/>
      <c r="AM75" s="891"/>
      <c r="AN75" s="891"/>
      <c r="AO75" s="847"/>
      <c r="AP75" s="892" t="s">
        <v>580</v>
      </c>
      <c r="AQ75" s="891"/>
      <c r="AR75" s="891"/>
      <c r="AS75" s="891"/>
      <c r="AT75" s="847"/>
      <c r="AU75" s="892" t="s">
        <v>580</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377</v>
      </c>
      <c r="B88" s="802" t="s">
        <v>408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SUM(AF68:AJ75)</f>
        <v>13788</v>
      </c>
      <c r="AG88" s="857"/>
      <c r="AH88" s="857"/>
      <c r="AI88" s="857"/>
      <c r="AJ88" s="857"/>
      <c r="AK88" s="854"/>
      <c r="AL88" s="854"/>
      <c r="AM88" s="854"/>
      <c r="AN88" s="854"/>
      <c r="AO88" s="854"/>
      <c r="AP88" s="857">
        <f t="shared" ref="AP88" si="0">SUM(AP68:AT75)</f>
        <v>2215</v>
      </c>
      <c r="AQ88" s="857"/>
      <c r="AR88" s="857"/>
      <c r="AS88" s="857"/>
      <c r="AT88" s="857"/>
      <c r="AU88" s="857">
        <f t="shared" ref="AU88" si="1">SUM(AU68:AY75)</f>
        <v>83</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250</v>
      </c>
      <c r="CS102" s="865"/>
      <c r="CT102" s="865"/>
      <c r="CU102" s="865"/>
      <c r="CV102" s="904"/>
      <c r="CW102" s="903">
        <v>19</v>
      </c>
      <c r="CX102" s="865"/>
      <c r="CY102" s="865"/>
      <c r="CZ102" s="865"/>
      <c r="DA102" s="904"/>
      <c r="DB102" s="903" t="s">
        <v>580</v>
      </c>
      <c r="DC102" s="865"/>
      <c r="DD102" s="865"/>
      <c r="DE102" s="865"/>
      <c r="DF102" s="904"/>
      <c r="DG102" s="903" t="s">
        <v>580</v>
      </c>
      <c r="DH102" s="865"/>
      <c r="DI102" s="865"/>
      <c r="DJ102" s="865"/>
      <c r="DK102" s="904"/>
      <c r="DL102" s="903" t="s">
        <v>580</v>
      </c>
      <c r="DM102" s="865"/>
      <c r="DN102" s="865"/>
      <c r="DO102" s="865"/>
      <c r="DP102" s="904"/>
      <c r="DQ102" s="903" t="s">
        <v>580</v>
      </c>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410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411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412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417</v>
      </c>
      <c r="AB109" s="906"/>
      <c r="AC109" s="906"/>
      <c r="AD109" s="906"/>
      <c r="AE109" s="907"/>
      <c r="AF109" s="905" t="s">
        <v>418</v>
      </c>
      <c r="AG109" s="906"/>
      <c r="AH109" s="906"/>
      <c r="AI109" s="906"/>
      <c r="AJ109" s="907"/>
      <c r="AK109" s="905" t="s">
        <v>294</v>
      </c>
      <c r="AL109" s="906"/>
      <c r="AM109" s="906"/>
      <c r="AN109" s="906"/>
      <c r="AO109" s="907"/>
      <c r="AP109" s="905" t="s">
        <v>419</v>
      </c>
      <c r="AQ109" s="906"/>
      <c r="AR109" s="906"/>
      <c r="AS109" s="906"/>
      <c r="AT109" s="908"/>
      <c r="AU109" s="925" t="s">
        <v>416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417</v>
      </c>
      <c r="BR109" s="906"/>
      <c r="BS109" s="906"/>
      <c r="BT109" s="906"/>
      <c r="BU109" s="907"/>
      <c r="BV109" s="905" t="s">
        <v>418</v>
      </c>
      <c r="BW109" s="906"/>
      <c r="BX109" s="906"/>
      <c r="BY109" s="906"/>
      <c r="BZ109" s="907"/>
      <c r="CA109" s="905" t="s">
        <v>294</v>
      </c>
      <c r="CB109" s="906"/>
      <c r="CC109" s="906"/>
      <c r="CD109" s="906"/>
      <c r="CE109" s="907"/>
      <c r="CF109" s="926" t="s">
        <v>419</v>
      </c>
      <c r="CG109" s="926"/>
      <c r="CH109" s="926"/>
      <c r="CI109" s="926"/>
      <c r="CJ109" s="926"/>
      <c r="CK109" s="905" t="s">
        <v>420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417</v>
      </c>
      <c r="DH109" s="906"/>
      <c r="DI109" s="906"/>
      <c r="DJ109" s="906"/>
      <c r="DK109" s="907"/>
      <c r="DL109" s="905" t="s">
        <v>418</v>
      </c>
      <c r="DM109" s="906"/>
      <c r="DN109" s="906"/>
      <c r="DO109" s="906"/>
      <c r="DP109" s="907"/>
      <c r="DQ109" s="905" t="s">
        <v>294</v>
      </c>
      <c r="DR109" s="906"/>
      <c r="DS109" s="906"/>
      <c r="DT109" s="906"/>
      <c r="DU109" s="907"/>
      <c r="DV109" s="905" t="s">
        <v>419</v>
      </c>
      <c r="DW109" s="906"/>
      <c r="DX109" s="906"/>
      <c r="DY109" s="906"/>
      <c r="DZ109" s="908"/>
    </row>
    <row r="110" spans="1:131" s="212" customFormat="1" ht="26.25" customHeight="1" x14ac:dyDescent="0.15">
      <c r="A110" s="909" t="s">
        <v>421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7130445</v>
      </c>
      <c r="AB110" s="913"/>
      <c r="AC110" s="913"/>
      <c r="AD110" s="913"/>
      <c r="AE110" s="914"/>
      <c r="AF110" s="915">
        <v>6820858</v>
      </c>
      <c r="AG110" s="913"/>
      <c r="AH110" s="913"/>
      <c r="AI110" s="913"/>
      <c r="AJ110" s="914"/>
      <c r="AK110" s="915">
        <v>6399914</v>
      </c>
      <c r="AL110" s="913"/>
      <c r="AM110" s="913"/>
      <c r="AN110" s="913"/>
      <c r="AO110" s="914"/>
      <c r="AP110" s="916">
        <v>21.2</v>
      </c>
      <c r="AQ110" s="917"/>
      <c r="AR110" s="917"/>
      <c r="AS110" s="917"/>
      <c r="AT110" s="918"/>
      <c r="AU110" s="919" t="s">
        <v>69</v>
      </c>
      <c r="AV110" s="920"/>
      <c r="AW110" s="920"/>
      <c r="AX110" s="920"/>
      <c r="AY110" s="920"/>
      <c r="AZ110" s="942" t="s">
        <v>422</v>
      </c>
      <c r="BA110" s="910"/>
      <c r="BB110" s="910"/>
      <c r="BC110" s="910"/>
      <c r="BD110" s="910"/>
      <c r="BE110" s="910"/>
      <c r="BF110" s="910"/>
      <c r="BG110" s="910"/>
      <c r="BH110" s="910"/>
      <c r="BI110" s="910"/>
      <c r="BJ110" s="910"/>
      <c r="BK110" s="910"/>
      <c r="BL110" s="910"/>
      <c r="BM110" s="910"/>
      <c r="BN110" s="910"/>
      <c r="BO110" s="910"/>
      <c r="BP110" s="911"/>
      <c r="BQ110" s="943">
        <v>70220160</v>
      </c>
      <c r="BR110" s="944"/>
      <c r="BS110" s="944"/>
      <c r="BT110" s="944"/>
      <c r="BU110" s="944"/>
      <c r="BV110" s="944">
        <v>67068433</v>
      </c>
      <c r="BW110" s="944"/>
      <c r="BX110" s="944"/>
      <c r="BY110" s="944"/>
      <c r="BZ110" s="944"/>
      <c r="CA110" s="944">
        <v>63780845</v>
      </c>
      <c r="CB110" s="944"/>
      <c r="CC110" s="944"/>
      <c r="CD110" s="944"/>
      <c r="CE110" s="944"/>
      <c r="CF110" s="957">
        <v>211.6</v>
      </c>
      <c r="CG110" s="958"/>
      <c r="CH110" s="958"/>
      <c r="CI110" s="958"/>
      <c r="CJ110" s="958"/>
      <c r="CK110" s="959" t="s">
        <v>423</v>
      </c>
      <c r="CL110" s="960"/>
      <c r="CM110" s="942" t="s">
        <v>424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425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426</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428</v>
      </c>
      <c r="B112" s="966"/>
      <c r="C112" s="936" t="s">
        <v>429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430</v>
      </c>
      <c r="BA112" s="936"/>
      <c r="BB112" s="936"/>
      <c r="BC112" s="936"/>
      <c r="BD112" s="936"/>
      <c r="BE112" s="936"/>
      <c r="BF112" s="936"/>
      <c r="BG112" s="936"/>
      <c r="BH112" s="936"/>
      <c r="BI112" s="936"/>
      <c r="BJ112" s="936"/>
      <c r="BK112" s="936"/>
      <c r="BL112" s="936"/>
      <c r="BM112" s="936"/>
      <c r="BN112" s="936"/>
      <c r="BO112" s="936"/>
      <c r="BP112" s="937"/>
      <c r="BQ112" s="938">
        <v>8331282</v>
      </c>
      <c r="BR112" s="939"/>
      <c r="BS112" s="939"/>
      <c r="BT112" s="939"/>
      <c r="BU112" s="939"/>
      <c r="BV112" s="939">
        <v>8608447</v>
      </c>
      <c r="BW112" s="939"/>
      <c r="BX112" s="939"/>
      <c r="BY112" s="939"/>
      <c r="BZ112" s="939"/>
      <c r="CA112" s="939">
        <v>8619176</v>
      </c>
      <c r="CB112" s="939"/>
      <c r="CC112" s="939"/>
      <c r="CD112" s="939"/>
      <c r="CE112" s="939"/>
      <c r="CF112" s="933">
        <v>28.6</v>
      </c>
      <c r="CG112" s="934"/>
      <c r="CH112" s="934"/>
      <c r="CI112" s="934"/>
      <c r="CJ112" s="934"/>
      <c r="CK112" s="961"/>
      <c r="CL112" s="962"/>
      <c r="CM112" s="935" t="s">
        <v>431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432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613809</v>
      </c>
      <c r="AB113" s="951"/>
      <c r="AC113" s="951"/>
      <c r="AD113" s="951"/>
      <c r="AE113" s="952"/>
      <c r="AF113" s="953">
        <v>584673</v>
      </c>
      <c r="AG113" s="951"/>
      <c r="AH113" s="951"/>
      <c r="AI113" s="951"/>
      <c r="AJ113" s="952"/>
      <c r="AK113" s="953">
        <v>595282</v>
      </c>
      <c r="AL113" s="951"/>
      <c r="AM113" s="951"/>
      <c r="AN113" s="951"/>
      <c r="AO113" s="952"/>
      <c r="AP113" s="954">
        <v>2</v>
      </c>
      <c r="AQ113" s="955"/>
      <c r="AR113" s="955"/>
      <c r="AS113" s="955"/>
      <c r="AT113" s="956"/>
      <c r="AU113" s="921"/>
      <c r="AV113" s="922"/>
      <c r="AW113" s="922"/>
      <c r="AX113" s="922"/>
      <c r="AY113" s="922"/>
      <c r="AZ113" s="935" t="s">
        <v>433</v>
      </c>
      <c r="BA113" s="936"/>
      <c r="BB113" s="936"/>
      <c r="BC113" s="936"/>
      <c r="BD113" s="936"/>
      <c r="BE113" s="936"/>
      <c r="BF113" s="936"/>
      <c r="BG113" s="936"/>
      <c r="BH113" s="936"/>
      <c r="BI113" s="936"/>
      <c r="BJ113" s="936"/>
      <c r="BK113" s="936"/>
      <c r="BL113" s="936"/>
      <c r="BM113" s="936"/>
      <c r="BN113" s="936"/>
      <c r="BO113" s="936"/>
      <c r="BP113" s="937"/>
      <c r="BQ113" s="938">
        <v>71350</v>
      </c>
      <c r="BR113" s="939"/>
      <c r="BS113" s="939"/>
      <c r="BT113" s="939"/>
      <c r="BU113" s="939"/>
      <c r="BV113" s="939">
        <v>71063</v>
      </c>
      <c r="BW113" s="939"/>
      <c r="BX113" s="939"/>
      <c r="BY113" s="939"/>
      <c r="BZ113" s="939"/>
      <c r="CA113" s="939">
        <v>83048</v>
      </c>
      <c r="CB113" s="939"/>
      <c r="CC113" s="939"/>
      <c r="CD113" s="939"/>
      <c r="CE113" s="939"/>
      <c r="CF113" s="933">
        <v>0.3</v>
      </c>
      <c r="CG113" s="934"/>
      <c r="CH113" s="934"/>
      <c r="CI113" s="934"/>
      <c r="CJ113" s="934"/>
      <c r="CK113" s="961"/>
      <c r="CL113" s="962"/>
      <c r="CM113" s="935" t="s">
        <v>434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114005</v>
      </c>
      <c r="AB114" s="972"/>
      <c r="AC114" s="972"/>
      <c r="AD114" s="972"/>
      <c r="AE114" s="973"/>
      <c r="AF114" s="974">
        <v>115906</v>
      </c>
      <c r="AG114" s="972"/>
      <c r="AH114" s="972"/>
      <c r="AI114" s="972"/>
      <c r="AJ114" s="973"/>
      <c r="AK114" s="974">
        <v>119000</v>
      </c>
      <c r="AL114" s="972"/>
      <c r="AM114" s="972"/>
      <c r="AN114" s="972"/>
      <c r="AO114" s="973"/>
      <c r="AP114" s="975">
        <v>0.4</v>
      </c>
      <c r="AQ114" s="976"/>
      <c r="AR114" s="976"/>
      <c r="AS114" s="976"/>
      <c r="AT114" s="977"/>
      <c r="AU114" s="921"/>
      <c r="AV114" s="922"/>
      <c r="AW114" s="922"/>
      <c r="AX114" s="922"/>
      <c r="AY114" s="922"/>
      <c r="AZ114" s="935" t="s">
        <v>436</v>
      </c>
      <c r="BA114" s="936"/>
      <c r="BB114" s="936"/>
      <c r="BC114" s="936"/>
      <c r="BD114" s="936"/>
      <c r="BE114" s="936"/>
      <c r="BF114" s="936"/>
      <c r="BG114" s="936"/>
      <c r="BH114" s="936"/>
      <c r="BI114" s="936"/>
      <c r="BJ114" s="936"/>
      <c r="BK114" s="936"/>
      <c r="BL114" s="936"/>
      <c r="BM114" s="936"/>
      <c r="BN114" s="936"/>
      <c r="BO114" s="936"/>
      <c r="BP114" s="937"/>
      <c r="BQ114" s="938">
        <v>6097262</v>
      </c>
      <c r="BR114" s="939"/>
      <c r="BS114" s="939"/>
      <c r="BT114" s="939"/>
      <c r="BU114" s="939"/>
      <c r="BV114" s="939">
        <v>5744453</v>
      </c>
      <c r="BW114" s="939"/>
      <c r="BX114" s="939"/>
      <c r="BY114" s="939"/>
      <c r="BZ114" s="939"/>
      <c r="CA114" s="939">
        <v>5198912</v>
      </c>
      <c r="CB114" s="939"/>
      <c r="CC114" s="939"/>
      <c r="CD114" s="939"/>
      <c r="CE114" s="939"/>
      <c r="CF114" s="933">
        <v>17.2</v>
      </c>
      <c r="CG114" s="934"/>
      <c r="CH114" s="934"/>
      <c r="CI114" s="934"/>
      <c r="CJ114" s="934"/>
      <c r="CK114" s="961"/>
      <c r="CL114" s="962"/>
      <c r="CM114" s="935" t="s">
        <v>437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1491</v>
      </c>
      <c r="AB115" s="951"/>
      <c r="AC115" s="951"/>
      <c r="AD115" s="951"/>
      <c r="AE115" s="952"/>
      <c r="AF115" s="953">
        <v>1156</v>
      </c>
      <c r="AG115" s="951"/>
      <c r="AH115" s="951"/>
      <c r="AI115" s="951"/>
      <c r="AJ115" s="952"/>
      <c r="AK115" s="953">
        <v>931</v>
      </c>
      <c r="AL115" s="951"/>
      <c r="AM115" s="951"/>
      <c r="AN115" s="951"/>
      <c r="AO115" s="952"/>
      <c r="AP115" s="954">
        <v>0</v>
      </c>
      <c r="AQ115" s="955"/>
      <c r="AR115" s="955"/>
      <c r="AS115" s="955"/>
      <c r="AT115" s="956"/>
      <c r="AU115" s="921"/>
      <c r="AV115" s="922"/>
      <c r="AW115" s="922"/>
      <c r="AX115" s="922"/>
      <c r="AY115" s="922"/>
      <c r="AZ115" s="935" t="s">
        <v>439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440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441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442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444</v>
      </c>
      <c r="Z117" s="907"/>
      <c r="AA117" s="991">
        <v>7859750</v>
      </c>
      <c r="AB117" s="992"/>
      <c r="AC117" s="992"/>
      <c r="AD117" s="992"/>
      <c r="AE117" s="993"/>
      <c r="AF117" s="994">
        <v>7522593</v>
      </c>
      <c r="AG117" s="992"/>
      <c r="AH117" s="992"/>
      <c r="AI117" s="992"/>
      <c r="AJ117" s="993"/>
      <c r="AK117" s="994">
        <v>7115127</v>
      </c>
      <c r="AL117" s="992"/>
      <c r="AM117" s="992"/>
      <c r="AN117" s="992"/>
      <c r="AO117" s="993"/>
      <c r="AP117" s="995"/>
      <c r="AQ117" s="996"/>
      <c r="AR117" s="996"/>
      <c r="AS117" s="996"/>
      <c r="AT117" s="997"/>
      <c r="AU117" s="921"/>
      <c r="AV117" s="922"/>
      <c r="AW117" s="922"/>
      <c r="AX117" s="922"/>
      <c r="AY117" s="922"/>
      <c r="AZ117" s="987" t="s">
        <v>445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420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417</v>
      </c>
      <c r="AB118" s="906"/>
      <c r="AC118" s="906"/>
      <c r="AD118" s="906"/>
      <c r="AE118" s="907"/>
      <c r="AF118" s="905" t="s">
        <v>418</v>
      </c>
      <c r="AG118" s="906"/>
      <c r="AH118" s="906"/>
      <c r="AI118" s="906"/>
      <c r="AJ118" s="907"/>
      <c r="AK118" s="905" t="s">
        <v>294</v>
      </c>
      <c r="AL118" s="906"/>
      <c r="AM118" s="906"/>
      <c r="AN118" s="906"/>
      <c r="AO118" s="907"/>
      <c r="AP118" s="983" t="s">
        <v>419</v>
      </c>
      <c r="AQ118" s="984"/>
      <c r="AR118" s="984"/>
      <c r="AS118" s="984"/>
      <c r="AT118" s="985"/>
      <c r="AU118" s="921"/>
      <c r="AV118" s="922"/>
      <c r="AW118" s="922"/>
      <c r="AX118" s="922"/>
      <c r="AY118" s="922"/>
      <c r="AZ118" s="986" t="s">
        <v>447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423</v>
      </c>
      <c r="B119" s="960"/>
      <c r="C119" s="942" t="s">
        <v>424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449</v>
      </c>
      <c r="BP119" s="1018"/>
      <c r="BQ119" s="1012">
        <v>84720054</v>
      </c>
      <c r="BR119" s="1013"/>
      <c r="BS119" s="1013"/>
      <c r="BT119" s="1013"/>
      <c r="BU119" s="1013"/>
      <c r="BV119" s="1013">
        <v>81492396</v>
      </c>
      <c r="BW119" s="1013"/>
      <c r="BX119" s="1013"/>
      <c r="BY119" s="1013"/>
      <c r="BZ119" s="1013"/>
      <c r="CA119" s="1013">
        <v>77681981</v>
      </c>
      <c r="CB119" s="1013"/>
      <c r="CC119" s="1013"/>
      <c r="CD119" s="1013"/>
      <c r="CE119" s="1013"/>
      <c r="CF119" s="1014"/>
      <c r="CG119" s="1015"/>
      <c r="CH119" s="1015"/>
      <c r="CI119" s="1015"/>
      <c r="CJ119" s="1016"/>
      <c r="CK119" s="963"/>
      <c r="CL119" s="964"/>
      <c r="CM119" s="986" t="s">
        <v>450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451</v>
      </c>
      <c r="AV120" s="1005"/>
      <c r="AW120" s="1005"/>
      <c r="AX120" s="1005"/>
      <c r="AY120" s="1006"/>
      <c r="AZ120" s="942" t="s">
        <v>452</v>
      </c>
      <c r="BA120" s="910"/>
      <c r="BB120" s="910"/>
      <c r="BC120" s="910"/>
      <c r="BD120" s="910"/>
      <c r="BE120" s="910"/>
      <c r="BF120" s="910"/>
      <c r="BG120" s="910"/>
      <c r="BH120" s="910"/>
      <c r="BI120" s="910"/>
      <c r="BJ120" s="910"/>
      <c r="BK120" s="910"/>
      <c r="BL120" s="910"/>
      <c r="BM120" s="910"/>
      <c r="BN120" s="910"/>
      <c r="BO120" s="910"/>
      <c r="BP120" s="911"/>
      <c r="BQ120" s="943">
        <v>29115383</v>
      </c>
      <c r="BR120" s="944"/>
      <c r="BS120" s="944"/>
      <c r="BT120" s="944"/>
      <c r="BU120" s="944"/>
      <c r="BV120" s="944">
        <v>28927317</v>
      </c>
      <c r="BW120" s="944"/>
      <c r="BX120" s="944"/>
      <c r="BY120" s="944"/>
      <c r="BZ120" s="944"/>
      <c r="CA120" s="944">
        <v>29883640</v>
      </c>
      <c r="CB120" s="944"/>
      <c r="CC120" s="944"/>
      <c r="CD120" s="944"/>
      <c r="CE120" s="944"/>
      <c r="CF120" s="957">
        <v>99.1</v>
      </c>
      <c r="CG120" s="958"/>
      <c r="CH120" s="958"/>
      <c r="CI120" s="958"/>
      <c r="CJ120" s="958"/>
      <c r="CK120" s="1019" t="s">
        <v>453</v>
      </c>
      <c r="CL120" s="1020"/>
      <c r="CM120" s="1020"/>
      <c r="CN120" s="1020"/>
      <c r="CO120" s="1021"/>
      <c r="CP120" s="1027" t="s">
        <v>398</v>
      </c>
      <c r="CQ120" s="1028"/>
      <c r="CR120" s="1028"/>
      <c r="CS120" s="1028"/>
      <c r="CT120" s="1028"/>
      <c r="CU120" s="1028"/>
      <c r="CV120" s="1028"/>
      <c r="CW120" s="1028"/>
      <c r="CX120" s="1028"/>
      <c r="CY120" s="1028"/>
      <c r="CZ120" s="1028"/>
      <c r="DA120" s="1028"/>
      <c r="DB120" s="1028"/>
      <c r="DC120" s="1028"/>
      <c r="DD120" s="1028"/>
      <c r="DE120" s="1028"/>
      <c r="DF120" s="1029"/>
      <c r="DG120" s="943">
        <v>5564370</v>
      </c>
      <c r="DH120" s="944"/>
      <c r="DI120" s="944"/>
      <c r="DJ120" s="944"/>
      <c r="DK120" s="944"/>
      <c r="DL120" s="944">
        <v>5498330</v>
      </c>
      <c r="DM120" s="944"/>
      <c r="DN120" s="944"/>
      <c r="DO120" s="944"/>
      <c r="DP120" s="944"/>
      <c r="DQ120" s="944">
        <v>5341438</v>
      </c>
      <c r="DR120" s="944"/>
      <c r="DS120" s="944"/>
      <c r="DT120" s="944"/>
      <c r="DU120" s="944"/>
      <c r="DV120" s="945">
        <v>17.7</v>
      </c>
      <c r="DW120" s="945"/>
      <c r="DX120" s="945"/>
      <c r="DY120" s="945"/>
      <c r="DZ120" s="946"/>
    </row>
    <row r="121" spans="1:130" s="212" customFormat="1" ht="26.25" customHeight="1" x14ac:dyDescent="0.15">
      <c r="A121" s="1070"/>
      <c r="B121" s="962"/>
      <c r="C121" s="987" t="s">
        <v>454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455</v>
      </c>
      <c r="BA121" s="936"/>
      <c r="BB121" s="936"/>
      <c r="BC121" s="936"/>
      <c r="BD121" s="936"/>
      <c r="BE121" s="936"/>
      <c r="BF121" s="936"/>
      <c r="BG121" s="936"/>
      <c r="BH121" s="936"/>
      <c r="BI121" s="936"/>
      <c r="BJ121" s="936"/>
      <c r="BK121" s="936"/>
      <c r="BL121" s="936"/>
      <c r="BM121" s="936"/>
      <c r="BN121" s="936"/>
      <c r="BO121" s="936"/>
      <c r="BP121" s="937"/>
      <c r="BQ121" s="938">
        <v>2632203</v>
      </c>
      <c r="BR121" s="939"/>
      <c r="BS121" s="939"/>
      <c r="BT121" s="939"/>
      <c r="BU121" s="939"/>
      <c r="BV121" s="939">
        <v>2367015</v>
      </c>
      <c r="BW121" s="939"/>
      <c r="BX121" s="939"/>
      <c r="BY121" s="939"/>
      <c r="BZ121" s="939"/>
      <c r="CA121" s="939">
        <v>2027067</v>
      </c>
      <c r="CB121" s="939"/>
      <c r="CC121" s="939"/>
      <c r="CD121" s="939"/>
      <c r="CE121" s="939"/>
      <c r="CF121" s="933">
        <v>6.7</v>
      </c>
      <c r="CG121" s="934"/>
      <c r="CH121" s="934"/>
      <c r="CI121" s="934"/>
      <c r="CJ121" s="934"/>
      <c r="CK121" s="1022"/>
      <c r="CL121" s="1023"/>
      <c r="CM121" s="1023"/>
      <c r="CN121" s="1023"/>
      <c r="CO121" s="1024"/>
      <c r="CP121" s="1032" t="s">
        <v>399</v>
      </c>
      <c r="CQ121" s="1033"/>
      <c r="CR121" s="1033"/>
      <c r="CS121" s="1033"/>
      <c r="CT121" s="1033"/>
      <c r="CU121" s="1033"/>
      <c r="CV121" s="1033"/>
      <c r="CW121" s="1033"/>
      <c r="CX121" s="1033"/>
      <c r="CY121" s="1033"/>
      <c r="CZ121" s="1033"/>
      <c r="DA121" s="1033"/>
      <c r="DB121" s="1033"/>
      <c r="DC121" s="1033"/>
      <c r="DD121" s="1033"/>
      <c r="DE121" s="1033"/>
      <c r="DF121" s="1034"/>
      <c r="DG121" s="938">
        <v>1048763</v>
      </c>
      <c r="DH121" s="939"/>
      <c r="DI121" s="939"/>
      <c r="DJ121" s="939"/>
      <c r="DK121" s="939"/>
      <c r="DL121" s="939">
        <v>1505912</v>
      </c>
      <c r="DM121" s="939"/>
      <c r="DN121" s="939"/>
      <c r="DO121" s="939"/>
      <c r="DP121" s="939"/>
      <c r="DQ121" s="939">
        <v>1608972</v>
      </c>
      <c r="DR121" s="939"/>
      <c r="DS121" s="939"/>
      <c r="DT121" s="939"/>
      <c r="DU121" s="939"/>
      <c r="DV121" s="940">
        <v>5.3</v>
      </c>
      <c r="DW121" s="940"/>
      <c r="DX121" s="940"/>
      <c r="DY121" s="940"/>
      <c r="DZ121" s="941"/>
    </row>
    <row r="122" spans="1:130" s="212" customFormat="1" ht="26.25" customHeight="1" x14ac:dyDescent="0.15">
      <c r="A122" s="1070"/>
      <c r="B122" s="962"/>
      <c r="C122" s="935" t="s">
        <v>437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456</v>
      </c>
      <c r="BA122" s="978"/>
      <c r="BB122" s="978"/>
      <c r="BC122" s="978"/>
      <c r="BD122" s="978"/>
      <c r="BE122" s="978"/>
      <c r="BF122" s="978"/>
      <c r="BG122" s="978"/>
      <c r="BH122" s="978"/>
      <c r="BI122" s="978"/>
      <c r="BJ122" s="978"/>
      <c r="BK122" s="978"/>
      <c r="BL122" s="978"/>
      <c r="BM122" s="978"/>
      <c r="BN122" s="978"/>
      <c r="BO122" s="978"/>
      <c r="BP122" s="979"/>
      <c r="BQ122" s="1012">
        <v>55505591</v>
      </c>
      <c r="BR122" s="1013"/>
      <c r="BS122" s="1013"/>
      <c r="BT122" s="1013"/>
      <c r="BU122" s="1013"/>
      <c r="BV122" s="1013">
        <v>52533014</v>
      </c>
      <c r="BW122" s="1013"/>
      <c r="BX122" s="1013"/>
      <c r="BY122" s="1013"/>
      <c r="BZ122" s="1013"/>
      <c r="CA122" s="1013">
        <v>49665931</v>
      </c>
      <c r="CB122" s="1013"/>
      <c r="CC122" s="1013"/>
      <c r="CD122" s="1013"/>
      <c r="CE122" s="1013"/>
      <c r="CF122" s="1030">
        <v>164.8</v>
      </c>
      <c r="CG122" s="1031"/>
      <c r="CH122" s="1031"/>
      <c r="CI122" s="1031"/>
      <c r="CJ122" s="1031"/>
      <c r="CK122" s="1022"/>
      <c r="CL122" s="1023"/>
      <c r="CM122" s="1023"/>
      <c r="CN122" s="1023"/>
      <c r="CO122" s="1024"/>
      <c r="CP122" s="1032" t="s">
        <v>397</v>
      </c>
      <c r="CQ122" s="1033"/>
      <c r="CR122" s="1033"/>
      <c r="CS122" s="1033"/>
      <c r="CT122" s="1033"/>
      <c r="CU122" s="1033"/>
      <c r="CV122" s="1033"/>
      <c r="CW122" s="1033"/>
      <c r="CX122" s="1033"/>
      <c r="CY122" s="1033"/>
      <c r="CZ122" s="1033"/>
      <c r="DA122" s="1033"/>
      <c r="DB122" s="1033"/>
      <c r="DC122" s="1033"/>
      <c r="DD122" s="1033"/>
      <c r="DE122" s="1033"/>
      <c r="DF122" s="1034"/>
      <c r="DG122" s="938">
        <v>1296730</v>
      </c>
      <c r="DH122" s="939"/>
      <c r="DI122" s="939"/>
      <c r="DJ122" s="939"/>
      <c r="DK122" s="939"/>
      <c r="DL122" s="939">
        <v>1211738</v>
      </c>
      <c r="DM122" s="939"/>
      <c r="DN122" s="939"/>
      <c r="DO122" s="939"/>
      <c r="DP122" s="939"/>
      <c r="DQ122" s="939">
        <v>1302305</v>
      </c>
      <c r="DR122" s="939"/>
      <c r="DS122" s="939"/>
      <c r="DT122" s="939"/>
      <c r="DU122" s="939"/>
      <c r="DV122" s="940">
        <v>4.3</v>
      </c>
      <c r="DW122" s="940"/>
      <c r="DX122" s="940"/>
      <c r="DY122" s="940"/>
      <c r="DZ122" s="941"/>
    </row>
    <row r="123" spans="1:130" s="212" customFormat="1" ht="26.25" customHeight="1" x14ac:dyDescent="0.15">
      <c r="A123" s="1070"/>
      <c r="B123" s="962"/>
      <c r="C123" s="935" t="s">
        <v>443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457</v>
      </c>
      <c r="BP123" s="1018"/>
      <c r="BQ123" s="1076">
        <v>87253177</v>
      </c>
      <c r="BR123" s="1077"/>
      <c r="BS123" s="1077"/>
      <c r="BT123" s="1077"/>
      <c r="BU123" s="1077"/>
      <c r="BV123" s="1077">
        <v>83827346</v>
      </c>
      <c r="BW123" s="1077"/>
      <c r="BX123" s="1077"/>
      <c r="BY123" s="1077"/>
      <c r="BZ123" s="1077"/>
      <c r="CA123" s="1077">
        <v>81576638</v>
      </c>
      <c r="CB123" s="1077"/>
      <c r="CC123" s="1077"/>
      <c r="CD123" s="1077"/>
      <c r="CE123" s="1077"/>
      <c r="CF123" s="1014"/>
      <c r="CG123" s="1015"/>
      <c r="CH123" s="1015"/>
      <c r="CI123" s="1015"/>
      <c r="CJ123" s="1016"/>
      <c r="CK123" s="1022"/>
      <c r="CL123" s="1023"/>
      <c r="CM123" s="1023"/>
      <c r="CN123" s="1023"/>
      <c r="CO123" s="1024"/>
      <c r="CP123" s="1032" t="s">
        <v>394</v>
      </c>
      <c r="CQ123" s="1033"/>
      <c r="CR123" s="1033"/>
      <c r="CS123" s="1033"/>
      <c r="CT123" s="1033"/>
      <c r="CU123" s="1033"/>
      <c r="CV123" s="1033"/>
      <c r="CW123" s="1033"/>
      <c r="CX123" s="1033"/>
      <c r="CY123" s="1033"/>
      <c r="CZ123" s="1033"/>
      <c r="DA123" s="1033"/>
      <c r="DB123" s="1033"/>
      <c r="DC123" s="1033"/>
      <c r="DD123" s="1033"/>
      <c r="DE123" s="1033"/>
      <c r="DF123" s="1034"/>
      <c r="DG123" s="971">
        <v>291037</v>
      </c>
      <c r="DH123" s="972"/>
      <c r="DI123" s="972"/>
      <c r="DJ123" s="972"/>
      <c r="DK123" s="973"/>
      <c r="DL123" s="974">
        <v>284229</v>
      </c>
      <c r="DM123" s="972"/>
      <c r="DN123" s="972"/>
      <c r="DO123" s="972"/>
      <c r="DP123" s="973"/>
      <c r="DQ123" s="974">
        <v>276792</v>
      </c>
      <c r="DR123" s="972"/>
      <c r="DS123" s="972"/>
      <c r="DT123" s="972"/>
      <c r="DU123" s="973"/>
      <c r="DV123" s="975">
        <v>0.9</v>
      </c>
      <c r="DW123" s="976"/>
      <c r="DX123" s="976"/>
      <c r="DY123" s="976"/>
      <c r="DZ123" s="977"/>
    </row>
    <row r="124" spans="1:130" s="212" customFormat="1" ht="26.25" customHeight="1" thickBot="1" x14ac:dyDescent="0.2">
      <c r="A124" s="1070"/>
      <c r="B124" s="962"/>
      <c r="C124" s="935" t="s">
        <v>446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459</v>
      </c>
      <c r="CQ124" s="1033"/>
      <c r="CR124" s="1033"/>
      <c r="CS124" s="1033"/>
      <c r="CT124" s="1033"/>
      <c r="CU124" s="1033"/>
      <c r="CV124" s="1033"/>
      <c r="CW124" s="1033"/>
      <c r="CX124" s="1033"/>
      <c r="CY124" s="1033"/>
      <c r="CZ124" s="1033"/>
      <c r="DA124" s="1033"/>
      <c r="DB124" s="1033"/>
      <c r="DC124" s="1033"/>
      <c r="DD124" s="1033"/>
      <c r="DE124" s="1033"/>
      <c r="DF124" s="1034"/>
      <c r="DG124" s="1017" t="s">
        <v>562</v>
      </c>
      <c r="DH124" s="999"/>
      <c r="DI124" s="999"/>
      <c r="DJ124" s="999"/>
      <c r="DK124" s="1000"/>
      <c r="DL124" s="998" t="s">
        <v>563</v>
      </c>
      <c r="DM124" s="999"/>
      <c r="DN124" s="999"/>
      <c r="DO124" s="999"/>
      <c r="DP124" s="1000"/>
      <c r="DQ124" s="998">
        <v>89669</v>
      </c>
      <c r="DR124" s="999"/>
      <c r="DS124" s="999"/>
      <c r="DT124" s="999"/>
      <c r="DU124" s="1000"/>
      <c r="DV124" s="1001">
        <v>0.3</v>
      </c>
      <c r="DW124" s="1002"/>
      <c r="DX124" s="1002"/>
      <c r="DY124" s="1002"/>
      <c r="DZ124" s="1003"/>
    </row>
    <row r="125" spans="1:130" s="212" customFormat="1" ht="26.25" customHeight="1" x14ac:dyDescent="0.15">
      <c r="A125" s="1070"/>
      <c r="B125" s="962"/>
      <c r="C125" s="935" t="s">
        <v>448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460</v>
      </c>
      <c r="CL125" s="1020"/>
      <c r="CM125" s="1020"/>
      <c r="CN125" s="1020"/>
      <c r="CO125" s="1021"/>
      <c r="CP125" s="942" t="s">
        <v>461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450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463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1491</v>
      </c>
      <c r="AB127" s="972"/>
      <c r="AC127" s="972"/>
      <c r="AD127" s="972"/>
      <c r="AE127" s="973"/>
      <c r="AF127" s="974">
        <v>1156</v>
      </c>
      <c r="AG127" s="972"/>
      <c r="AH127" s="972"/>
      <c r="AI127" s="972"/>
      <c r="AJ127" s="973"/>
      <c r="AK127" s="974">
        <v>931</v>
      </c>
      <c r="AL127" s="972"/>
      <c r="AM127" s="972"/>
      <c r="AN127" s="972"/>
      <c r="AO127" s="973"/>
      <c r="AP127" s="975">
        <v>0</v>
      </c>
      <c r="AQ127" s="976"/>
      <c r="AR127" s="976"/>
      <c r="AS127" s="976"/>
      <c r="AT127" s="977"/>
      <c r="AU127" s="214"/>
      <c r="AV127" s="214"/>
      <c r="AW127" s="214"/>
      <c r="AX127" s="1044" t="s">
        <v>464</v>
      </c>
      <c r="AY127" s="1045"/>
      <c r="AZ127" s="1045"/>
      <c r="BA127" s="1045"/>
      <c r="BB127" s="1045"/>
      <c r="BC127" s="1045"/>
      <c r="BD127" s="1045"/>
      <c r="BE127" s="1046"/>
      <c r="BF127" s="1047" t="s">
        <v>465</v>
      </c>
      <c r="BG127" s="1045"/>
      <c r="BH127" s="1045"/>
      <c r="BI127" s="1045"/>
      <c r="BJ127" s="1045"/>
      <c r="BK127" s="1045"/>
      <c r="BL127" s="1046"/>
      <c r="BM127" s="1047" t="s">
        <v>466</v>
      </c>
      <c r="BN127" s="1045"/>
      <c r="BO127" s="1045"/>
      <c r="BP127" s="1045"/>
      <c r="BQ127" s="1045"/>
      <c r="BR127" s="1045"/>
      <c r="BS127" s="1046"/>
      <c r="BT127" s="1047" t="s">
        <v>467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470</v>
      </c>
      <c r="X128" s="1056"/>
      <c r="Y128" s="1056"/>
      <c r="Z128" s="1057"/>
      <c r="AA128" s="1058">
        <v>381445</v>
      </c>
      <c r="AB128" s="1059"/>
      <c r="AC128" s="1059"/>
      <c r="AD128" s="1059"/>
      <c r="AE128" s="1060"/>
      <c r="AF128" s="1061">
        <v>387084</v>
      </c>
      <c r="AG128" s="1059"/>
      <c r="AH128" s="1059"/>
      <c r="AI128" s="1059"/>
      <c r="AJ128" s="1060"/>
      <c r="AK128" s="1061">
        <v>328392</v>
      </c>
      <c r="AL128" s="1059"/>
      <c r="AM128" s="1059"/>
      <c r="AN128" s="1059"/>
      <c r="AO128" s="1060"/>
      <c r="AP128" s="1062"/>
      <c r="AQ128" s="1063"/>
      <c r="AR128" s="1063"/>
      <c r="AS128" s="1063"/>
      <c r="AT128" s="1064"/>
      <c r="AU128" s="214"/>
      <c r="AV128" s="214"/>
      <c r="AW128" s="214"/>
      <c r="AX128" s="909" t="s">
        <v>471</v>
      </c>
      <c r="AY128" s="910"/>
      <c r="AZ128" s="910"/>
      <c r="BA128" s="910"/>
      <c r="BB128" s="910"/>
      <c r="BC128" s="910"/>
      <c r="BD128" s="910"/>
      <c r="BE128" s="911"/>
      <c r="BF128" s="1065" t="s">
        <v>122</v>
      </c>
      <c r="BG128" s="1066"/>
      <c r="BH128" s="1066"/>
      <c r="BI128" s="1066"/>
      <c r="BJ128" s="1066"/>
      <c r="BK128" s="1066"/>
      <c r="BL128" s="1067"/>
      <c r="BM128" s="1065">
        <v>11.61</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473</v>
      </c>
      <c r="X129" s="1084"/>
      <c r="Y129" s="1084"/>
      <c r="Z129" s="1085"/>
      <c r="AA129" s="971">
        <v>34272890</v>
      </c>
      <c r="AB129" s="972"/>
      <c r="AC129" s="972"/>
      <c r="AD129" s="972"/>
      <c r="AE129" s="973"/>
      <c r="AF129" s="974">
        <v>34315420</v>
      </c>
      <c r="AG129" s="972"/>
      <c r="AH129" s="972"/>
      <c r="AI129" s="972"/>
      <c r="AJ129" s="973"/>
      <c r="AK129" s="974">
        <v>34861192</v>
      </c>
      <c r="AL129" s="972"/>
      <c r="AM129" s="972"/>
      <c r="AN129" s="972"/>
      <c r="AO129" s="973"/>
      <c r="AP129" s="1086"/>
      <c r="AQ129" s="1087"/>
      <c r="AR129" s="1087"/>
      <c r="AS129" s="1087"/>
      <c r="AT129" s="1088"/>
      <c r="AU129" s="215"/>
      <c r="AV129" s="215"/>
      <c r="AW129" s="215"/>
      <c r="AX129" s="1078" t="s">
        <v>474</v>
      </c>
      <c r="AY129" s="936"/>
      <c r="AZ129" s="936"/>
      <c r="BA129" s="936"/>
      <c r="BB129" s="936"/>
      <c r="BC129" s="936"/>
      <c r="BD129" s="936"/>
      <c r="BE129" s="937"/>
      <c r="BF129" s="1079" t="s">
        <v>122</v>
      </c>
      <c r="BG129" s="1080"/>
      <c r="BH129" s="1080"/>
      <c r="BI129" s="1080"/>
      <c r="BJ129" s="1080"/>
      <c r="BK129" s="1080"/>
      <c r="BL129" s="1081"/>
      <c r="BM129" s="1079">
        <v>16.61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476</v>
      </c>
      <c r="X130" s="1084"/>
      <c r="Y130" s="1084"/>
      <c r="Z130" s="1085"/>
      <c r="AA130" s="971">
        <v>5208640</v>
      </c>
      <c r="AB130" s="972"/>
      <c r="AC130" s="972"/>
      <c r="AD130" s="972"/>
      <c r="AE130" s="973"/>
      <c r="AF130" s="974">
        <v>5023008</v>
      </c>
      <c r="AG130" s="972"/>
      <c r="AH130" s="972"/>
      <c r="AI130" s="972"/>
      <c r="AJ130" s="973"/>
      <c r="AK130" s="974">
        <v>4721357</v>
      </c>
      <c r="AL130" s="972"/>
      <c r="AM130" s="972"/>
      <c r="AN130" s="972"/>
      <c r="AO130" s="973"/>
      <c r="AP130" s="1086"/>
      <c r="AQ130" s="1087"/>
      <c r="AR130" s="1087"/>
      <c r="AS130" s="1087"/>
      <c r="AT130" s="1088"/>
      <c r="AU130" s="215"/>
      <c r="AV130" s="215"/>
      <c r="AW130" s="215"/>
      <c r="AX130" s="1078" t="s">
        <v>477</v>
      </c>
      <c r="AY130" s="936"/>
      <c r="AZ130" s="936"/>
      <c r="BA130" s="936"/>
      <c r="BB130" s="936"/>
      <c r="BC130" s="936"/>
      <c r="BD130" s="936"/>
      <c r="BE130" s="937"/>
      <c r="BF130" s="1114">
        <v>7.2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478</v>
      </c>
      <c r="X131" s="1121"/>
      <c r="Y131" s="1121"/>
      <c r="Z131" s="1122"/>
      <c r="AA131" s="1017">
        <v>29064250</v>
      </c>
      <c r="AB131" s="999"/>
      <c r="AC131" s="999"/>
      <c r="AD131" s="999"/>
      <c r="AE131" s="1000"/>
      <c r="AF131" s="998">
        <v>29292412</v>
      </c>
      <c r="AG131" s="999"/>
      <c r="AH131" s="999"/>
      <c r="AI131" s="999"/>
      <c r="AJ131" s="1000"/>
      <c r="AK131" s="998">
        <v>30139835</v>
      </c>
      <c r="AL131" s="999"/>
      <c r="AM131" s="999"/>
      <c r="AN131" s="999"/>
      <c r="AO131" s="1000"/>
      <c r="AP131" s="1123"/>
      <c r="AQ131" s="1124"/>
      <c r="AR131" s="1124"/>
      <c r="AS131" s="1124"/>
      <c r="AT131" s="1125"/>
      <c r="AU131" s="215"/>
      <c r="AV131" s="215"/>
      <c r="AW131" s="215"/>
      <c r="AX131" s="1096" t="s">
        <v>479</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480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481</v>
      </c>
      <c r="W132" s="1107"/>
      <c r="X132" s="1107"/>
      <c r="Y132" s="1107"/>
      <c r="Z132" s="1108"/>
      <c r="AA132" s="1109">
        <v>7.8091297730000004</v>
      </c>
      <c r="AB132" s="1110"/>
      <c r="AC132" s="1110"/>
      <c r="AD132" s="1110"/>
      <c r="AE132" s="1111"/>
      <c r="AF132" s="1112">
        <v>7.2117687000000004</v>
      </c>
      <c r="AG132" s="1110"/>
      <c r="AH132" s="1110"/>
      <c r="AI132" s="1110"/>
      <c r="AJ132" s="1111"/>
      <c r="AK132" s="1112">
        <v>6.8526519800000001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482</v>
      </c>
      <c r="W133" s="1090"/>
      <c r="X133" s="1090"/>
      <c r="Y133" s="1090"/>
      <c r="Z133" s="1091"/>
      <c r="AA133" s="1092">
        <v>6.8</v>
      </c>
      <c r="AB133" s="1093"/>
      <c r="AC133" s="1093"/>
      <c r="AD133" s="1093"/>
      <c r="AE133" s="1094"/>
      <c r="AF133" s="1092">
        <v>7.1</v>
      </c>
      <c r="AG133" s="1093"/>
      <c r="AH133" s="1093"/>
      <c r="AI133" s="1093"/>
      <c r="AJ133" s="1094"/>
      <c r="AK133" s="1092">
        <v>7.2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5OGQHhvdvTdKJaE5Ijg3VG/SiJac1LqRbWQIpuEBSLm/u46tQsCt84qAOxi8G+z6ujCduN3RU918Wq7P0lJpA==" saltValue="7fn59fPEWllq+UjzkEZNX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ZqpKpTwgB1v5d+dHrqhfQRaNYMOtvwuFeM4bFS9jDNcfKsGPxo4+6bAFBlAdapH7Mk4qIfYqwXencefBtQqSg==" saltValue="Qye6BIE6bSBt0pXjnR54kA=="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a5aGmX4Wfwxt0dMZehAwDa9WRuGU3aptDFboNOnJI5FKlyaFe/wHGxpvrsXtGN9l9MT9RvWKQ+amDQbTxl6OQ==" saltValue="I0oMXrE4lpLDejmfOwHgI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485</v>
      </c>
      <c r="AL6" s="248"/>
      <c r="AM6" s="248"/>
      <c r="AN6" s="248"/>
    </row>
    <row r="7" spans="1:46" ht="13.5" customHeight="1" x14ac:dyDescent="0.15">
      <c r="A7" s="247"/>
      <c r="AK7" s="250"/>
      <c r="AL7" s="251"/>
      <c r="AM7" s="251"/>
      <c r="AN7" s="252"/>
      <c r="AO7" s="1127" t="s">
        <v>486</v>
      </c>
      <c r="AP7" s="253"/>
      <c r="AQ7" s="254" t="s">
        <v>487</v>
      </c>
      <c r="AR7" s="255"/>
    </row>
    <row r="8" spans="1:46" x14ac:dyDescent="0.15">
      <c r="A8" s="247"/>
      <c r="AK8" s="256"/>
      <c r="AL8" s="257"/>
      <c r="AM8" s="257"/>
      <c r="AN8" s="258"/>
      <c r="AO8" s="1128"/>
      <c r="AP8" s="259" t="s">
        <v>488</v>
      </c>
      <c r="AQ8" s="260" t="s">
        <v>489</v>
      </c>
      <c r="AR8" s="261" t="s">
        <v>490</v>
      </c>
    </row>
    <row r="9" spans="1:46" x14ac:dyDescent="0.15">
      <c r="A9" s="247"/>
      <c r="AK9" s="1129" t="s">
        <v>491</v>
      </c>
      <c r="AL9" s="1130"/>
      <c r="AM9" s="1130"/>
      <c r="AN9" s="1131"/>
      <c r="AO9" s="262">
        <v>8815454</v>
      </c>
      <c r="AP9" s="262">
        <v>71025</v>
      </c>
      <c r="AQ9" s="263">
        <v>68274</v>
      </c>
      <c r="AR9" s="264">
        <v>4</v>
      </c>
    </row>
    <row r="10" spans="1:46" ht="13.5" customHeight="1" x14ac:dyDescent="0.15">
      <c r="A10" s="247"/>
      <c r="AK10" s="1129" t="s">
        <v>492</v>
      </c>
      <c r="AL10" s="1130"/>
      <c r="AM10" s="1130"/>
      <c r="AN10" s="1131"/>
      <c r="AO10" s="265">
        <v>1369555</v>
      </c>
      <c r="AP10" s="265">
        <v>11034</v>
      </c>
      <c r="AQ10" s="266">
        <v>4860</v>
      </c>
      <c r="AR10" s="267">
        <v>127</v>
      </c>
    </row>
    <row r="11" spans="1:46" ht="13.5" customHeight="1" x14ac:dyDescent="0.15">
      <c r="A11" s="247"/>
      <c r="AK11" s="1129" t="s">
        <v>493</v>
      </c>
      <c r="AL11" s="1130"/>
      <c r="AM11" s="1130"/>
      <c r="AN11" s="1131"/>
      <c r="AO11" s="265">
        <v>42299</v>
      </c>
      <c r="AP11" s="265">
        <v>341</v>
      </c>
      <c r="AQ11" s="266">
        <v>567</v>
      </c>
      <c r="AR11" s="267">
        <v>-39.9</v>
      </c>
    </row>
    <row r="12" spans="1:46" ht="13.5" customHeight="1" x14ac:dyDescent="0.15">
      <c r="A12" s="247"/>
      <c r="AK12" s="1129" t="s">
        <v>494</v>
      </c>
      <c r="AL12" s="1130"/>
      <c r="AM12" s="1130"/>
      <c r="AN12" s="1131"/>
      <c r="AO12" s="265" t="s">
        <v>495</v>
      </c>
      <c r="AP12" s="265" t="s">
        <v>495</v>
      </c>
      <c r="AQ12" s="266">
        <v>16</v>
      </c>
      <c r="AR12" s="267" t="s">
        <v>495</v>
      </c>
    </row>
    <row r="13" spans="1:46" ht="13.5" customHeight="1" x14ac:dyDescent="0.15">
      <c r="A13" s="247"/>
      <c r="AK13" s="1129" t="s">
        <v>496</v>
      </c>
      <c r="AL13" s="1130"/>
      <c r="AM13" s="1130"/>
      <c r="AN13" s="1131"/>
      <c r="AO13" s="265">
        <v>526549</v>
      </c>
      <c r="AP13" s="265">
        <v>4242</v>
      </c>
      <c r="AQ13" s="266">
        <v>2777</v>
      </c>
      <c r="AR13" s="267">
        <v>52.8</v>
      </c>
    </row>
    <row r="14" spans="1:46" ht="13.5" customHeight="1" x14ac:dyDescent="0.15">
      <c r="A14" s="247"/>
      <c r="AK14" s="1129" t="s">
        <v>497</v>
      </c>
      <c r="AL14" s="1130"/>
      <c r="AM14" s="1130"/>
      <c r="AN14" s="1131"/>
      <c r="AO14" s="265">
        <v>137405</v>
      </c>
      <c r="AP14" s="265">
        <v>1107</v>
      </c>
      <c r="AQ14" s="266">
        <v>1330</v>
      </c>
      <c r="AR14" s="267">
        <v>-16.8</v>
      </c>
    </row>
    <row r="15" spans="1:46" ht="13.5" customHeight="1" x14ac:dyDescent="0.15">
      <c r="A15" s="247"/>
      <c r="AK15" s="1132" t="s">
        <v>498</v>
      </c>
      <c r="AL15" s="1133"/>
      <c r="AM15" s="1133"/>
      <c r="AN15" s="1134"/>
      <c r="AO15" s="265">
        <v>-760040</v>
      </c>
      <c r="AP15" s="265">
        <v>-6124</v>
      </c>
      <c r="AQ15" s="266">
        <v>-3833</v>
      </c>
      <c r="AR15" s="267">
        <v>59.8</v>
      </c>
    </row>
    <row r="16" spans="1:46" x14ac:dyDescent="0.15">
      <c r="A16" s="247"/>
      <c r="AK16" s="1132" t="s">
        <v>177</v>
      </c>
      <c r="AL16" s="1133"/>
      <c r="AM16" s="1133"/>
      <c r="AN16" s="1134"/>
      <c r="AO16" s="265">
        <v>10131222</v>
      </c>
      <c r="AP16" s="265">
        <v>81626</v>
      </c>
      <c r="AQ16" s="266">
        <v>73991</v>
      </c>
      <c r="AR16" s="267">
        <v>10.3</v>
      </c>
    </row>
    <row r="17" spans="1:46" x14ac:dyDescent="0.15">
      <c r="A17" s="247"/>
    </row>
    <row r="18" spans="1:46" x14ac:dyDescent="0.15">
      <c r="A18" s="247"/>
      <c r="AQ18" s="268"/>
      <c r="AR18" s="268"/>
    </row>
    <row r="19" spans="1:46" x14ac:dyDescent="0.15">
      <c r="A19" s="247"/>
      <c r="AK19" s="243" t="s">
        <v>499</v>
      </c>
    </row>
    <row r="20" spans="1:46" x14ac:dyDescent="0.15">
      <c r="A20" s="247"/>
      <c r="AK20" s="269"/>
      <c r="AL20" s="270"/>
      <c r="AM20" s="270"/>
      <c r="AN20" s="271"/>
      <c r="AO20" s="272" t="s">
        <v>500</v>
      </c>
      <c r="AP20" s="273" t="s">
        <v>501</v>
      </c>
      <c r="AQ20" s="274" t="s">
        <v>502</v>
      </c>
      <c r="AR20" s="275"/>
    </row>
    <row r="21" spans="1:46" s="248" customFormat="1" x14ac:dyDescent="0.15">
      <c r="A21" s="276"/>
      <c r="AK21" s="1135" t="s">
        <v>503</v>
      </c>
      <c r="AL21" s="1136"/>
      <c r="AM21" s="1136"/>
      <c r="AN21" s="1137"/>
      <c r="AO21" s="277">
        <v>6.5</v>
      </c>
      <c r="AP21" s="278">
        <v>6.28</v>
      </c>
      <c r="AQ21" s="279">
        <v>0.22</v>
      </c>
      <c r="AS21" s="280"/>
      <c r="AT21" s="276"/>
    </row>
    <row r="22" spans="1:46" s="248" customFormat="1" x14ac:dyDescent="0.15">
      <c r="A22" s="276"/>
      <c r="AK22" s="1135" t="s">
        <v>504</v>
      </c>
      <c r="AL22" s="1136"/>
      <c r="AM22" s="1136"/>
      <c r="AN22" s="1137"/>
      <c r="AO22" s="281">
        <v>99.1</v>
      </c>
      <c r="AP22" s="282">
        <v>98.7</v>
      </c>
      <c r="AQ22" s="283">
        <v>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507</v>
      </c>
      <c r="AL29" s="248"/>
      <c r="AM29" s="248"/>
      <c r="AN29" s="248"/>
      <c r="AS29" s="290"/>
    </row>
    <row r="30" spans="1:46" ht="13.5" customHeight="1" x14ac:dyDescent="0.15">
      <c r="A30" s="247"/>
      <c r="AK30" s="250"/>
      <c r="AL30" s="251"/>
      <c r="AM30" s="251"/>
      <c r="AN30" s="252"/>
      <c r="AO30" s="1127" t="s">
        <v>486</v>
      </c>
      <c r="AP30" s="253"/>
      <c r="AQ30" s="254" t="s">
        <v>487</v>
      </c>
      <c r="AR30" s="255"/>
    </row>
    <row r="31" spans="1:46" x14ac:dyDescent="0.15">
      <c r="A31" s="247"/>
      <c r="AK31" s="256"/>
      <c r="AL31" s="257"/>
      <c r="AM31" s="257"/>
      <c r="AN31" s="258"/>
      <c r="AO31" s="1128"/>
      <c r="AP31" s="259" t="s">
        <v>488</v>
      </c>
      <c r="AQ31" s="260" t="s">
        <v>489</v>
      </c>
      <c r="AR31" s="261" t="s">
        <v>490</v>
      </c>
    </row>
    <row r="32" spans="1:46" ht="27" customHeight="1" x14ac:dyDescent="0.15">
      <c r="A32" s="247"/>
      <c r="AK32" s="1143" t="s">
        <v>508</v>
      </c>
      <c r="AL32" s="1144"/>
      <c r="AM32" s="1144"/>
      <c r="AN32" s="1145"/>
      <c r="AO32" s="291">
        <v>6399914</v>
      </c>
      <c r="AP32" s="291">
        <v>51563</v>
      </c>
      <c r="AQ32" s="292">
        <v>32402</v>
      </c>
      <c r="AR32" s="293">
        <v>59.1</v>
      </c>
    </row>
    <row r="33" spans="1:46" ht="13.5" customHeight="1" x14ac:dyDescent="0.15">
      <c r="A33" s="247"/>
      <c r="AK33" s="1143" t="s">
        <v>509</v>
      </c>
      <c r="AL33" s="1144"/>
      <c r="AM33" s="1144"/>
      <c r="AN33" s="1145"/>
      <c r="AO33" s="291" t="s">
        <v>495</v>
      </c>
      <c r="AP33" s="291" t="s">
        <v>495</v>
      </c>
      <c r="AQ33" s="292" t="s">
        <v>495</v>
      </c>
      <c r="AR33" s="293" t="s">
        <v>495</v>
      </c>
    </row>
    <row r="34" spans="1:46" ht="27" customHeight="1" x14ac:dyDescent="0.15">
      <c r="A34" s="247"/>
      <c r="AK34" s="1143" t="s">
        <v>510</v>
      </c>
      <c r="AL34" s="1144"/>
      <c r="AM34" s="1144"/>
      <c r="AN34" s="1145"/>
      <c r="AO34" s="291" t="s">
        <v>495</v>
      </c>
      <c r="AP34" s="291" t="s">
        <v>495</v>
      </c>
      <c r="AQ34" s="292">
        <v>16</v>
      </c>
      <c r="AR34" s="293" t="s">
        <v>495</v>
      </c>
    </row>
    <row r="35" spans="1:46" ht="27" customHeight="1" x14ac:dyDescent="0.15">
      <c r="A35" s="247"/>
      <c r="AK35" s="1143" t="s">
        <v>511</v>
      </c>
      <c r="AL35" s="1144"/>
      <c r="AM35" s="1144"/>
      <c r="AN35" s="1145"/>
      <c r="AO35" s="291">
        <v>595282</v>
      </c>
      <c r="AP35" s="291">
        <v>4796</v>
      </c>
      <c r="AQ35" s="292">
        <v>5520</v>
      </c>
      <c r="AR35" s="293">
        <v>-13.1</v>
      </c>
    </row>
    <row r="36" spans="1:46" ht="27" customHeight="1" x14ac:dyDescent="0.15">
      <c r="A36" s="247"/>
      <c r="AK36" s="1143" t="s">
        <v>512</v>
      </c>
      <c r="AL36" s="1144"/>
      <c r="AM36" s="1144"/>
      <c r="AN36" s="1145"/>
      <c r="AO36" s="291">
        <v>119000</v>
      </c>
      <c r="AP36" s="291">
        <v>959</v>
      </c>
      <c r="AQ36" s="292">
        <v>1296</v>
      </c>
      <c r="AR36" s="293">
        <v>-26</v>
      </c>
    </row>
    <row r="37" spans="1:46" ht="13.5" customHeight="1" x14ac:dyDescent="0.15">
      <c r="A37" s="247"/>
      <c r="AK37" s="1143" t="s">
        <v>513</v>
      </c>
      <c r="AL37" s="1144"/>
      <c r="AM37" s="1144"/>
      <c r="AN37" s="1145"/>
      <c r="AO37" s="291">
        <v>931</v>
      </c>
      <c r="AP37" s="291">
        <v>8</v>
      </c>
      <c r="AQ37" s="292">
        <v>571</v>
      </c>
      <c r="AR37" s="293">
        <v>-98.6</v>
      </c>
    </row>
    <row r="38" spans="1:46" ht="27" customHeight="1" x14ac:dyDescent="0.15">
      <c r="A38" s="247"/>
      <c r="AK38" s="1146" t="s">
        <v>514</v>
      </c>
      <c r="AL38" s="1147"/>
      <c r="AM38" s="1147"/>
      <c r="AN38" s="1148"/>
      <c r="AO38" s="294" t="s">
        <v>495</v>
      </c>
      <c r="AP38" s="294" t="s">
        <v>495</v>
      </c>
      <c r="AQ38" s="295">
        <v>0</v>
      </c>
      <c r="AR38" s="283" t="s">
        <v>495</v>
      </c>
      <c r="AS38" s="290"/>
    </row>
    <row r="39" spans="1:46" x14ac:dyDescent="0.15">
      <c r="A39" s="247"/>
      <c r="AK39" s="1146" t="s">
        <v>515</v>
      </c>
      <c r="AL39" s="1147"/>
      <c r="AM39" s="1147"/>
      <c r="AN39" s="1148"/>
      <c r="AO39" s="291">
        <v>-328392</v>
      </c>
      <c r="AP39" s="291">
        <v>-2646</v>
      </c>
      <c r="AQ39" s="292">
        <v>-6093</v>
      </c>
      <c r="AR39" s="293">
        <v>-56.6</v>
      </c>
      <c r="AS39" s="290"/>
    </row>
    <row r="40" spans="1:46" ht="27" customHeight="1" x14ac:dyDescent="0.15">
      <c r="A40" s="247"/>
      <c r="AK40" s="1143" t="s">
        <v>516</v>
      </c>
      <c r="AL40" s="1144"/>
      <c r="AM40" s="1144"/>
      <c r="AN40" s="1145"/>
      <c r="AO40" s="291">
        <v>-4721357</v>
      </c>
      <c r="AP40" s="291">
        <v>-38039</v>
      </c>
      <c r="AQ40" s="292">
        <v>-23816</v>
      </c>
      <c r="AR40" s="293">
        <v>59.7</v>
      </c>
      <c r="AS40" s="290"/>
    </row>
    <row r="41" spans="1:46" x14ac:dyDescent="0.15">
      <c r="A41" s="247"/>
      <c r="AK41" s="1149" t="s">
        <v>287</v>
      </c>
      <c r="AL41" s="1150"/>
      <c r="AM41" s="1150"/>
      <c r="AN41" s="1151"/>
      <c r="AO41" s="291">
        <v>2065378</v>
      </c>
      <c r="AP41" s="291">
        <v>16640</v>
      </c>
      <c r="AQ41" s="292">
        <v>9896</v>
      </c>
      <c r="AR41" s="293">
        <v>68.099999999999994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517</v>
      </c>
    </row>
    <row r="48" spans="1:46" x14ac:dyDescent="0.15">
      <c r="A48" s="247"/>
      <c r="AK48" s="301" t="s">
        <v>518</v>
      </c>
      <c r="AL48" s="301"/>
      <c r="AM48" s="301"/>
      <c r="AN48" s="301"/>
      <c r="AO48" s="301"/>
      <c r="AP48" s="301"/>
      <c r="AQ48" s="302"/>
      <c r="AR48" s="301"/>
    </row>
    <row r="49" spans="1:44" ht="13.5" customHeight="1" x14ac:dyDescent="0.15">
      <c r="A49" s="247"/>
      <c r="AK49" s="303"/>
      <c r="AL49" s="304"/>
      <c r="AM49" s="1138" t="s">
        <v>486</v>
      </c>
      <c r="AN49" s="1140" t="s">
        <v>519</v>
      </c>
      <c r="AO49" s="1141"/>
      <c r="AP49" s="1141"/>
      <c r="AQ49" s="1141"/>
      <c r="AR49" s="1142"/>
    </row>
    <row r="50" spans="1:44" x14ac:dyDescent="0.15">
      <c r="A50" s="247"/>
      <c r="AK50" s="305"/>
      <c r="AL50" s="306"/>
      <c r="AM50" s="1139"/>
      <c r="AN50" s="307" t="s">
        <v>520</v>
      </c>
      <c r="AO50" s="308" t="s">
        <v>521</v>
      </c>
      <c r="AP50" s="309" t="s">
        <v>522</v>
      </c>
      <c r="AQ50" s="310" t="s">
        <v>523</v>
      </c>
      <c r="AR50" s="311" t="s">
        <v>524</v>
      </c>
    </row>
    <row r="51" spans="1:44" x14ac:dyDescent="0.15">
      <c r="A51" s="247"/>
      <c r="AK51" s="303" t="s">
        <v>525</v>
      </c>
      <c r="AL51" s="304"/>
      <c r="AM51" s="312">
        <v>6122592</v>
      </c>
      <c r="AN51" s="313">
        <v>48001</v>
      </c>
      <c r="AO51" s="314">
        <v>-17.100000000000001</v>
      </c>
      <c r="AP51" s="315">
        <v>44161</v>
      </c>
      <c r="AQ51" s="316">
        <v>3.1</v>
      </c>
      <c r="AR51" s="317">
        <v>-20.2</v>
      </c>
    </row>
    <row r="52" spans="1:44" x14ac:dyDescent="0.15">
      <c r="A52" s="247"/>
      <c r="AK52" s="318"/>
      <c r="AL52" s="319" t="s">
        <v>526</v>
      </c>
      <c r="AM52" s="320">
        <v>3687874</v>
      </c>
      <c r="AN52" s="321">
        <v>28913</v>
      </c>
      <c r="AO52" s="322">
        <v>-22.2</v>
      </c>
      <c r="AP52" s="323">
        <v>23644</v>
      </c>
      <c r="AQ52" s="324">
        <v>3.1</v>
      </c>
      <c r="AR52" s="325">
        <v>-25.3</v>
      </c>
    </row>
    <row r="53" spans="1:44" x14ac:dyDescent="0.15">
      <c r="A53" s="247"/>
      <c r="AK53" s="303" t="s">
        <v>527</v>
      </c>
      <c r="AL53" s="304"/>
      <c r="AM53" s="312">
        <v>6003731</v>
      </c>
      <c r="AN53" s="313">
        <v>47440</v>
      </c>
      <c r="AO53" s="314">
        <v>-1.2</v>
      </c>
      <c r="AP53" s="315">
        <v>43955</v>
      </c>
      <c r="AQ53" s="316">
        <v>-0.5</v>
      </c>
      <c r="AR53" s="317">
        <v>-0.7</v>
      </c>
    </row>
    <row r="54" spans="1:44" x14ac:dyDescent="0.15">
      <c r="A54" s="247"/>
      <c r="AK54" s="318"/>
      <c r="AL54" s="319" t="s">
        <v>526</v>
      </c>
      <c r="AM54" s="320">
        <v>4254728</v>
      </c>
      <c r="AN54" s="321">
        <v>33620</v>
      </c>
      <c r="AO54" s="322">
        <v>16.3</v>
      </c>
      <c r="AP54" s="323">
        <v>21318</v>
      </c>
      <c r="AQ54" s="324">
        <v>-9.8000000000000007</v>
      </c>
      <c r="AR54" s="325">
        <v>26.1</v>
      </c>
    </row>
    <row r="55" spans="1:44" x14ac:dyDescent="0.15">
      <c r="A55" s="247"/>
      <c r="AK55" s="303" t="s">
        <v>528</v>
      </c>
      <c r="AL55" s="304"/>
      <c r="AM55" s="312">
        <v>9084902</v>
      </c>
      <c r="AN55" s="313">
        <v>72244</v>
      </c>
      <c r="AO55" s="314">
        <v>52.3</v>
      </c>
      <c r="AP55" s="315">
        <v>41921</v>
      </c>
      <c r="AQ55" s="316">
        <v>-4.5999999999999996</v>
      </c>
      <c r="AR55" s="317">
        <v>56.9</v>
      </c>
    </row>
    <row r="56" spans="1:44" x14ac:dyDescent="0.15">
      <c r="A56" s="247"/>
      <c r="AK56" s="318"/>
      <c r="AL56" s="319" t="s">
        <v>526</v>
      </c>
      <c r="AM56" s="320">
        <v>5823739</v>
      </c>
      <c r="AN56" s="321">
        <v>46311</v>
      </c>
      <c r="AO56" s="322">
        <v>37.700000000000003</v>
      </c>
      <c r="AP56" s="323">
        <v>21655</v>
      </c>
      <c r="AQ56" s="324">
        <v>1.6</v>
      </c>
      <c r="AR56" s="325">
        <v>36.1</v>
      </c>
    </row>
    <row r="57" spans="1:44" x14ac:dyDescent="0.15">
      <c r="A57" s="247"/>
      <c r="AK57" s="303" t="s">
        <v>529</v>
      </c>
      <c r="AL57" s="304"/>
      <c r="AM57" s="312">
        <v>6326868</v>
      </c>
      <c r="AN57" s="313">
        <v>50630</v>
      </c>
      <c r="AO57" s="314">
        <v>-29.9</v>
      </c>
      <c r="AP57" s="315">
        <v>44585</v>
      </c>
      <c r="AQ57" s="316">
        <v>6.4</v>
      </c>
      <c r="AR57" s="317">
        <v>-36.299999999999997</v>
      </c>
    </row>
    <row r="58" spans="1:44" x14ac:dyDescent="0.15">
      <c r="A58" s="247"/>
      <c r="AK58" s="318"/>
      <c r="AL58" s="319" t="s">
        <v>526</v>
      </c>
      <c r="AM58" s="320">
        <v>5056449</v>
      </c>
      <c r="AN58" s="321">
        <v>40464</v>
      </c>
      <c r="AO58" s="322">
        <v>-12.6</v>
      </c>
      <c r="AP58" s="323">
        <v>23077</v>
      </c>
      <c r="AQ58" s="324">
        <v>6.6</v>
      </c>
      <c r="AR58" s="325">
        <v>-19.2</v>
      </c>
    </row>
    <row r="59" spans="1:44" x14ac:dyDescent="0.15">
      <c r="A59" s="247"/>
      <c r="AK59" s="303" t="s">
        <v>530</v>
      </c>
      <c r="AL59" s="304"/>
      <c r="AM59" s="312">
        <v>5256990</v>
      </c>
      <c r="AN59" s="313">
        <v>42355</v>
      </c>
      <c r="AO59" s="314">
        <v>-16.3</v>
      </c>
      <c r="AP59" s="315">
        <v>49779</v>
      </c>
      <c r="AQ59" s="316">
        <v>11.6</v>
      </c>
      <c r="AR59" s="317">
        <v>-27.9</v>
      </c>
    </row>
    <row r="60" spans="1:44" x14ac:dyDescent="0.15">
      <c r="A60" s="247"/>
      <c r="AK60" s="318"/>
      <c r="AL60" s="319" t="s">
        <v>526</v>
      </c>
      <c r="AM60" s="320">
        <v>3798007</v>
      </c>
      <c r="AN60" s="321">
        <v>30600</v>
      </c>
      <c r="AO60" s="322">
        <v>-24.4</v>
      </c>
      <c r="AP60" s="323">
        <v>28921</v>
      </c>
      <c r="AQ60" s="324">
        <v>25.3</v>
      </c>
      <c r="AR60" s="325">
        <v>-49.7</v>
      </c>
    </row>
    <row r="61" spans="1:44" x14ac:dyDescent="0.15">
      <c r="A61" s="247"/>
      <c r="AK61" s="303" t="s">
        <v>531</v>
      </c>
      <c r="AL61" s="326"/>
      <c r="AM61" s="312">
        <v>6559017</v>
      </c>
      <c r="AN61" s="313">
        <v>52134</v>
      </c>
      <c r="AO61" s="314">
        <v>-2.4</v>
      </c>
      <c r="AP61" s="315">
        <v>44880</v>
      </c>
      <c r="AQ61" s="327">
        <v>3.2</v>
      </c>
      <c r="AR61" s="317">
        <v>-5.6</v>
      </c>
    </row>
    <row r="62" spans="1:44" x14ac:dyDescent="0.15">
      <c r="A62" s="247"/>
      <c r="AK62" s="318"/>
      <c r="AL62" s="319" t="s">
        <v>526</v>
      </c>
      <c r="AM62" s="320">
        <v>4524159</v>
      </c>
      <c r="AN62" s="321">
        <v>35982</v>
      </c>
      <c r="AO62" s="322">
        <v>-1</v>
      </c>
      <c r="AP62" s="323">
        <v>23723</v>
      </c>
      <c r="AQ62" s="324">
        <v>5.4</v>
      </c>
      <c r="AR62" s="325">
        <v>-6.4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CAqA3RQKIRDnI8jK0ufetKGSkyG7m2NmhU1f4Qd+Io3yLBaU36K7B09taN7BYbZUOdRNOizqntFJK3UxGWQVqg==" saltValue="KpbrZK8AMm+2whKMTR6yc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483</v>
      </c>
    </row>
    <row r="121" spans="125:125" ht="13.5" hidden="1" customHeight="1" x14ac:dyDescent="0.15">
      <c r="DU121" s="241"/>
    </row>
  </sheetData>
  <sheetProtection algorithmName="SHA-512" hashValue="gyW6d5yM+lxchVTdv00sp8PasepyjTBw3D3v6jY2OJZrQhpcfzjSChI1blh8ABVMJuBlzoWVQslV3NTDLgDmNQ==" saltValue="D1AjxLZAhMBgfyFCTNo/O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483</v>
      </c>
    </row>
  </sheetData>
  <sheetProtection algorithmName="SHA-512" hashValue="woVw+oyo2ro1fvlb1P7bgiQTlw5F5m8CwAFVoyyoFH74j7tsJiB3FJFJ7Zgs8qj6vdN2+cJF9TDRdLIi3n7Odw==" saltValue="m/el3dbfwsoR9hQ/HgKNj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52" t="s">
        <v>3</v>
      </c>
      <c r="D47" s="1152"/>
      <c r="E47" s="1153"/>
      <c r="F47" s="11">
        <v>25.67</v>
      </c>
      <c r="G47" s="12">
        <v>26.42</v>
      </c>
      <c r="H47" s="12">
        <v>26.26</v>
      </c>
      <c r="I47" s="12">
        <v>21.08</v>
      </c>
      <c r="J47" s="13">
        <v>20.98</v>
      </c>
    </row>
    <row r="48" spans="2:10" ht="57.75" customHeight="1" x14ac:dyDescent="0.15">
      <c r="B48" s="14"/>
      <c r="C48" s="1154" t="s">
        <v>4</v>
      </c>
      <c r="D48" s="1154"/>
      <c r="E48" s="1155"/>
      <c r="F48" s="15">
        <v>3.41</v>
      </c>
      <c r="G48" s="16">
        <v>9.81</v>
      </c>
      <c r="H48" s="16">
        <v>4.0999999999999996</v>
      </c>
      <c r="I48" s="16">
        <v>5.99</v>
      </c>
      <c r="J48" s="17">
        <v>5.19</v>
      </c>
    </row>
    <row r="49" spans="2:10" ht="57.75" customHeight="1" thickBot="1" x14ac:dyDescent="0.2">
      <c r="B49" s="18"/>
      <c r="C49" s="1156" t="s">
        <v>5</v>
      </c>
      <c r="D49" s="1156"/>
      <c r="E49" s="1157"/>
      <c r="F49" s="19" t="s">
        <v>538</v>
      </c>
      <c r="G49" s="20">
        <v>6.72</v>
      </c>
      <c r="H49" s="20" t="s">
        <v>539</v>
      </c>
      <c r="I49" s="20" t="s">
        <v>540</v>
      </c>
      <c r="J49" s="21" t="s">
        <v>541</v>
      </c>
    </row>
    <row r="50" spans="2:10" x14ac:dyDescent="0.15"/>
  </sheetData>
  <sheetProtection algorithmName="SHA-512" hashValue="t43NleZxZDrPhHPiC/eenDbraWXKp1i0ohnlf4P1f+J4HI5TJn4YOr57gVGrYJ0dwki/nwABU2p5vxiMwUxSAw==" saltValue="eVHw2o2jCzLJdL04O0hKP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62" t="s">
        <v>542</v>
      </c>
      <c r="D34" s="1162"/>
      <c r="E34" s="1163"/>
      <c r="F34" s="32" t="s">
        <v>543</v>
      </c>
      <c r="G34" s="33" t="s">
        <v>544</v>
      </c>
      <c r="H34" s="33" t="s">
        <v>545</v>
      </c>
      <c r="I34" s="33" t="s">
        <v>546</v>
      </c>
      <c r="J34" s="34" t="s">
        <v>547</v>
      </c>
      <c r="K34" s="22"/>
      <c r="L34" s="22"/>
      <c r="M34" s="22"/>
      <c r="N34" s="22"/>
      <c r="O34" s="22"/>
      <c r="P34" s="22"/>
    </row>
    <row r="35" spans="1:16" ht="39" customHeight="1" x14ac:dyDescent="0.15">
      <c r="A35" s="22"/>
      <c r="B35" s="35"/>
      <c r="C35" s="1158" t="s">
        <v>548</v>
      </c>
      <c r="D35" s="1158"/>
      <c r="E35" s="1159"/>
      <c r="F35" s="36">
        <v>4.33</v>
      </c>
      <c r="G35" s="37">
        <v>3.88</v>
      </c>
      <c r="H35" s="37">
        <v>4.92</v>
      </c>
      <c r="I35" s="37">
        <v>7.13</v>
      </c>
      <c r="J35" s="38">
        <v>7.81</v>
      </c>
      <c r="K35" s="22"/>
      <c r="L35" s="22"/>
      <c r="M35" s="22"/>
      <c r="N35" s="22"/>
      <c r="O35" s="22"/>
      <c r="P35" s="22"/>
    </row>
    <row r="36" spans="1:16" ht="39" customHeight="1" x14ac:dyDescent="0.15">
      <c r="A36" s="22"/>
      <c r="B36" s="35"/>
      <c r="C36" s="1158" t="s">
        <v>549</v>
      </c>
      <c r="D36" s="1158"/>
      <c r="E36" s="1159"/>
      <c r="F36" s="36">
        <v>3.29</v>
      </c>
      <c r="G36" s="37">
        <v>9.8000000000000007</v>
      </c>
      <c r="H36" s="37">
        <v>4.0999999999999996</v>
      </c>
      <c r="I36" s="37">
        <v>5.99</v>
      </c>
      <c r="J36" s="38">
        <v>5.19</v>
      </c>
      <c r="K36" s="22"/>
      <c r="L36" s="22"/>
      <c r="M36" s="22"/>
      <c r="N36" s="22"/>
      <c r="O36" s="22"/>
      <c r="P36" s="22"/>
    </row>
    <row r="37" spans="1:16" ht="39" customHeight="1" x14ac:dyDescent="0.15">
      <c r="A37" s="22"/>
      <c r="B37" s="35"/>
      <c r="C37" s="1158" t="s">
        <v>550</v>
      </c>
      <c r="D37" s="1158"/>
      <c r="E37" s="1159"/>
      <c r="F37" s="36">
        <v>3.09</v>
      </c>
      <c r="G37" s="37">
        <v>3.16</v>
      </c>
      <c r="H37" s="37">
        <v>3.14</v>
      </c>
      <c r="I37" s="37">
        <v>3.67</v>
      </c>
      <c r="J37" s="38">
        <v>3.72</v>
      </c>
      <c r="K37" s="22"/>
      <c r="L37" s="22"/>
      <c r="M37" s="22"/>
      <c r="N37" s="22"/>
      <c r="O37" s="22"/>
      <c r="P37" s="22"/>
    </row>
    <row r="38" spans="1:16" ht="39" customHeight="1" x14ac:dyDescent="0.15">
      <c r="A38" s="22"/>
      <c r="B38" s="35"/>
      <c r="C38" s="1158" t="s">
        <v>551</v>
      </c>
      <c r="D38" s="1158"/>
      <c r="E38" s="1159"/>
      <c r="F38" s="36">
        <v>0.16</v>
      </c>
      <c r="G38" s="37">
        <v>1.02</v>
      </c>
      <c r="H38" s="37">
        <v>1.28</v>
      </c>
      <c r="I38" s="37">
        <v>1.25</v>
      </c>
      <c r="J38" s="38">
        <v>1.31</v>
      </c>
      <c r="K38" s="22"/>
      <c r="L38" s="22"/>
      <c r="M38" s="22"/>
      <c r="N38" s="22"/>
      <c r="O38" s="22"/>
      <c r="P38" s="22"/>
    </row>
    <row r="39" spans="1:16" ht="39" customHeight="1" x14ac:dyDescent="0.15">
      <c r="A39" s="22"/>
      <c r="B39" s="35"/>
      <c r="C39" s="1158" t="s">
        <v>552</v>
      </c>
      <c r="D39" s="1158"/>
      <c r="E39" s="1159"/>
      <c r="F39" s="36">
        <v>0.38</v>
      </c>
      <c r="G39" s="37">
        <v>0.64</v>
      </c>
      <c r="H39" s="37">
        <v>0.62</v>
      </c>
      <c r="I39" s="37">
        <v>0.45</v>
      </c>
      <c r="J39" s="38">
        <v>0.77</v>
      </c>
      <c r="K39" s="22"/>
      <c r="L39" s="22"/>
      <c r="M39" s="22"/>
      <c r="N39" s="22"/>
      <c r="O39" s="22"/>
      <c r="P39" s="22"/>
    </row>
    <row r="40" spans="1:16" ht="39" customHeight="1" x14ac:dyDescent="0.15">
      <c r="A40" s="22"/>
      <c r="B40" s="35"/>
      <c r="C40" s="1158" t="s">
        <v>553</v>
      </c>
      <c r="D40" s="1158"/>
      <c r="E40" s="1159"/>
      <c r="F40" s="36">
        <v>7.0000000000000007E-2</v>
      </c>
      <c r="G40" s="37">
        <v>0.1</v>
      </c>
      <c r="H40" s="37">
        <v>0.14000000000000001</v>
      </c>
      <c r="I40" s="37">
        <v>0.2</v>
      </c>
      <c r="J40" s="38">
        <v>0.25</v>
      </c>
      <c r="K40" s="22"/>
      <c r="L40" s="22"/>
      <c r="M40" s="22"/>
      <c r="N40" s="22"/>
      <c r="O40" s="22"/>
      <c r="P40" s="22"/>
    </row>
    <row r="41" spans="1:16" ht="39" customHeight="1" x14ac:dyDescent="0.15">
      <c r="A41" s="22"/>
      <c r="B41" s="35"/>
      <c r="C41" s="1158" t="s">
        <v>554</v>
      </c>
      <c r="D41" s="1158"/>
      <c r="E41" s="1159"/>
      <c r="F41" s="36">
        <v>0.13</v>
      </c>
      <c r="G41" s="37">
        <v>0.14000000000000001</v>
      </c>
      <c r="H41" s="37">
        <v>0.15</v>
      </c>
      <c r="I41" s="37">
        <v>0.17</v>
      </c>
      <c r="J41" s="38">
        <v>0.21</v>
      </c>
      <c r="K41" s="22"/>
      <c r="L41" s="22"/>
      <c r="M41" s="22"/>
      <c r="N41" s="22"/>
      <c r="O41" s="22"/>
      <c r="P41" s="22"/>
    </row>
    <row r="42" spans="1:16" ht="39" customHeight="1" x14ac:dyDescent="0.15">
      <c r="A42" s="22"/>
      <c r="B42" s="39"/>
      <c r="C42" s="1158" t="s">
        <v>555</v>
      </c>
      <c r="D42" s="1158"/>
      <c r="E42" s="1159"/>
      <c r="F42" s="36" t="s">
        <v>495</v>
      </c>
      <c r="G42" s="37" t="s">
        <v>495</v>
      </c>
      <c r="H42" s="37" t="s">
        <v>495</v>
      </c>
      <c r="I42" s="37" t="s">
        <v>495</v>
      </c>
      <c r="J42" s="38" t="s">
        <v>495</v>
      </c>
      <c r="K42" s="22"/>
      <c r="L42" s="22"/>
      <c r="M42" s="22"/>
      <c r="N42" s="22"/>
      <c r="O42" s="22"/>
      <c r="P42" s="22"/>
    </row>
    <row r="43" spans="1:16" ht="39" customHeight="1" thickBot="1" x14ac:dyDescent="0.2">
      <c r="A43" s="22"/>
      <c r="B43" s="40"/>
      <c r="C43" s="1160" t="s">
        <v>556</v>
      </c>
      <c r="D43" s="1160"/>
      <c r="E43" s="1161"/>
      <c r="F43" s="41">
        <v>0.77</v>
      </c>
      <c r="G43" s="42">
        <v>0.86</v>
      </c>
      <c r="H43" s="42">
        <v>0.09</v>
      </c>
      <c r="I43" s="42">
        <v>0.14000000000000001</v>
      </c>
      <c r="J43" s="43">
        <v>0.17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O01Wn4eMURkZwTz2GFrsy0Ky1ZfdmYIYU9Nppb8c5agJN/KJRYuz1wl9VB83jYHz77PAcr1KEqkuWJ+I+dE0g==" saltValue="qQwlMiXYzFLryRpKtTaOg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6901</v>
      </c>
      <c r="L45" s="58">
        <v>7005</v>
      </c>
      <c r="M45" s="58">
        <v>7130</v>
      </c>
      <c r="N45" s="58">
        <v>6821</v>
      </c>
      <c r="O45" s="59">
        <v>6400</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495</v>
      </c>
      <c r="L46" s="62" t="s">
        <v>495</v>
      </c>
      <c r="M46" s="62" t="s">
        <v>495</v>
      </c>
      <c r="N46" s="62" t="s">
        <v>495</v>
      </c>
      <c r="O46" s="63" t="s">
        <v>495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495</v>
      </c>
      <c r="L47" s="62" t="s">
        <v>495</v>
      </c>
      <c r="M47" s="62" t="s">
        <v>495</v>
      </c>
      <c r="N47" s="62" t="s">
        <v>495</v>
      </c>
      <c r="O47" s="63" t="s">
        <v>495</v>
      </c>
      <c r="P47" s="46"/>
      <c r="Q47" s="46"/>
      <c r="R47" s="46"/>
      <c r="S47" s="46"/>
      <c r="T47" s="46"/>
      <c r="U47" s="46"/>
    </row>
    <row r="48" spans="1:21" ht="30.75" customHeight="1" x14ac:dyDescent="0.15">
      <c r="A48" s="46"/>
      <c r="B48" s="1166"/>
      <c r="C48" s="1167"/>
      <c r="D48" s="60"/>
      <c r="E48" s="1172" t="s">
        <v>13</v>
      </c>
      <c r="F48" s="1172"/>
      <c r="G48" s="1172"/>
      <c r="H48" s="1172"/>
      <c r="I48" s="1172"/>
      <c r="J48" s="1173"/>
      <c r="K48" s="61">
        <v>478</v>
      </c>
      <c r="L48" s="62">
        <v>518</v>
      </c>
      <c r="M48" s="62">
        <v>614</v>
      </c>
      <c r="N48" s="62">
        <v>585</v>
      </c>
      <c r="O48" s="63">
        <v>595</v>
      </c>
      <c r="P48" s="46"/>
      <c r="Q48" s="46"/>
      <c r="R48" s="46"/>
      <c r="S48" s="46"/>
      <c r="T48" s="46"/>
      <c r="U48" s="46"/>
    </row>
    <row r="49" spans="1:21" ht="30.75" customHeight="1" x14ac:dyDescent="0.15">
      <c r="A49" s="46"/>
      <c r="B49" s="1166"/>
      <c r="C49" s="1167"/>
      <c r="D49" s="60"/>
      <c r="E49" s="1172" t="s">
        <v>14</v>
      </c>
      <c r="F49" s="1172"/>
      <c r="G49" s="1172"/>
      <c r="H49" s="1172"/>
      <c r="I49" s="1172"/>
      <c r="J49" s="1173"/>
      <c r="K49" s="61">
        <v>40</v>
      </c>
      <c r="L49" s="62">
        <v>88</v>
      </c>
      <c r="M49" s="62">
        <v>114</v>
      </c>
      <c r="N49" s="62">
        <v>116</v>
      </c>
      <c r="O49" s="63">
        <v>119</v>
      </c>
      <c r="P49" s="46"/>
      <c r="Q49" s="46"/>
      <c r="R49" s="46"/>
      <c r="S49" s="46"/>
      <c r="T49" s="46"/>
      <c r="U49" s="46"/>
    </row>
    <row r="50" spans="1:21" ht="30.75" customHeight="1" x14ac:dyDescent="0.15">
      <c r="A50" s="46"/>
      <c r="B50" s="1166"/>
      <c r="C50" s="1167"/>
      <c r="D50" s="60"/>
      <c r="E50" s="1172" t="s">
        <v>15</v>
      </c>
      <c r="F50" s="1172"/>
      <c r="G50" s="1172"/>
      <c r="H50" s="1172"/>
      <c r="I50" s="1172"/>
      <c r="J50" s="1173"/>
      <c r="K50" s="61">
        <v>35</v>
      </c>
      <c r="L50" s="62">
        <v>2</v>
      </c>
      <c r="M50" s="62">
        <v>1</v>
      </c>
      <c r="N50" s="62">
        <v>1</v>
      </c>
      <c r="O50" s="63">
        <v>1</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t="s">
        <v>495</v>
      </c>
      <c r="M51" s="62" t="s">
        <v>495</v>
      </c>
      <c r="N51" s="62" t="s">
        <v>495</v>
      </c>
      <c r="O51" s="63" t="s">
        <v>495</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5721</v>
      </c>
      <c r="L52" s="62">
        <v>5702</v>
      </c>
      <c r="M52" s="62">
        <v>5589</v>
      </c>
      <c r="N52" s="62">
        <v>5409</v>
      </c>
      <c r="O52" s="63">
        <v>5049</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1733</v>
      </c>
      <c r="L53" s="67">
        <v>1911</v>
      </c>
      <c r="M53" s="67">
        <v>2270</v>
      </c>
      <c r="N53" s="67">
        <v>2114</v>
      </c>
      <c r="O53" s="68">
        <v>2066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557</v>
      </c>
      <c r="L57" s="79" t="s">
        <v>558</v>
      </c>
      <c r="M57" s="79" t="s">
        <v>559</v>
      </c>
      <c r="N57" s="79" t="s">
        <v>560</v>
      </c>
      <c r="O57" s="80" t="s">
        <v>561</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x4HYDS1i0QKoP1loWmBmTPia4SU+/08M/FcawLNlc9j3H6g7Pdc1MWhfnrphscN15J37NcBBu5Bo66bia7ACQ==" saltValue="yJjzr0ZIMP7o059i+bZFk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533</v>
      </c>
      <c r="J40" s="101" t="s">
        <v>534</v>
      </c>
      <c r="K40" s="101" t="s">
        <v>535</v>
      </c>
      <c r="L40" s="101" t="s">
        <v>536</v>
      </c>
      <c r="M40" s="102" t="s">
        <v>537</v>
      </c>
    </row>
    <row r="41" spans="2:13" ht="27.75" customHeight="1" x14ac:dyDescent="0.15">
      <c r="B41" s="1195" t="s">
        <v>30</v>
      </c>
      <c r="C41" s="1196"/>
      <c r="D41" s="103"/>
      <c r="E41" s="1201" t="s">
        <v>31</v>
      </c>
      <c r="F41" s="1201"/>
      <c r="G41" s="1201"/>
      <c r="H41" s="1202"/>
      <c r="I41" s="330">
        <v>73620</v>
      </c>
      <c r="J41" s="331">
        <v>72290</v>
      </c>
      <c r="K41" s="331">
        <v>70220</v>
      </c>
      <c r="L41" s="331">
        <v>67068</v>
      </c>
      <c r="M41" s="332">
        <v>63781</v>
      </c>
    </row>
    <row r="42" spans="2:13" ht="27.75" customHeight="1" x14ac:dyDescent="0.15">
      <c r="B42" s="1197"/>
      <c r="C42" s="1198"/>
      <c r="D42" s="104"/>
      <c r="E42" s="1203" t="s">
        <v>32</v>
      </c>
      <c r="F42" s="1203"/>
      <c r="G42" s="1203"/>
      <c r="H42" s="1204"/>
      <c r="I42" s="333" t="s">
        <v>495</v>
      </c>
      <c r="J42" s="334" t="s">
        <v>495</v>
      </c>
      <c r="K42" s="334" t="s">
        <v>495</v>
      </c>
      <c r="L42" s="334" t="s">
        <v>495</v>
      </c>
      <c r="M42" s="335" t="s">
        <v>495</v>
      </c>
    </row>
    <row r="43" spans="2:13" ht="27.75" customHeight="1" x14ac:dyDescent="0.15">
      <c r="B43" s="1197"/>
      <c r="C43" s="1198"/>
      <c r="D43" s="104"/>
      <c r="E43" s="1203" t="s">
        <v>33</v>
      </c>
      <c r="F43" s="1203"/>
      <c r="G43" s="1203"/>
      <c r="H43" s="1204"/>
      <c r="I43" s="333">
        <v>8137</v>
      </c>
      <c r="J43" s="334">
        <v>8821</v>
      </c>
      <c r="K43" s="334">
        <v>8331</v>
      </c>
      <c r="L43" s="334">
        <v>8608</v>
      </c>
      <c r="M43" s="335">
        <v>8619</v>
      </c>
    </row>
    <row r="44" spans="2:13" ht="27.75" customHeight="1" x14ac:dyDescent="0.15">
      <c r="B44" s="1197"/>
      <c r="C44" s="1198"/>
      <c r="D44" s="104"/>
      <c r="E44" s="1203" t="s">
        <v>34</v>
      </c>
      <c r="F44" s="1203"/>
      <c r="G44" s="1203"/>
      <c r="H44" s="1204"/>
      <c r="I44" s="333" t="s">
        <v>495</v>
      </c>
      <c r="J44" s="334" t="s">
        <v>495</v>
      </c>
      <c r="K44" s="334">
        <v>71</v>
      </c>
      <c r="L44" s="334">
        <v>71</v>
      </c>
      <c r="M44" s="335">
        <v>83</v>
      </c>
    </row>
    <row r="45" spans="2:13" ht="27.75" customHeight="1" x14ac:dyDescent="0.15">
      <c r="B45" s="1197"/>
      <c r="C45" s="1198"/>
      <c r="D45" s="104"/>
      <c r="E45" s="1203" t="s">
        <v>35</v>
      </c>
      <c r="F45" s="1203"/>
      <c r="G45" s="1203"/>
      <c r="H45" s="1204"/>
      <c r="I45" s="333">
        <v>6911</v>
      </c>
      <c r="J45" s="334">
        <v>6410</v>
      </c>
      <c r="K45" s="334">
        <v>6097</v>
      </c>
      <c r="L45" s="334">
        <v>5744</v>
      </c>
      <c r="M45" s="335">
        <v>5199</v>
      </c>
    </row>
    <row r="46" spans="2:13" ht="27.75" customHeight="1" x14ac:dyDescent="0.15">
      <c r="B46" s="1197"/>
      <c r="C46" s="1198"/>
      <c r="D46" s="105"/>
      <c r="E46" s="1203" t="s">
        <v>36</v>
      </c>
      <c r="F46" s="1203"/>
      <c r="G46" s="1203"/>
      <c r="H46" s="1204"/>
      <c r="I46" s="333" t="s">
        <v>495</v>
      </c>
      <c r="J46" s="334" t="s">
        <v>495</v>
      </c>
      <c r="K46" s="334" t="s">
        <v>495</v>
      </c>
      <c r="L46" s="334" t="s">
        <v>495</v>
      </c>
      <c r="M46" s="335" t="s">
        <v>495</v>
      </c>
    </row>
    <row r="47" spans="2:13" ht="27.75" customHeight="1" x14ac:dyDescent="0.15">
      <c r="B47" s="1197"/>
      <c r="C47" s="1198"/>
      <c r="D47" s="106"/>
      <c r="E47" s="1205" t="s">
        <v>37</v>
      </c>
      <c r="F47" s="1206"/>
      <c r="G47" s="1206"/>
      <c r="H47" s="1207"/>
      <c r="I47" s="333" t="s">
        <v>495</v>
      </c>
      <c r="J47" s="334" t="s">
        <v>495</v>
      </c>
      <c r="K47" s="334" t="s">
        <v>495</v>
      </c>
      <c r="L47" s="334" t="s">
        <v>495</v>
      </c>
      <c r="M47" s="335" t="s">
        <v>495</v>
      </c>
    </row>
    <row r="48" spans="2:13" ht="27.75" customHeight="1" x14ac:dyDescent="0.15">
      <c r="B48" s="1197"/>
      <c r="C48" s="1198"/>
      <c r="D48" s="104"/>
      <c r="E48" s="1203" t="s">
        <v>38</v>
      </c>
      <c r="F48" s="1203"/>
      <c r="G48" s="1203"/>
      <c r="H48" s="1204"/>
      <c r="I48" s="333" t="s">
        <v>495</v>
      </c>
      <c r="J48" s="334" t="s">
        <v>495</v>
      </c>
      <c r="K48" s="334" t="s">
        <v>495</v>
      </c>
      <c r="L48" s="334" t="s">
        <v>495</v>
      </c>
      <c r="M48" s="335" t="s">
        <v>495</v>
      </c>
    </row>
    <row r="49" spans="2:13" ht="27.75" customHeight="1" x14ac:dyDescent="0.15">
      <c r="B49" s="1199"/>
      <c r="C49" s="1200"/>
      <c r="D49" s="104"/>
      <c r="E49" s="1203" t="s">
        <v>39</v>
      </c>
      <c r="F49" s="1203"/>
      <c r="G49" s="1203"/>
      <c r="H49" s="1204"/>
      <c r="I49" s="333" t="s">
        <v>495</v>
      </c>
      <c r="J49" s="334" t="s">
        <v>495</v>
      </c>
      <c r="K49" s="334" t="s">
        <v>495</v>
      </c>
      <c r="L49" s="334" t="s">
        <v>495</v>
      </c>
      <c r="M49" s="335" t="s">
        <v>495</v>
      </c>
    </row>
    <row r="50" spans="2:13" ht="27.75" customHeight="1" x14ac:dyDescent="0.15">
      <c r="B50" s="1208" t="s">
        <v>40</v>
      </c>
      <c r="C50" s="1209"/>
      <c r="D50" s="107"/>
      <c r="E50" s="1203" t="s">
        <v>41</v>
      </c>
      <c r="F50" s="1203"/>
      <c r="G50" s="1203"/>
      <c r="H50" s="1204"/>
      <c r="I50" s="333">
        <v>23436</v>
      </c>
      <c r="J50" s="334">
        <v>25985</v>
      </c>
      <c r="K50" s="334">
        <v>29115</v>
      </c>
      <c r="L50" s="334">
        <v>28927</v>
      </c>
      <c r="M50" s="335">
        <v>29884</v>
      </c>
    </row>
    <row r="51" spans="2:13" ht="27.75" customHeight="1" x14ac:dyDescent="0.15">
      <c r="B51" s="1197"/>
      <c r="C51" s="1198"/>
      <c r="D51" s="104"/>
      <c r="E51" s="1203" t="s">
        <v>42</v>
      </c>
      <c r="F51" s="1203"/>
      <c r="G51" s="1203"/>
      <c r="H51" s="1204"/>
      <c r="I51" s="333">
        <v>3218</v>
      </c>
      <c r="J51" s="334">
        <v>2946</v>
      </c>
      <c r="K51" s="334">
        <v>2632</v>
      </c>
      <c r="L51" s="334">
        <v>2367</v>
      </c>
      <c r="M51" s="335">
        <v>2027</v>
      </c>
    </row>
    <row r="52" spans="2:13" ht="27.75" customHeight="1" x14ac:dyDescent="0.15">
      <c r="B52" s="1199"/>
      <c r="C52" s="1200"/>
      <c r="D52" s="104"/>
      <c r="E52" s="1203" t="s">
        <v>43</v>
      </c>
      <c r="F52" s="1203"/>
      <c r="G52" s="1203"/>
      <c r="H52" s="1204"/>
      <c r="I52" s="333">
        <v>58619</v>
      </c>
      <c r="J52" s="334">
        <v>58110</v>
      </c>
      <c r="K52" s="334">
        <v>55506</v>
      </c>
      <c r="L52" s="334">
        <v>52533</v>
      </c>
      <c r="M52" s="335">
        <v>49666</v>
      </c>
    </row>
    <row r="53" spans="2:13" ht="27.75" customHeight="1" thickBot="1" x14ac:dyDescent="0.2">
      <c r="B53" s="1210" t="s">
        <v>19</v>
      </c>
      <c r="C53" s="1211"/>
      <c r="D53" s="108"/>
      <c r="E53" s="1212" t="s">
        <v>44</v>
      </c>
      <c r="F53" s="1212"/>
      <c r="G53" s="1212"/>
      <c r="H53" s="1213"/>
      <c r="I53" s="336">
        <v>3394</v>
      </c>
      <c r="J53" s="337">
        <v>479</v>
      </c>
      <c r="K53" s="337">
        <v>-2533</v>
      </c>
      <c r="L53" s="337">
        <v>-2335</v>
      </c>
      <c r="M53" s="338">
        <v>-3895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FTyH3Qo2G16vn1SS5HPf00QaAU5vbD3zN0coZnu/hYXPy4wql72AJrn14v8fQhEr+k4Yt67soUERTy7xstUkFQ==" saltValue="/+LGOf9CyGeXFFJ1xViM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535</v>
      </c>
      <c r="G54" s="117" t="s">
        <v>536</v>
      </c>
      <c r="H54" s="118" t="s">
        <v>537</v>
      </c>
    </row>
    <row r="55" spans="2:8" ht="52.5" customHeight="1" x14ac:dyDescent="0.15">
      <c r="B55" s="119"/>
      <c r="C55" s="1222" t="s">
        <v>46</v>
      </c>
      <c r="D55" s="1222"/>
      <c r="E55" s="1223"/>
      <c r="F55" s="339">
        <v>8998</v>
      </c>
      <c r="G55" s="339">
        <v>7233</v>
      </c>
      <c r="H55" s="340">
        <v>7314</v>
      </c>
    </row>
    <row r="56" spans="2:8" ht="52.5" customHeight="1" x14ac:dyDescent="0.15">
      <c r="B56" s="120"/>
      <c r="C56" s="1224" t="s">
        <v>47</v>
      </c>
      <c r="D56" s="1224"/>
      <c r="E56" s="1225"/>
      <c r="F56" s="341">
        <v>8255</v>
      </c>
      <c r="G56" s="341">
        <v>7716</v>
      </c>
      <c r="H56" s="342">
        <v>7965</v>
      </c>
    </row>
    <row r="57" spans="2:8" ht="53.25" customHeight="1" x14ac:dyDescent="0.15">
      <c r="B57" s="120"/>
      <c r="C57" s="1226" t="s">
        <v>48</v>
      </c>
      <c r="D57" s="1226"/>
      <c r="E57" s="1227"/>
      <c r="F57" s="343">
        <v>11567</v>
      </c>
      <c r="G57" s="343">
        <v>13274</v>
      </c>
      <c r="H57" s="344">
        <v>13756</v>
      </c>
    </row>
    <row r="58" spans="2:8" ht="45.75" customHeight="1" x14ac:dyDescent="0.15">
      <c r="B58" s="121"/>
      <c r="C58" s="1214" t="s">
        <v>575</v>
      </c>
      <c r="D58" s="1215"/>
      <c r="E58" s="1216"/>
      <c r="F58" s="345">
        <v>3335</v>
      </c>
      <c r="G58" s="345">
        <v>4715</v>
      </c>
      <c r="H58" s="346">
        <v>4999</v>
      </c>
    </row>
    <row r="59" spans="2:8" ht="45.75" customHeight="1" x14ac:dyDescent="0.15">
      <c r="B59" s="121"/>
      <c r="C59" s="1214" t="s">
        <v>576</v>
      </c>
      <c r="D59" s="1215"/>
      <c r="E59" s="1216"/>
      <c r="F59" s="345">
        <v>4000</v>
      </c>
      <c r="G59" s="345">
        <v>4000</v>
      </c>
      <c r="H59" s="346">
        <v>4000</v>
      </c>
    </row>
    <row r="60" spans="2:8" ht="45.75" customHeight="1" x14ac:dyDescent="0.15">
      <c r="B60" s="121"/>
      <c r="C60" s="1214" t="s">
        <v>577</v>
      </c>
      <c r="D60" s="1215"/>
      <c r="E60" s="1216"/>
      <c r="F60" s="345">
        <v>2600</v>
      </c>
      <c r="G60" s="345">
        <v>2569</v>
      </c>
      <c r="H60" s="346">
        <v>2534</v>
      </c>
    </row>
    <row r="61" spans="2:8" ht="45.75" customHeight="1" x14ac:dyDescent="0.15">
      <c r="B61" s="121"/>
      <c r="C61" s="1214" t="s">
        <v>578</v>
      </c>
      <c r="D61" s="1215"/>
      <c r="E61" s="1216"/>
      <c r="F61" s="345">
        <v>1002</v>
      </c>
      <c r="G61" s="345">
        <v>1362</v>
      </c>
      <c r="H61" s="346">
        <v>1579</v>
      </c>
    </row>
    <row r="62" spans="2:8" ht="45.75" customHeight="1" thickBot="1" x14ac:dyDescent="0.2">
      <c r="B62" s="122"/>
      <c r="C62" s="1217" t="s">
        <v>579</v>
      </c>
      <c r="D62" s="1218"/>
      <c r="E62" s="1219"/>
      <c r="F62" s="347">
        <v>276</v>
      </c>
      <c r="G62" s="347">
        <v>270</v>
      </c>
      <c r="H62" s="348">
        <v>271</v>
      </c>
    </row>
    <row r="63" spans="2:8" ht="52.5" customHeight="1" thickBot="1" x14ac:dyDescent="0.2">
      <c r="B63" s="123"/>
      <c r="C63" s="1220" t="s">
        <v>49</v>
      </c>
      <c r="D63" s="1220"/>
      <c r="E63" s="1221"/>
      <c r="F63" s="349">
        <v>28821</v>
      </c>
      <c r="G63" s="349">
        <v>28223</v>
      </c>
      <c r="H63" s="350">
        <v>29035</v>
      </c>
    </row>
    <row r="64" spans="2:8" x14ac:dyDescent="0.15"/>
  </sheetData>
  <sheetProtection algorithmName="SHA-512" hashValue="0fn8wG6Pj0EeFIAI+PVE00PDWSkD0wkRQtsP7aECe4z4Gcx0258cDGz+DWK4fr7SFneovQrZtg4EoHScdX6rBQ==" saltValue="NcrsgFTUINo19AZqAsfu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581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583</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584</v>
      </c>
    </row>
    <row r="50" spans="1:109" x14ac:dyDescent="0.15">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533</v>
      </c>
      <c r="BQ50" s="1232"/>
      <c r="BR50" s="1232"/>
      <c r="BS50" s="1232"/>
      <c r="BT50" s="1232"/>
      <c r="BU50" s="1232"/>
      <c r="BV50" s="1232"/>
      <c r="BW50" s="1232"/>
      <c r="BX50" s="1232" t="s">
        <v>534</v>
      </c>
      <c r="BY50" s="1232"/>
      <c r="BZ50" s="1232"/>
      <c r="CA50" s="1232"/>
      <c r="CB50" s="1232"/>
      <c r="CC50" s="1232"/>
      <c r="CD50" s="1232"/>
      <c r="CE50" s="1232"/>
      <c r="CF50" s="1232" t="s">
        <v>535</v>
      </c>
      <c r="CG50" s="1232"/>
      <c r="CH50" s="1232"/>
      <c r="CI50" s="1232"/>
      <c r="CJ50" s="1232"/>
      <c r="CK50" s="1232"/>
      <c r="CL50" s="1232"/>
      <c r="CM50" s="1232"/>
      <c r="CN50" s="1232" t="s">
        <v>536</v>
      </c>
      <c r="CO50" s="1232"/>
      <c r="CP50" s="1232"/>
      <c r="CQ50" s="1232"/>
      <c r="CR50" s="1232"/>
      <c r="CS50" s="1232"/>
      <c r="CT50" s="1232"/>
      <c r="CU50" s="1232"/>
      <c r="CV50" s="1232" t="s">
        <v>537</v>
      </c>
      <c r="CW50" s="1232"/>
      <c r="CX50" s="1232"/>
      <c r="CY50" s="1232"/>
      <c r="CZ50" s="1232"/>
      <c r="DA50" s="1232"/>
      <c r="DB50" s="1232"/>
      <c r="DC50" s="1232"/>
    </row>
    <row r="51" spans="1:109" ht="13.5" customHeight="1" x14ac:dyDescent="0.15">
      <c r="B51" s="247"/>
      <c r="G51" s="1246"/>
      <c r="H51" s="1246"/>
      <c r="I51" s="1247"/>
      <c r="J51" s="1247"/>
      <c r="K51" s="1245"/>
      <c r="L51" s="1245"/>
      <c r="M51" s="1245"/>
      <c r="N51" s="1245"/>
      <c r="AM51" s="359"/>
      <c r="AN51" s="1235" t="s">
        <v>585</v>
      </c>
      <c r="AO51" s="1235"/>
      <c r="AP51" s="1235"/>
      <c r="AQ51" s="1235"/>
      <c r="AR51" s="1235"/>
      <c r="AS51" s="1235"/>
      <c r="AT51" s="1235"/>
      <c r="AU51" s="1235"/>
      <c r="AV51" s="1235"/>
      <c r="AW51" s="1235"/>
      <c r="AX51" s="1235"/>
      <c r="AY51" s="1235"/>
      <c r="AZ51" s="1235"/>
      <c r="BA51" s="1235"/>
      <c r="BB51" s="1235" t="s">
        <v>586</v>
      </c>
      <c r="BC51" s="1235"/>
      <c r="BD51" s="1235"/>
      <c r="BE51" s="1235"/>
      <c r="BF51" s="1235"/>
      <c r="BG51" s="1235"/>
      <c r="BH51" s="1235"/>
      <c r="BI51" s="1235"/>
      <c r="BJ51" s="1235"/>
      <c r="BK51" s="1235"/>
      <c r="BL51" s="1235"/>
      <c r="BM51" s="1235"/>
      <c r="BN51" s="1235"/>
      <c r="BO51" s="1235"/>
      <c r="BP51" s="1234"/>
      <c r="BQ51" s="1233"/>
      <c r="BR51" s="1233"/>
      <c r="BS51" s="1233"/>
      <c r="BT51" s="1233"/>
      <c r="BU51" s="1233"/>
      <c r="BV51" s="1233"/>
      <c r="BW51" s="1233"/>
      <c r="BX51" s="1233">
        <v>1.6</v>
      </c>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x14ac:dyDescent="0.15">
      <c r="B52" s="247"/>
      <c r="G52" s="1246"/>
      <c r="H52" s="1246"/>
      <c r="I52" s="1247"/>
      <c r="J52" s="1247"/>
      <c r="K52" s="1245"/>
      <c r="L52" s="1245"/>
      <c r="M52" s="1245"/>
      <c r="N52" s="1245"/>
      <c r="AM52" s="359"/>
      <c r="AN52" s="1235"/>
      <c r="AO52" s="1235"/>
      <c r="AP52" s="1235"/>
      <c r="AQ52" s="1235"/>
      <c r="AR52" s="1235"/>
      <c r="AS52" s="1235"/>
      <c r="AT52" s="1235"/>
      <c r="AU52" s="1235"/>
      <c r="AV52" s="1235"/>
      <c r="AW52" s="1235"/>
      <c r="AX52" s="1235"/>
      <c r="AY52" s="1235"/>
      <c r="AZ52" s="1235"/>
      <c r="BA52" s="1235"/>
      <c r="BB52" s="1235"/>
      <c r="BC52" s="1235"/>
      <c r="BD52" s="1235"/>
      <c r="BE52" s="1235"/>
      <c r="BF52" s="1235"/>
      <c r="BG52" s="1235"/>
      <c r="BH52" s="1235"/>
      <c r="BI52" s="1235"/>
      <c r="BJ52" s="1235"/>
      <c r="BK52" s="1235"/>
      <c r="BL52" s="1235"/>
      <c r="BM52" s="1235"/>
      <c r="BN52" s="1235"/>
      <c r="BO52" s="1235"/>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x14ac:dyDescent="0.15">
      <c r="A53" s="358"/>
      <c r="B53" s="247"/>
      <c r="G53" s="1246"/>
      <c r="H53" s="1246"/>
      <c r="I53" s="1228"/>
      <c r="J53" s="1228"/>
      <c r="K53" s="1245"/>
      <c r="L53" s="1245"/>
      <c r="M53" s="1245"/>
      <c r="N53" s="1245"/>
      <c r="AM53" s="359"/>
      <c r="AN53" s="1235"/>
      <c r="AO53" s="1235"/>
      <c r="AP53" s="1235"/>
      <c r="AQ53" s="1235"/>
      <c r="AR53" s="1235"/>
      <c r="AS53" s="1235"/>
      <c r="AT53" s="1235"/>
      <c r="AU53" s="1235"/>
      <c r="AV53" s="1235"/>
      <c r="AW53" s="1235"/>
      <c r="AX53" s="1235"/>
      <c r="AY53" s="1235"/>
      <c r="AZ53" s="1235"/>
      <c r="BA53" s="1235"/>
      <c r="BB53" s="1235" t="s">
        <v>587</v>
      </c>
      <c r="BC53" s="1235"/>
      <c r="BD53" s="1235"/>
      <c r="BE53" s="1235"/>
      <c r="BF53" s="1235"/>
      <c r="BG53" s="1235"/>
      <c r="BH53" s="1235"/>
      <c r="BI53" s="1235"/>
      <c r="BJ53" s="1235"/>
      <c r="BK53" s="1235"/>
      <c r="BL53" s="1235"/>
      <c r="BM53" s="1235"/>
      <c r="BN53" s="1235"/>
      <c r="BO53" s="1235"/>
      <c r="BP53" s="1234"/>
      <c r="BQ53" s="1233"/>
      <c r="BR53" s="1233"/>
      <c r="BS53" s="1233"/>
      <c r="BT53" s="1233"/>
      <c r="BU53" s="1233"/>
      <c r="BV53" s="1233"/>
      <c r="BW53" s="1233"/>
      <c r="BX53" s="1233">
        <v>95.4</v>
      </c>
      <c r="BY53" s="1233"/>
      <c r="BZ53" s="1233"/>
      <c r="CA53" s="1233"/>
      <c r="CB53" s="1233"/>
      <c r="CC53" s="1233"/>
      <c r="CD53" s="1233"/>
      <c r="CE53" s="1233"/>
      <c r="CF53" s="1233">
        <v>74.099999999999994</v>
      </c>
      <c r="CG53" s="1233"/>
      <c r="CH53" s="1233"/>
      <c r="CI53" s="1233"/>
      <c r="CJ53" s="1233"/>
      <c r="CK53" s="1233"/>
      <c r="CL53" s="1233"/>
      <c r="CM53" s="1233"/>
      <c r="CN53" s="1233">
        <v>74.599999999999994</v>
      </c>
      <c r="CO53" s="1233"/>
      <c r="CP53" s="1233"/>
      <c r="CQ53" s="1233"/>
      <c r="CR53" s="1233"/>
      <c r="CS53" s="1233"/>
      <c r="CT53" s="1233"/>
      <c r="CU53" s="1233"/>
      <c r="CV53" s="1233">
        <v>75.2</v>
      </c>
      <c r="CW53" s="1233"/>
      <c r="CX53" s="1233"/>
      <c r="CY53" s="1233"/>
      <c r="CZ53" s="1233"/>
      <c r="DA53" s="1233"/>
      <c r="DB53" s="1233"/>
      <c r="DC53" s="1233"/>
    </row>
    <row r="54" spans="1:109" x14ac:dyDescent="0.15">
      <c r="A54" s="358"/>
      <c r="B54" s="247"/>
      <c r="G54" s="1246"/>
      <c r="H54" s="1246"/>
      <c r="I54" s="1228"/>
      <c r="J54" s="1228"/>
      <c r="K54" s="1245"/>
      <c r="L54" s="1245"/>
      <c r="M54" s="1245"/>
      <c r="N54" s="1245"/>
      <c r="AM54" s="359"/>
      <c r="AN54" s="1235"/>
      <c r="AO54" s="1235"/>
      <c r="AP54" s="1235"/>
      <c r="AQ54" s="1235"/>
      <c r="AR54" s="1235"/>
      <c r="AS54" s="1235"/>
      <c r="AT54" s="1235"/>
      <c r="AU54" s="1235"/>
      <c r="AV54" s="1235"/>
      <c r="AW54" s="1235"/>
      <c r="AX54" s="1235"/>
      <c r="AY54" s="1235"/>
      <c r="AZ54" s="1235"/>
      <c r="BA54" s="1235"/>
      <c r="BB54" s="1235"/>
      <c r="BC54" s="1235"/>
      <c r="BD54" s="1235"/>
      <c r="BE54" s="1235"/>
      <c r="BF54" s="1235"/>
      <c r="BG54" s="1235"/>
      <c r="BH54" s="1235"/>
      <c r="BI54" s="1235"/>
      <c r="BJ54" s="1235"/>
      <c r="BK54" s="1235"/>
      <c r="BL54" s="1235"/>
      <c r="BM54" s="1235"/>
      <c r="BN54" s="1235"/>
      <c r="BO54" s="1235"/>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x14ac:dyDescent="0.15">
      <c r="A55" s="358"/>
      <c r="B55" s="247"/>
      <c r="G55" s="1228"/>
      <c r="H55" s="1228"/>
      <c r="I55" s="1228"/>
      <c r="J55" s="1228"/>
      <c r="K55" s="1245"/>
      <c r="L55" s="1245"/>
      <c r="M55" s="1245"/>
      <c r="N55" s="1245"/>
      <c r="AN55" s="1232" t="s">
        <v>588</v>
      </c>
      <c r="AO55" s="1232"/>
      <c r="AP55" s="1232"/>
      <c r="AQ55" s="1232"/>
      <c r="AR55" s="1232"/>
      <c r="AS55" s="1232"/>
      <c r="AT55" s="1232"/>
      <c r="AU55" s="1232"/>
      <c r="AV55" s="1232"/>
      <c r="AW55" s="1232"/>
      <c r="AX55" s="1232"/>
      <c r="AY55" s="1232"/>
      <c r="AZ55" s="1232"/>
      <c r="BA55" s="1232"/>
      <c r="BB55" s="1235" t="s">
        <v>586</v>
      </c>
      <c r="BC55" s="1235"/>
      <c r="BD55" s="1235"/>
      <c r="BE55" s="1235"/>
      <c r="BF55" s="1235"/>
      <c r="BG55" s="1235"/>
      <c r="BH55" s="1235"/>
      <c r="BI55" s="1235"/>
      <c r="BJ55" s="1235"/>
      <c r="BK55" s="1235"/>
      <c r="BL55" s="1235"/>
      <c r="BM55" s="1235"/>
      <c r="BN55" s="1235"/>
      <c r="BO55" s="1235"/>
      <c r="BP55" s="1234"/>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x14ac:dyDescent="0.15">
      <c r="A56" s="358"/>
      <c r="B56" s="247"/>
      <c r="G56" s="1228"/>
      <c r="H56" s="1228"/>
      <c r="I56" s="1228"/>
      <c r="J56" s="1228"/>
      <c r="K56" s="1245"/>
      <c r="L56" s="1245"/>
      <c r="M56" s="1245"/>
      <c r="N56" s="1245"/>
      <c r="AN56" s="1232"/>
      <c r="AO56" s="1232"/>
      <c r="AP56" s="1232"/>
      <c r="AQ56" s="1232"/>
      <c r="AR56" s="1232"/>
      <c r="AS56" s="1232"/>
      <c r="AT56" s="1232"/>
      <c r="AU56" s="1232"/>
      <c r="AV56" s="1232"/>
      <c r="AW56" s="1232"/>
      <c r="AX56" s="1232"/>
      <c r="AY56" s="1232"/>
      <c r="AZ56" s="1232"/>
      <c r="BA56" s="1232"/>
      <c r="BB56" s="1235"/>
      <c r="BC56" s="1235"/>
      <c r="BD56" s="1235"/>
      <c r="BE56" s="1235"/>
      <c r="BF56" s="1235"/>
      <c r="BG56" s="1235"/>
      <c r="BH56" s="1235"/>
      <c r="BI56" s="1235"/>
      <c r="BJ56" s="1235"/>
      <c r="BK56" s="1235"/>
      <c r="BL56" s="1235"/>
      <c r="BM56" s="1235"/>
      <c r="BN56" s="1235"/>
      <c r="BO56" s="1235"/>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x14ac:dyDescent="0.15">
      <c r="B57" s="362"/>
      <c r="G57" s="1228"/>
      <c r="H57" s="1228"/>
      <c r="I57" s="1248"/>
      <c r="J57" s="1248"/>
      <c r="K57" s="1245"/>
      <c r="L57" s="1245"/>
      <c r="M57" s="1245"/>
      <c r="N57" s="1245"/>
      <c r="AM57" s="243"/>
      <c r="AN57" s="1232"/>
      <c r="AO57" s="1232"/>
      <c r="AP57" s="1232"/>
      <c r="AQ57" s="1232"/>
      <c r="AR57" s="1232"/>
      <c r="AS57" s="1232"/>
      <c r="AT57" s="1232"/>
      <c r="AU57" s="1232"/>
      <c r="AV57" s="1232"/>
      <c r="AW57" s="1232"/>
      <c r="AX57" s="1232"/>
      <c r="AY57" s="1232"/>
      <c r="AZ57" s="1232"/>
      <c r="BA57" s="1232"/>
      <c r="BB57" s="1235" t="s">
        <v>589</v>
      </c>
      <c r="BC57" s="1235"/>
      <c r="BD57" s="1235"/>
      <c r="BE57" s="1235"/>
      <c r="BF57" s="1235"/>
      <c r="BG57" s="1235"/>
      <c r="BH57" s="1235"/>
      <c r="BI57" s="1235"/>
      <c r="BJ57" s="1235"/>
      <c r="BK57" s="1235"/>
      <c r="BL57" s="1235"/>
      <c r="BM57" s="1235"/>
      <c r="BN57" s="1235"/>
      <c r="BO57" s="1235"/>
      <c r="BP57" s="1234"/>
      <c r="BQ57" s="1233"/>
      <c r="BR57" s="1233"/>
      <c r="BS57" s="1233"/>
      <c r="BT57" s="1233"/>
      <c r="BU57" s="1233"/>
      <c r="BV57" s="1233"/>
      <c r="BW57" s="1233"/>
      <c r="BX57" s="1233">
        <v>63.2</v>
      </c>
      <c r="BY57" s="1233"/>
      <c r="BZ57" s="1233"/>
      <c r="CA57" s="1233"/>
      <c r="CB57" s="1233"/>
      <c r="CC57" s="1233"/>
      <c r="CD57" s="1233"/>
      <c r="CE57" s="1233"/>
      <c r="CF57" s="1233">
        <v>64</v>
      </c>
      <c r="CG57" s="1233"/>
      <c r="CH57" s="1233"/>
      <c r="CI57" s="1233"/>
      <c r="CJ57" s="1233"/>
      <c r="CK57" s="1233"/>
      <c r="CL57" s="1233"/>
      <c r="CM57" s="1233"/>
      <c r="CN57" s="1233">
        <v>65.5</v>
      </c>
      <c r="CO57" s="1233"/>
      <c r="CP57" s="1233"/>
      <c r="CQ57" s="1233"/>
      <c r="CR57" s="1233"/>
      <c r="CS57" s="1233"/>
      <c r="CT57" s="1233"/>
      <c r="CU57" s="1233"/>
      <c r="CV57" s="1233">
        <v>66.099999999999994</v>
      </c>
      <c r="CW57" s="1233"/>
      <c r="CX57" s="1233"/>
      <c r="CY57" s="1233"/>
      <c r="CZ57" s="1233"/>
      <c r="DA57" s="1233"/>
      <c r="DB57" s="1233"/>
      <c r="DC57" s="1233"/>
      <c r="DD57" s="363"/>
      <c r="DE57" s="362"/>
    </row>
    <row r="58" spans="1:109" s="358" customFormat="1" x14ac:dyDescent="0.15">
      <c r="A58" s="243"/>
      <c r="B58" s="362"/>
      <c r="G58" s="1228"/>
      <c r="H58" s="1228"/>
      <c r="I58" s="1248"/>
      <c r="J58" s="1248"/>
      <c r="K58" s="1245"/>
      <c r="L58" s="1245"/>
      <c r="M58" s="1245"/>
      <c r="N58" s="1245"/>
      <c r="AM58" s="243"/>
      <c r="AN58" s="1232"/>
      <c r="AO58" s="1232"/>
      <c r="AP58" s="1232"/>
      <c r="AQ58" s="1232"/>
      <c r="AR58" s="1232"/>
      <c r="AS58" s="1232"/>
      <c r="AT58" s="1232"/>
      <c r="AU58" s="1232"/>
      <c r="AV58" s="1232"/>
      <c r="AW58" s="1232"/>
      <c r="AX58" s="1232"/>
      <c r="AY58" s="1232"/>
      <c r="AZ58" s="1232"/>
      <c r="BA58" s="1232"/>
      <c r="BB58" s="1235"/>
      <c r="BC58" s="1235"/>
      <c r="BD58" s="1235"/>
      <c r="BE58" s="1235"/>
      <c r="BF58" s="1235"/>
      <c r="BG58" s="1235"/>
      <c r="BH58" s="1235"/>
      <c r="BI58" s="1235"/>
      <c r="BJ58" s="1235"/>
      <c r="BK58" s="1235"/>
      <c r="BL58" s="1235"/>
      <c r="BM58" s="1235"/>
      <c r="BN58" s="1235"/>
      <c r="BO58" s="1235"/>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590</v>
      </c>
    </row>
    <row r="64" spans="1:109" x14ac:dyDescent="0.15">
      <c r="B64" s="247"/>
      <c r="G64" s="357"/>
      <c r="I64" s="369"/>
      <c r="J64" s="369"/>
      <c r="K64" s="369"/>
      <c r="L64" s="369"/>
      <c r="M64" s="369"/>
      <c r="N64" s="370"/>
      <c r="AM64" s="357"/>
      <c r="AN64" s="357" t="s">
        <v>582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591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584</v>
      </c>
    </row>
    <row r="72" spans="2:107" x14ac:dyDescent="0.15">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533</v>
      </c>
      <c r="BQ72" s="1232"/>
      <c r="BR72" s="1232"/>
      <c r="BS72" s="1232"/>
      <c r="BT72" s="1232"/>
      <c r="BU72" s="1232"/>
      <c r="BV72" s="1232"/>
      <c r="BW72" s="1232"/>
      <c r="BX72" s="1232" t="s">
        <v>534</v>
      </c>
      <c r="BY72" s="1232"/>
      <c r="BZ72" s="1232"/>
      <c r="CA72" s="1232"/>
      <c r="CB72" s="1232"/>
      <c r="CC72" s="1232"/>
      <c r="CD72" s="1232"/>
      <c r="CE72" s="1232"/>
      <c r="CF72" s="1232" t="s">
        <v>535</v>
      </c>
      <c r="CG72" s="1232"/>
      <c r="CH72" s="1232"/>
      <c r="CI72" s="1232"/>
      <c r="CJ72" s="1232"/>
      <c r="CK72" s="1232"/>
      <c r="CL72" s="1232"/>
      <c r="CM72" s="1232"/>
      <c r="CN72" s="1232" t="s">
        <v>536</v>
      </c>
      <c r="CO72" s="1232"/>
      <c r="CP72" s="1232"/>
      <c r="CQ72" s="1232"/>
      <c r="CR72" s="1232"/>
      <c r="CS72" s="1232"/>
      <c r="CT72" s="1232"/>
      <c r="CU72" s="1232"/>
      <c r="CV72" s="1232" t="s">
        <v>537</v>
      </c>
      <c r="CW72" s="1232"/>
      <c r="CX72" s="1232"/>
      <c r="CY72" s="1232"/>
      <c r="CZ72" s="1232"/>
      <c r="DA72" s="1232"/>
      <c r="DB72" s="1232"/>
      <c r="DC72" s="1232"/>
    </row>
    <row r="73" spans="2:107" x14ac:dyDescent="0.15">
      <c r="B73" s="247"/>
      <c r="G73" s="1246"/>
      <c r="H73" s="1246"/>
      <c r="I73" s="1246"/>
      <c r="J73" s="1246"/>
      <c r="K73" s="1249"/>
      <c r="L73" s="1249"/>
      <c r="M73" s="1249"/>
      <c r="N73" s="1249"/>
      <c r="AM73" s="359"/>
      <c r="AN73" s="1235" t="s">
        <v>585</v>
      </c>
      <c r="AO73" s="1235"/>
      <c r="AP73" s="1235"/>
      <c r="AQ73" s="1235"/>
      <c r="AR73" s="1235"/>
      <c r="AS73" s="1235"/>
      <c r="AT73" s="1235"/>
      <c r="AU73" s="1235"/>
      <c r="AV73" s="1235"/>
      <c r="AW73" s="1235"/>
      <c r="AX73" s="1235"/>
      <c r="AY73" s="1235"/>
      <c r="AZ73" s="1235"/>
      <c r="BA73" s="1235"/>
      <c r="BB73" s="1235" t="s">
        <v>586</v>
      </c>
      <c r="BC73" s="1235"/>
      <c r="BD73" s="1235"/>
      <c r="BE73" s="1235"/>
      <c r="BF73" s="1235"/>
      <c r="BG73" s="1235"/>
      <c r="BH73" s="1235"/>
      <c r="BI73" s="1235"/>
      <c r="BJ73" s="1235"/>
      <c r="BK73" s="1235"/>
      <c r="BL73" s="1235"/>
      <c r="BM73" s="1235"/>
      <c r="BN73" s="1235"/>
      <c r="BO73" s="1235"/>
      <c r="BP73" s="1233">
        <v>12.2</v>
      </c>
      <c r="BQ73" s="1233"/>
      <c r="BR73" s="1233"/>
      <c r="BS73" s="1233"/>
      <c r="BT73" s="1233"/>
      <c r="BU73" s="1233"/>
      <c r="BV73" s="1233"/>
      <c r="BW73" s="1233"/>
      <c r="BX73" s="1233">
        <v>1.6</v>
      </c>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x14ac:dyDescent="0.15">
      <c r="B74" s="247"/>
      <c r="G74" s="1246"/>
      <c r="H74" s="1246"/>
      <c r="I74" s="1246"/>
      <c r="J74" s="1246"/>
      <c r="K74" s="1249"/>
      <c r="L74" s="1249"/>
      <c r="M74" s="1249"/>
      <c r="N74" s="1249"/>
      <c r="AM74" s="359"/>
      <c r="AN74" s="1235"/>
      <c r="AO74" s="1235"/>
      <c r="AP74" s="1235"/>
      <c r="AQ74" s="1235"/>
      <c r="AR74" s="1235"/>
      <c r="AS74" s="1235"/>
      <c r="AT74" s="1235"/>
      <c r="AU74" s="1235"/>
      <c r="AV74" s="1235"/>
      <c r="AW74" s="1235"/>
      <c r="AX74" s="1235"/>
      <c r="AY74" s="1235"/>
      <c r="AZ74" s="1235"/>
      <c r="BA74" s="1235"/>
      <c r="BB74" s="1235"/>
      <c r="BC74" s="1235"/>
      <c r="BD74" s="1235"/>
      <c r="BE74" s="1235"/>
      <c r="BF74" s="1235"/>
      <c r="BG74" s="1235"/>
      <c r="BH74" s="1235"/>
      <c r="BI74" s="1235"/>
      <c r="BJ74" s="1235"/>
      <c r="BK74" s="1235"/>
      <c r="BL74" s="1235"/>
      <c r="BM74" s="1235"/>
      <c r="BN74" s="1235"/>
      <c r="BO74" s="1235"/>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x14ac:dyDescent="0.15">
      <c r="B75" s="247"/>
      <c r="G75" s="1246"/>
      <c r="H75" s="1246"/>
      <c r="I75" s="1228"/>
      <c r="J75" s="1228"/>
      <c r="K75" s="1245"/>
      <c r="L75" s="1245"/>
      <c r="M75" s="1245"/>
      <c r="N75" s="1245"/>
      <c r="AM75" s="359"/>
      <c r="AN75" s="1235"/>
      <c r="AO75" s="1235"/>
      <c r="AP75" s="1235"/>
      <c r="AQ75" s="1235"/>
      <c r="AR75" s="1235"/>
      <c r="AS75" s="1235"/>
      <c r="AT75" s="1235"/>
      <c r="AU75" s="1235"/>
      <c r="AV75" s="1235"/>
      <c r="AW75" s="1235"/>
      <c r="AX75" s="1235"/>
      <c r="AY75" s="1235"/>
      <c r="AZ75" s="1235"/>
      <c r="BA75" s="1235"/>
      <c r="BB75" s="1235" t="s">
        <v>592</v>
      </c>
      <c r="BC75" s="1235"/>
      <c r="BD75" s="1235"/>
      <c r="BE75" s="1235"/>
      <c r="BF75" s="1235"/>
      <c r="BG75" s="1235"/>
      <c r="BH75" s="1235"/>
      <c r="BI75" s="1235"/>
      <c r="BJ75" s="1235"/>
      <c r="BK75" s="1235"/>
      <c r="BL75" s="1235"/>
      <c r="BM75" s="1235"/>
      <c r="BN75" s="1235"/>
      <c r="BO75" s="1235"/>
      <c r="BP75" s="1233">
        <v>6</v>
      </c>
      <c r="BQ75" s="1233"/>
      <c r="BR75" s="1233"/>
      <c r="BS75" s="1233"/>
      <c r="BT75" s="1233"/>
      <c r="BU75" s="1233"/>
      <c r="BV75" s="1233"/>
      <c r="BW75" s="1233"/>
      <c r="BX75" s="1233">
        <v>6.4</v>
      </c>
      <c r="BY75" s="1233"/>
      <c r="BZ75" s="1233"/>
      <c r="CA75" s="1233"/>
      <c r="CB75" s="1233"/>
      <c r="CC75" s="1233"/>
      <c r="CD75" s="1233"/>
      <c r="CE75" s="1233"/>
      <c r="CF75" s="1233">
        <v>6.8</v>
      </c>
      <c r="CG75" s="1233"/>
      <c r="CH75" s="1233"/>
      <c r="CI75" s="1233"/>
      <c r="CJ75" s="1233"/>
      <c r="CK75" s="1233"/>
      <c r="CL75" s="1233"/>
      <c r="CM75" s="1233"/>
      <c r="CN75" s="1233">
        <v>7.1</v>
      </c>
      <c r="CO75" s="1233"/>
      <c r="CP75" s="1233"/>
      <c r="CQ75" s="1233"/>
      <c r="CR75" s="1233"/>
      <c r="CS75" s="1233"/>
      <c r="CT75" s="1233"/>
      <c r="CU75" s="1233"/>
      <c r="CV75" s="1233">
        <v>7.2</v>
      </c>
      <c r="CW75" s="1233"/>
      <c r="CX75" s="1233"/>
      <c r="CY75" s="1233"/>
      <c r="CZ75" s="1233"/>
      <c r="DA75" s="1233"/>
      <c r="DB75" s="1233"/>
      <c r="DC75" s="1233"/>
    </row>
    <row r="76" spans="2:107" x14ac:dyDescent="0.15">
      <c r="B76" s="247"/>
      <c r="G76" s="1246"/>
      <c r="H76" s="1246"/>
      <c r="I76" s="1228"/>
      <c r="J76" s="1228"/>
      <c r="K76" s="1245"/>
      <c r="L76" s="1245"/>
      <c r="M76" s="1245"/>
      <c r="N76" s="1245"/>
      <c r="AM76" s="359"/>
      <c r="AN76" s="1235"/>
      <c r="AO76" s="1235"/>
      <c r="AP76" s="1235"/>
      <c r="AQ76" s="1235"/>
      <c r="AR76" s="1235"/>
      <c r="AS76" s="1235"/>
      <c r="AT76" s="1235"/>
      <c r="AU76" s="1235"/>
      <c r="AV76" s="1235"/>
      <c r="AW76" s="1235"/>
      <c r="AX76" s="1235"/>
      <c r="AY76" s="1235"/>
      <c r="AZ76" s="1235"/>
      <c r="BA76" s="1235"/>
      <c r="BB76" s="1235"/>
      <c r="BC76" s="1235"/>
      <c r="BD76" s="1235"/>
      <c r="BE76" s="1235"/>
      <c r="BF76" s="1235"/>
      <c r="BG76" s="1235"/>
      <c r="BH76" s="1235"/>
      <c r="BI76" s="1235"/>
      <c r="BJ76" s="1235"/>
      <c r="BK76" s="1235"/>
      <c r="BL76" s="1235"/>
      <c r="BM76" s="1235"/>
      <c r="BN76" s="1235"/>
      <c r="BO76" s="1235"/>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x14ac:dyDescent="0.15">
      <c r="B77" s="247"/>
      <c r="G77" s="1228"/>
      <c r="H77" s="1228"/>
      <c r="I77" s="1228"/>
      <c r="J77" s="1228"/>
      <c r="K77" s="1249"/>
      <c r="L77" s="1249"/>
      <c r="M77" s="1249"/>
      <c r="N77" s="1249"/>
      <c r="AN77" s="1232" t="s">
        <v>588</v>
      </c>
      <c r="AO77" s="1232"/>
      <c r="AP77" s="1232"/>
      <c r="AQ77" s="1232"/>
      <c r="AR77" s="1232"/>
      <c r="AS77" s="1232"/>
      <c r="AT77" s="1232"/>
      <c r="AU77" s="1232"/>
      <c r="AV77" s="1232"/>
      <c r="AW77" s="1232"/>
      <c r="AX77" s="1232"/>
      <c r="AY77" s="1232"/>
      <c r="AZ77" s="1232"/>
      <c r="BA77" s="1232"/>
      <c r="BB77" s="1235" t="s">
        <v>586</v>
      </c>
      <c r="BC77" s="1235"/>
      <c r="BD77" s="1235"/>
      <c r="BE77" s="1235"/>
      <c r="BF77" s="1235"/>
      <c r="BG77" s="1235"/>
      <c r="BH77" s="1235"/>
      <c r="BI77" s="1235"/>
      <c r="BJ77" s="1235"/>
      <c r="BK77" s="1235"/>
      <c r="BL77" s="1235"/>
      <c r="BM77" s="1235"/>
      <c r="BN77" s="1235"/>
      <c r="BO77" s="1235"/>
      <c r="BP77" s="1233">
        <v>3.9</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x14ac:dyDescent="0.15">
      <c r="B78" s="247"/>
      <c r="G78" s="1228"/>
      <c r="H78" s="1228"/>
      <c r="I78" s="1228"/>
      <c r="J78" s="1228"/>
      <c r="K78" s="1249"/>
      <c r="L78" s="1249"/>
      <c r="M78" s="1249"/>
      <c r="N78" s="1249"/>
      <c r="AN78" s="1232"/>
      <c r="AO78" s="1232"/>
      <c r="AP78" s="1232"/>
      <c r="AQ78" s="1232"/>
      <c r="AR78" s="1232"/>
      <c r="AS78" s="1232"/>
      <c r="AT78" s="1232"/>
      <c r="AU78" s="1232"/>
      <c r="AV78" s="1232"/>
      <c r="AW78" s="1232"/>
      <c r="AX78" s="1232"/>
      <c r="AY78" s="1232"/>
      <c r="AZ78" s="1232"/>
      <c r="BA78" s="1232"/>
      <c r="BB78" s="1235"/>
      <c r="BC78" s="1235"/>
      <c r="BD78" s="1235"/>
      <c r="BE78" s="1235"/>
      <c r="BF78" s="1235"/>
      <c r="BG78" s="1235"/>
      <c r="BH78" s="1235"/>
      <c r="BI78" s="1235"/>
      <c r="BJ78" s="1235"/>
      <c r="BK78" s="1235"/>
      <c r="BL78" s="1235"/>
      <c r="BM78" s="1235"/>
      <c r="BN78" s="1235"/>
      <c r="BO78" s="1235"/>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x14ac:dyDescent="0.15">
      <c r="B79" s="247"/>
      <c r="G79" s="1228"/>
      <c r="H79" s="1228"/>
      <c r="I79" s="1248"/>
      <c r="J79" s="1248"/>
      <c r="K79" s="1250"/>
      <c r="L79" s="1250"/>
      <c r="M79" s="1250"/>
      <c r="N79" s="1250"/>
      <c r="AN79" s="1232"/>
      <c r="AO79" s="1232"/>
      <c r="AP79" s="1232"/>
      <c r="AQ79" s="1232"/>
      <c r="AR79" s="1232"/>
      <c r="AS79" s="1232"/>
      <c r="AT79" s="1232"/>
      <c r="AU79" s="1232"/>
      <c r="AV79" s="1232"/>
      <c r="AW79" s="1232"/>
      <c r="AX79" s="1232"/>
      <c r="AY79" s="1232"/>
      <c r="AZ79" s="1232"/>
      <c r="BA79" s="1232"/>
      <c r="BB79" s="1235" t="s">
        <v>592</v>
      </c>
      <c r="BC79" s="1235"/>
      <c r="BD79" s="1235"/>
      <c r="BE79" s="1235"/>
      <c r="BF79" s="1235"/>
      <c r="BG79" s="1235"/>
      <c r="BH79" s="1235"/>
      <c r="BI79" s="1235"/>
      <c r="BJ79" s="1235"/>
      <c r="BK79" s="1235"/>
      <c r="BL79" s="1235"/>
      <c r="BM79" s="1235"/>
      <c r="BN79" s="1235"/>
      <c r="BO79" s="1235"/>
      <c r="BP79" s="1233">
        <v>4.2</v>
      </c>
      <c r="BQ79" s="1233"/>
      <c r="BR79" s="1233"/>
      <c r="BS79" s="1233"/>
      <c r="BT79" s="1233"/>
      <c r="BU79" s="1233"/>
      <c r="BV79" s="1233"/>
      <c r="BW79" s="1233"/>
      <c r="BX79" s="1233">
        <v>4.5</v>
      </c>
      <c r="BY79" s="1233"/>
      <c r="BZ79" s="1233"/>
      <c r="CA79" s="1233"/>
      <c r="CB79" s="1233"/>
      <c r="CC79" s="1233"/>
      <c r="CD79" s="1233"/>
      <c r="CE79" s="1233"/>
      <c r="CF79" s="1233">
        <v>4.5999999999999996</v>
      </c>
      <c r="CG79" s="1233"/>
      <c r="CH79" s="1233"/>
      <c r="CI79" s="1233"/>
      <c r="CJ79" s="1233"/>
      <c r="CK79" s="1233"/>
      <c r="CL79" s="1233"/>
      <c r="CM79" s="1233"/>
      <c r="CN79" s="1233">
        <v>4.7</v>
      </c>
      <c r="CO79" s="1233"/>
      <c r="CP79" s="1233"/>
      <c r="CQ79" s="1233"/>
      <c r="CR79" s="1233"/>
      <c r="CS79" s="1233"/>
      <c r="CT79" s="1233"/>
      <c r="CU79" s="1233"/>
      <c r="CV79" s="1233">
        <v>4.7</v>
      </c>
      <c r="CW79" s="1233"/>
      <c r="CX79" s="1233"/>
      <c r="CY79" s="1233"/>
      <c r="CZ79" s="1233"/>
      <c r="DA79" s="1233"/>
      <c r="DB79" s="1233"/>
      <c r="DC79" s="1233"/>
    </row>
    <row r="80" spans="2:107" x14ac:dyDescent="0.15">
      <c r="B80" s="247"/>
      <c r="G80" s="1228"/>
      <c r="H80" s="1228"/>
      <c r="I80" s="1248"/>
      <c r="J80" s="1248"/>
      <c r="K80" s="1250"/>
      <c r="L80" s="1250"/>
      <c r="M80" s="1250"/>
      <c r="N80" s="1250"/>
      <c r="AN80" s="1232"/>
      <c r="AO80" s="1232"/>
      <c r="AP80" s="1232"/>
      <c r="AQ80" s="1232"/>
      <c r="AR80" s="1232"/>
      <c r="AS80" s="1232"/>
      <c r="AT80" s="1232"/>
      <c r="AU80" s="1232"/>
      <c r="AV80" s="1232"/>
      <c r="AW80" s="1232"/>
      <c r="AX80" s="1232"/>
      <c r="AY80" s="1232"/>
      <c r="AZ80" s="1232"/>
      <c r="BA80" s="1232"/>
      <c r="BB80" s="1235"/>
      <c r="BC80" s="1235"/>
      <c r="BD80" s="1235"/>
      <c r="BE80" s="1235"/>
      <c r="BF80" s="1235"/>
      <c r="BG80" s="1235"/>
      <c r="BH80" s="1235"/>
      <c r="BI80" s="1235"/>
      <c r="BJ80" s="1235"/>
      <c r="BK80" s="1235"/>
      <c r="BL80" s="1235"/>
      <c r="BM80" s="1235"/>
      <c r="BN80" s="1235"/>
      <c r="BO80" s="1235"/>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jNZWp9FYVQ3j8Nxv+BkLJ7eEKuuwR41Wgcr1NAxRgXL1+iUyfRAaGfWqvyyuM8FXnMazmSywapDDDop4bg/gHQ==" saltValue="pHsqYw7WAa2t7INbLuCZj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593</v>
      </c>
    </row>
  </sheetData>
  <sheetProtection algorithmName="SHA-512" hashValue="rx3/q1fjmPPpNhEX/zAkwk+yp89Vh44W7/Vo2RbGULW4qogivp4Avvkv0uYpUOpBYO3KaxiSrgFcMJugKC2B9A==" saltValue="G1UsRD2ronk6WxPmJxmFF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DT0zhcKPdMh+tOzVVNc+eAEUqIIMBx1vzcGGlTFxBWyTeNmvaQLyxtHa1hJbjMk2HYF6tdbEB/gnw1IfyoNjQA==" saltValue="qJ/luD8mwW9cwDl9I6EiH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532</v>
      </c>
      <c r="G2" s="137"/>
      <c r="H2" s="138"/>
    </row>
    <row r="3" spans="1:8" x14ac:dyDescent="0.15">
      <c r="A3" s="134" t="s">
        <v>525</v>
      </c>
      <c r="B3" s="139"/>
      <c r="C3" s="140"/>
      <c r="D3" s="141">
        <v>48001</v>
      </c>
      <c r="E3" s="142"/>
      <c r="F3" s="143">
        <v>44161</v>
      </c>
      <c r="G3" s="144"/>
      <c r="H3" s="145"/>
    </row>
    <row r="4" spans="1:8" x14ac:dyDescent="0.15">
      <c r="A4" s="146"/>
      <c r="B4" s="147"/>
      <c r="C4" s="148"/>
      <c r="D4" s="149">
        <v>28913</v>
      </c>
      <c r="E4" s="150"/>
      <c r="F4" s="151">
        <v>23644</v>
      </c>
      <c r="G4" s="152"/>
      <c r="H4" s="153"/>
    </row>
    <row r="5" spans="1:8" x14ac:dyDescent="0.15">
      <c r="A5" s="134" t="s">
        <v>527</v>
      </c>
      <c r="B5" s="139"/>
      <c r="C5" s="140"/>
      <c r="D5" s="141">
        <v>47440</v>
      </c>
      <c r="E5" s="142"/>
      <c r="F5" s="143">
        <v>43955</v>
      </c>
      <c r="G5" s="144"/>
      <c r="H5" s="145"/>
    </row>
    <row r="6" spans="1:8" x14ac:dyDescent="0.15">
      <c r="A6" s="146"/>
      <c r="B6" s="147"/>
      <c r="C6" s="148"/>
      <c r="D6" s="149">
        <v>33620</v>
      </c>
      <c r="E6" s="150"/>
      <c r="F6" s="151">
        <v>21318</v>
      </c>
      <c r="G6" s="152"/>
      <c r="H6" s="153"/>
    </row>
    <row r="7" spans="1:8" x14ac:dyDescent="0.15">
      <c r="A7" s="134" t="s">
        <v>528</v>
      </c>
      <c r="B7" s="139"/>
      <c r="C7" s="140"/>
      <c r="D7" s="141">
        <v>72244</v>
      </c>
      <c r="E7" s="142"/>
      <c r="F7" s="143">
        <v>41921</v>
      </c>
      <c r="G7" s="144"/>
      <c r="H7" s="145"/>
    </row>
    <row r="8" spans="1:8" x14ac:dyDescent="0.15">
      <c r="A8" s="146"/>
      <c r="B8" s="147"/>
      <c r="C8" s="148"/>
      <c r="D8" s="149">
        <v>46311</v>
      </c>
      <c r="E8" s="150"/>
      <c r="F8" s="151">
        <v>21655</v>
      </c>
      <c r="G8" s="152"/>
      <c r="H8" s="153"/>
    </row>
    <row r="9" spans="1:8" x14ac:dyDescent="0.15">
      <c r="A9" s="134" t="s">
        <v>529</v>
      </c>
      <c r="B9" s="139"/>
      <c r="C9" s="140"/>
      <c r="D9" s="141">
        <v>50630</v>
      </c>
      <c r="E9" s="142"/>
      <c r="F9" s="143">
        <v>44585</v>
      </c>
      <c r="G9" s="144"/>
      <c r="H9" s="145"/>
    </row>
    <row r="10" spans="1:8" x14ac:dyDescent="0.15">
      <c r="A10" s="146"/>
      <c r="B10" s="147"/>
      <c r="C10" s="148"/>
      <c r="D10" s="149">
        <v>40464</v>
      </c>
      <c r="E10" s="150"/>
      <c r="F10" s="151">
        <v>23077</v>
      </c>
      <c r="G10" s="152"/>
      <c r="H10" s="153"/>
    </row>
    <row r="11" spans="1:8" x14ac:dyDescent="0.15">
      <c r="A11" s="134" t="s">
        <v>530</v>
      </c>
      <c r="B11" s="139"/>
      <c r="C11" s="140"/>
      <c r="D11" s="141">
        <v>42355</v>
      </c>
      <c r="E11" s="142"/>
      <c r="F11" s="143">
        <v>49779</v>
      </c>
      <c r="G11" s="144"/>
      <c r="H11" s="145"/>
    </row>
    <row r="12" spans="1:8" x14ac:dyDescent="0.15">
      <c r="A12" s="146"/>
      <c r="B12" s="147"/>
      <c r="C12" s="154"/>
      <c r="D12" s="149">
        <v>30600</v>
      </c>
      <c r="E12" s="150"/>
      <c r="F12" s="151">
        <v>28921</v>
      </c>
      <c r="G12" s="152"/>
      <c r="H12" s="153"/>
    </row>
    <row r="13" spans="1:8" x14ac:dyDescent="0.15">
      <c r="A13" s="134"/>
      <c r="B13" s="139"/>
      <c r="C13" s="140"/>
      <c r="D13" s="141">
        <v>52134</v>
      </c>
      <c r="E13" s="142"/>
      <c r="F13" s="143">
        <v>44880</v>
      </c>
      <c r="G13" s="155"/>
      <c r="H13" s="145"/>
    </row>
    <row r="14" spans="1:8" x14ac:dyDescent="0.15">
      <c r="A14" s="146"/>
      <c r="B14" s="147"/>
      <c r="C14" s="148"/>
      <c r="D14" s="149">
        <v>35982</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3.41</v>
      </c>
      <c r="C19" s="156">
        <f>ROUND(VALUE(SUBSTITUTE(実質収支比率等に係る経年分析!G$48,"▲","-")),2)</f>
        <v>9.81</v>
      </c>
      <c r="D19" s="156">
        <f>ROUND(VALUE(SUBSTITUTE(実質収支比率等に係る経年分析!H$48,"▲","-")),2)</f>
        <v>4.0999999999999996</v>
      </c>
      <c r="E19" s="156">
        <f>ROUND(VALUE(SUBSTITUTE(実質収支比率等に係る経年分析!I$48,"▲","-")),2)</f>
        <v>5.99</v>
      </c>
      <c r="F19" s="156">
        <f>ROUND(VALUE(SUBSTITUTE(実質収支比率等に係る経年分析!J$48,"▲","-")),2)</f>
        <v>5.19</v>
      </c>
    </row>
    <row r="20" spans="1:11" x14ac:dyDescent="0.15">
      <c r="A20" s="156" t="s">
        <v>53</v>
      </c>
      <c r="B20" s="156">
        <f>ROUND(VALUE(SUBSTITUTE(実質収支比率等に係る経年分析!F$47,"▲","-")),2)</f>
        <v>25.67</v>
      </c>
      <c r="C20" s="156">
        <f>ROUND(VALUE(SUBSTITUTE(実質収支比率等に係る経年分析!G$47,"▲","-")),2)</f>
        <v>26.42</v>
      </c>
      <c r="D20" s="156">
        <f>ROUND(VALUE(SUBSTITUTE(実質収支比率等に係る経年分析!H$47,"▲","-")),2)</f>
        <v>26.26</v>
      </c>
      <c r="E20" s="156">
        <f>ROUND(VALUE(SUBSTITUTE(実質収支比率等に係る経年分析!I$47,"▲","-")),2)</f>
        <v>21.08</v>
      </c>
      <c r="F20" s="156">
        <f>ROUND(VALUE(SUBSTITUTE(実質収支比率等に係る経年分析!J$47,"▲","-")),2)</f>
        <v>20.98</v>
      </c>
    </row>
    <row r="21" spans="1:11" x14ac:dyDescent="0.15">
      <c r="A21" s="156" t="s">
        <v>54</v>
      </c>
      <c r="B21" s="156">
        <f>IF(ISNUMBER(VALUE(SUBSTITUTE(実質収支比率等に係る経年分析!F$49,"▲","-"))),ROUND(VALUE(SUBSTITUTE(実質収支比率等に係る経年分析!F$49,"▲","-")),2),NA())</f>
        <v>-1.51</v>
      </c>
      <c r="C21" s="156">
        <f>IF(ISNUMBER(VALUE(SUBSTITUTE(実質収支比率等に係る経年分析!G$49,"▲","-"))),ROUND(VALUE(SUBSTITUTE(実質収支比率等に係る経年分析!G$49,"▲","-")),2),NA())</f>
        <v>6.72</v>
      </c>
      <c r="D21" s="156">
        <f>IF(ISNUMBER(VALUE(SUBSTITUTE(実質収支比率等に係る経年分析!H$49,"▲","-"))),ROUND(VALUE(SUBSTITUTE(実質収支比率等に係る経年分析!H$49,"▲","-")),2),NA())</f>
        <v>-8.5</v>
      </c>
      <c r="E21" s="156">
        <f>IF(ISNUMBER(VALUE(SUBSTITUTE(実質収支比率等に係る経年分析!I$49,"▲","-"))),ROUND(VALUE(SUBSTITUTE(実質収支比率等に係る経年分析!I$49,"▲","-")),2),NA())</f>
        <v>-3.76</v>
      </c>
      <c r="F21" s="156">
        <f>IF(ISNUMBER(VALUE(SUBSTITUTE(実質収支比率等に係る経年分析!J$49,"▲","-"))),ROUND(VALUE(SUBSTITUTE(実質収支比率等に係る経年分析!J$49,"▲","-")),2),NA())</f>
        <v>-2.83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0.86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0.14000000000000001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0.17</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0.14000000000000001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0.21</v>
      </c>
    </row>
    <row r="30" spans="1:11" x14ac:dyDescent="0.15">
      <c r="A30" s="157" t="str">
        <f>IF(連結実質赤字比率に係る赤字・黒字の構成分析!C$40="",NA(),連結実質赤字比率に係る赤字・黒字の構成分析!C$40)</f>
        <v>工業用水道事業会計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0.14000000000000001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0.25</v>
      </c>
    </row>
    <row r="31" spans="1:11" x14ac:dyDescent="0.15">
      <c r="A31" s="157" t="str">
        <f>IF(連結実質赤字比率に係る赤字・黒字の構成分析!C$39="",NA(),連結実質赤字比率に係る赤字・黒字の構成分析!C$39)</f>
        <v>工業用地造成事業特別会計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0.77</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1.31</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3.16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3.67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3.72</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3.29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9.8000000000000007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4.0999999999999996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5.19</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4.33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3.88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4.92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7.13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7.81</v>
      </c>
    </row>
    <row r="36" spans="1:16" x14ac:dyDescent="0.15">
      <c r="A36" s="157" t="str">
        <f>IF(連結実質赤字比率に係る赤字・黒字の構成分析!C$34="",NA(),連結実質赤字比率に係る赤字・黒字の構成分析!C$34)</f>
        <v>小型自動車競走事業特別会計</v>
      </c>
      <c r="B36" s="157">
        <f>IF(ROUND(VALUE(SUBSTITUTE(連結実質赤字比率に係る赤字・黒字の構成分析!F$34,"▲", "-")), 2) &lt; 0, ABS(ROUND(VALUE(SUBSTITUTE(連結実質赤字比率に係る赤字・黒字の構成分析!F$34,"▲", "-")), 2)), NA())</f>
        <v>3.1</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1.95</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1.74</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1.36</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1.1100000000000001</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5721</v>
      </c>
      <c r="E42" s="158"/>
      <c r="F42" s="158"/>
      <c r="G42" s="158">
        <f>'実質公債費比率（分子）の構造'!L$52</f>
        <v>5702</v>
      </c>
      <c r="H42" s="158"/>
      <c r="I42" s="158"/>
      <c r="J42" s="158">
        <f>'実質公債費比率（分子）の構造'!M$52</f>
        <v>5589</v>
      </c>
      <c r="K42" s="158"/>
      <c r="L42" s="158"/>
      <c r="M42" s="158">
        <f>'実質公債費比率（分子）の構造'!N$52</f>
        <v>5409</v>
      </c>
      <c r="N42" s="158"/>
      <c r="O42" s="158"/>
      <c r="P42" s="158">
        <f>'実質公債費比率（分子）の構造'!O$52</f>
        <v>5049</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35</v>
      </c>
      <c r="C44" s="158"/>
      <c r="D44" s="158"/>
      <c r="E44" s="158">
        <f>'実質公債費比率（分子）の構造'!L$50</f>
        <v>2</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15">
      <c r="A45" s="158" t="s">
        <v>63</v>
      </c>
      <c r="B45" s="158">
        <f>'実質公債費比率（分子）の構造'!K$49</f>
        <v>40</v>
      </c>
      <c r="C45" s="158"/>
      <c r="D45" s="158"/>
      <c r="E45" s="158">
        <f>'実質公債費比率（分子）の構造'!L$49</f>
        <v>88</v>
      </c>
      <c r="F45" s="158"/>
      <c r="G45" s="158"/>
      <c r="H45" s="158">
        <f>'実質公債費比率（分子）の構造'!M$49</f>
        <v>114</v>
      </c>
      <c r="I45" s="158"/>
      <c r="J45" s="158"/>
      <c r="K45" s="158">
        <f>'実質公債費比率（分子）の構造'!N$49</f>
        <v>116</v>
      </c>
      <c r="L45" s="158"/>
      <c r="M45" s="158"/>
      <c r="N45" s="158">
        <f>'実質公債費比率（分子）の構造'!O$49</f>
        <v>119</v>
      </c>
      <c r="O45" s="158"/>
      <c r="P45" s="158"/>
    </row>
    <row r="46" spans="1:16" x14ac:dyDescent="0.15">
      <c r="A46" s="158" t="s">
        <v>64</v>
      </c>
      <c r="B46" s="158">
        <f>'実質公債費比率（分子）の構造'!K$48</f>
        <v>478</v>
      </c>
      <c r="C46" s="158"/>
      <c r="D46" s="158"/>
      <c r="E46" s="158">
        <f>'実質公債費比率（分子）の構造'!L$48</f>
        <v>518</v>
      </c>
      <c r="F46" s="158"/>
      <c r="G46" s="158"/>
      <c r="H46" s="158">
        <f>'実質公債費比率（分子）の構造'!M$48</f>
        <v>614</v>
      </c>
      <c r="I46" s="158"/>
      <c r="J46" s="158"/>
      <c r="K46" s="158">
        <f>'実質公債費比率（分子）の構造'!N$48</f>
        <v>585</v>
      </c>
      <c r="L46" s="158"/>
      <c r="M46" s="158"/>
      <c r="N46" s="158">
        <f>'実質公債費比率（分子）の構造'!O$48</f>
        <v>595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6901</v>
      </c>
      <c r="C49" s="158"/>
      <c r="D49" s="158"/>
      <c r="E49" s="158">
        <f>'実質公債費比率（分子）の構造'!L$45</f>
        <v>7005</v>
      </c>
      <c r="F49" s="158"/>
      <c r="G49" s="158"/>
      <c r="H49" s="158">
        <f>'実質公債費比率（分子）の構造'!M$45</f>
        <v>7130</v>
      </c>
      <c r="I49" s="158"/>
      <c r="J49" s="158"/>
      <c r="K49" s="158">
        <f>'実質公債費比率（分子）の構造'!N$45</f>
        <v>6821</v>
      </c>
      <c r="L49" s="158"/>
      <c r="M49" s="158"/>
      <c r="N49" s="158">
        <f>'実質公債費比率（分子）の構造'!O$45</f>
        <v>6400</v>
      </c>
      <c r="O49" s="158"/>
      <c r="P49" s="158"/>
    </row>
    <row r="50" spans="1:16" x14ac:dyDescent="0.15">
      <c r="A50" s="158" t="s">
        <v>67</v>
      </c>
      <c r="B50" s="158" t="e">
        <f>NA()</f>
        <v>#N/A</v>
      </c>
      <c r="C50" s="158">
        <f>IF(ISNUMBER('実質公債費比率（分子）の構造'!K$53),'実質公債費比率（分子）の構造'!K$53,NA())</f>
        <v>1733</v>
      </c>
      <c r="D50" s="158" t="e">
        <f>NA()</f>
        <v>#N/A</v>
      </c>
      <c r="E50" s="158" t="e">
        <f>NA()</f>
        <v>#N/A</v>
      </c>
      <c r="F50" s="158">
        <f>IF(ISNUMBER('実質公債費比率（分子）の構造'!L$53),'実質公債費比率（分子）の構造'!L$53,NA())</f>
        <v>1911</v>
      </c>
      <c r="G50" s="158" t="e">
        <f>NA()</f>
        <v>#N/A</v>
      </c>
      <c r="H50" s="158" t="e">
        <f>NA()</f>
        <v>#N/A</v>
      </c>
      <c r="I50" s="158">
        <f>IF(ISNUMBER('実質公債費比率（分子）の構造'!M$53),'実質公債費比率（分子）の構造'!M$53,NA())</f>
        <v>2270</v>
      </c>
      <c r="J50" s="158" t="e">
        <f>NA()</f>
        <v>#N/A</v>
      </c>
      <c r="K50" s="158" t="e">
        <f>NA()</f>
        <v>#N/A</v>
      </c>
      <c r="L50" s="158">
        <f>IF(ISNUMBER('実質公債費比率（分子）の構造'!N$53),'実質公債費比率（分子）の構造'!N$53,NA())</f>
        <v>2114</v>
      </c>
      <c r="M50" s="158" t="e">
        <f>NA()</f>
        <v>#N/A</v>
      </c>
      <c r="N50" s="158" t="e">
        <f>NA()</f>
        <v>#N/A</v>
      </c>
      <c r="O50" s="158">
        <f>IF(ISNUMBER('実質公債費比率（分子）の構造'!O$53),'実質公債費比率（分子）の構造'!O$53,NA())</f>
        <v>2066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58619</v>
      </c>
      <c r="E56" s="157"/>
      <c r="F56" s="157"/>
      <c r="G56" s="157">
        <f>'将来負担比率（分子）の構造'!J$52</f>
        <v>58110</v>
      </c>
      <c r="H56" s="157"/>
      <c r="I56" s="157"/>
      <c r="J56" s="157">
        <f>'将来負担比率（分子）の構造'!K$52</f>
        <v>55506</v>
      </c>
      <c r="K56" s="157"/>
      <c r="L56" s="157"/>
      <c r="M56" s="157">
        <f>'将来負担比率（分子）の構造'!L$52</f>
        <v>52533</v>
      </c>
      <c r="N56" s="157"/>
      <c r="O56" s="157"/>
      <c r="P56" s="157">
        <f>'将来負担比率（分子）の構造'!M$52</f>
        <v>49666</v>
      </c>
    </row>
    <row r="57" spans="1:16" x14ac:dyDescent="0.15">
      <c r="A57" s="157" t="s">
        <v>42</v>
      </c>
      <c r="B57" s="157"/>
      <c r="C57" s="157"/>
      <c r="D57" s="157">
        <f>'将来負担比率（分子）の構造'!I$51</f>
        <v>3218</v>
      </c>
      <c r="E57" s="157"/>
      <c r="F57" s="157"/>
      <c r="G57" s="157">
        <f>'将来負担比率（分子）の構造'!J$51</f>
        <v>2946</v>
      </c>
      <c r="H57" s="157"/>
      <c r="I57" s="157"/>
      <c r="J57" s="157">
        <f>'将来負担比率（分子）の構造'!K$51</f>
        <v>2632</v>
      </c>
      <c r="K57" s="157"/>
      <c r="L57" s="157"/>
      <c r="M57" s="157">
        <f>'将来負担比率（分子）の構造'!L$51</f>
        <v>2367</v>
      </c>
      <c r="N57" s="157"/>
      <c r="O57" s="157"/>
      <c r="P57" s="157">
        <f>'将来負担比率（分子）の構造'!M$51</f>
        <v>2027</v>
      </c>
    </row>
    <row r="58" spans="1:16" x14ac:dyDescent="0.15">
      <c r="A58" s="157" t="s">
        <v>41</v>
      </c>
      <c r="B58" s="157"/>
      <c r="C58" s="157"/>
      <c r="D58" s="157">
        <f>'将来負担比率（分子）の構造'!I$50</f>
        <v>23436</v>
      </c>
      <c r="E58" s="157"/>
      <c r="F58" s="157"/>
      <c r="G58" s="157">
        <f>'将来負担比率（分子）の構造'!J$50</f>
        <v>25985</v>
      </c>
      <c r="H58" s="157"/>
      <c r="I58" s="157"/>
      <c r="J58" s="157">
        <f>'将来負担比率（分子）の構造'!K$50</f>
        <v>29115</v>
      </c>
      <c r="K58" s="157"/>
      <c r="L58" s="157"/>
      <c r="M58" s="157">
        <f>'将来負担比率（分子）の構造'!L$50</f>
        <v>28927</v>
      </c>
      <c r="N58" s="157"/>
      <c r="O58" s="157"/>
      <c r="P58" s="157">
        <f>'将来負担比率（分子）の構造'!M$50</f>
        <v>29884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6911</v>
      </c>
      <c r="C62" s="157"/>
      <c r="D62" s="157"/>
      <c r="E62" s="157">
        <f>'将来負担比率（分子）の構造'!J$45</f>
        <v>6410</v>
      </c>
      <c r="F62" s="157"/>
      <c r="G62" s="157"/>
      <c r="H62" s="157">
        <f>'将来負担比率（分子）の構造'!K$45</f>
        <v>6097</v>
      </c>
      <c r="I62" s="157"/>
      <c r="J62" s="157"/>
      <c r="K62" s="157">
        <f>'将来負担比率（分子）の構造'!L$45</f>
        <v>5744</v>
      </c>
      <c r="L62" s="157"/>
      <c r="M62" s="157"/>
      <c r="N62" s="157">
        <f>'将来負担比率（分子）の構造'!M$45</f>
        <v>5199</v>
      </c>
      <c r="O62" s="157"/>
      <c r="P62" s="157"/>
    </row>
    <row r="63" spans="1:16" x14ac:dyDescent="0.15">
      <c r="A63" s="157" t="s">
        <v>34</v>
      </c>
      <c r="B63" s="157" t="str">
        <f>'将来負担比率（分子）の構造'!I$44</f>
        <v>-</v>
      </c>
      <c r="C63" s="157"/>
      <c r="D63" s="157"/>
      <c r="E63" s="157" t="str">
        <f>'将来負担比率（分子）の構造'!J$44</f>
        <v>-</v>
      </c>
      <c r="F63" s="157"/>
      <c r="G63" s="157"/>
      <c r="H63" s="157">
        <f>'将来負担比率（分子）の構造'!K$44</f>
        <v>71</v>
      </c>
      <c r="I63" s="157"/>
      <c r="J63" s="157"/>
      <c r="K63" s="157">
        <f>'将来負担比率（分子）の構造'!L$44</f>
        <v>71</v>
      </c>
      <c r="L63" s="157"/>
      <c r="M63" s="157"/>
      <c r="N63" s="157">
        <f>'将来負担比率（分子）の構造'!M$44</f>
        <v>83</v>
      </c>
      <c r="O63" s="157"/>
      <c r="P63" s="157"/>
    </row>
    <row r="64" spans="1:16" x14ac:dyDescent="0.15">
      <c r="A64" s="157" t="s">
        <v>33</v>
      </c>
      <c r="B64" s="157">
        <f>'将来負担比率（分子）の構造'!I$43</f>
        <v>8137</v>
      </c>
      <c r="C64" s="157"/>
      <c r="D64" s="157"/>
      <c r="E64" s="157">
        <f>'将来負担比率（分子）の構造'!J$43</f>
        <v>8821</v>
      </c>
      <c r="F64" s="157"/>
      <c r="G64" s="157"/>
      <c r="H64" s="157">
        <f>'将来負担比率（分子）の構造'!K$43</f>
        <v>8331</v>
      </c>
      <c r="I64" s="157"/>
      <c r="J64" s="157"/>
      <c r="K64" s="157">
        <f>'将来負担比率（分子）の構造'!L$43</f>
        <v>8608</v>
      </c>
      <c r="L64" s="157"/>
      <c r="M64" s="157"/>
      <c r="N64" s="157">
        <f>'将来負担比率（分子）の構造'!M$43</f>
        <v>8619</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73620</v>
      </c>
      <c r="C66" s="157"/>
      <c r="D66" s="157"/>
      <c r="E66" s="157">
        <f>'将来負担比率（分子）の構造'!J$41</f>
        <v>72290</v>
      </c>
      <c r="F66" s="157"/>
      <c r="G66" s="157"/>
      <c r="H66" s="157">
        <f>'将来負担比率（分子）の構造'!K$41</f>
        <v>70220</v>
      </c>
      <c r="I66" s="157"/>
      <c r="J66" s="157"/>
      <c r="K66" s="157">
        <f>'将来負担比率（分子）の構造'!L$41</f>
        <v>67068</v>
      </c>
      <c r="L66" s="157"/>
      <c r="M66" s="157"/>
      <c r="N66" s="157">
        <f>'将来負担比率（分子）の構造'!M$41</f>
        <v>63781</v>
      </c>
      <c r="O66" s="157"/>
      <c r="P66" s="157"/>
    </row>
    <row r="67" spans="1:16" x14ac:dyDescent="0.15">
      <c r="A67" s="157" t="s">
        <v>71</v>
      </c>
      <c r="B67" s="157" t="e">
        <f>NA()</f>
        <v>#N/A</v>
      </c>
      <c r="C67" s="157">
        <f>IF(ISNUMBER('将来負担比率（分子）の構造'!I$53), IF('将来負担比率（分子）の構造'!I$53 &lt; 0, 0, '将来負担比率（分子）の構造'!I$53), NA())</f>
        <v>3394</v>
      </c>
      <c r="D67" s="157" t="e">
        <f>NA()</f>
        <v>#N/A</v>
      </c>
      <c r="E67" s="157" t="e">
        <f>NA()</f>
        <v>#N/A</v>
      </c>
      <c r="F67" s="157">
        <f>IF(ISNUMBER('将来負担比率（分子）の構造'!J$53), IF('将来負担比率（分子）の構造'!J$53 &lt; 0, 0, '将来負担比率（分子）の構造'!J$53), NA())</f>
        <v>479</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8998</v>
      </c>
      <c r="C72" s="161">
        <f>基金残高に係る経年分析!G55</f>
        <v>7233</v>
      </c>
      <c r="D72" s="161">
        <f>基金残高に係る経年分析!H55</f>
        <v>7314</v>
      </c>
    </row>
    <row r="73" spans="1:16" x14ac:dyDescent="0.15">
      <c r="A73" s="160" t="s">
        <v>74</v>
      </c>
      <c r="B73" s="161">
        <f>基金残高に係る経年分析!F56</f>
        <v>8255</v>
      </c>
      <c r="C73" s="161">
        <f>基金残高に係る経年分析!G56</f>
        <v>7716</v>
      </c>
      <c r="D73" s="161">
        <f>基金残高に係る経年分析!H56</f>
        <v>7965</v>
      </c>
    </row>
    <row r="74" spans="1:16" x14ac:dyDescent="0.15">
      <c r="A74" s="160" t="s">
        <v>75</v>
      </c>
      <c r="B74" s="161">
        <f>基金残高に係る経年分析!F57</f>
        <v>11567</v>
      </c>
      <c r="C74" s="161">
        <f>基金残高に係る経年分析!G57</f>
        <v>13274</v>
      </c>
      <c r="D74" s="161">
        <f>基金残高に係る経年分析!H57</f>
        <v>13756</v>
      </c>
    </row>
  </sheetData>
  <sheetProtection algorithmName="SHA-512" hashValue="8q48ThRHfJLRwVHWCpB8fegGMKsxbWxdoYXsB0DWg8/0IrPQB1V5EDUmyHcjfYBUVpV4daAB/iY1HWpMMKDGvA==" saltValue="LlmfhkALog7V9ePNEUIIV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慶明</dc:creator>
  <cp:lastModifiedBy>浦　菜摘</cp:lastModifiedBy>
  <dcterms:created xsi:type="dcterms:W3CDTF">2026-09-27T11:16:25Z</dcterms:created>
  <dcterms:modified xsi:type="dcterms:W3CDTF">2026-09-28T08:27:05Z</dcterms:modified>
</cp:coreProperties>
</file>