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9E727E7E-B9A2-4EA2-A60C-A7F2B91FD319}" xr6:coauthVersionLast="47" xr6:coauthVersionMax="47" xr10:uidLastSave="{00000000-0000-0000-0000-000000000000}"/>
  <bookViews>
    <workbookView xWindow="20370" yWindow="-120" windowWidth="29040" windowHeight="15840" tabRatio="69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BE35" i="10"/>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l="1"/>
  <c r="AM35" i="10" l="1"/>
  <c r="CO34" i="10" s="1"/>
  <c r="CO35" i="10" s="1"/>
  <c r="CO36" i="10" s="1"/>
  <c r="BW34" i="10"/>
  <c r="BW35" i="10" s="1"/>
  <c r="BW36" i="10" s="1"/>
  <c r="BW37" i="10" s="1"/>
  <c r="BW38" i="10" s="1"/>
  <c r="BW39" i="10" s="1"/>
  <c r="BW40" i="10" s="1"/>
  <c r="BW41" i="10" s="1"/>
  <c r="BW42" i="10" s="1"/>
  <c r="BW43" i="10" s="1"/>
</calcChain>
</file>

<file path=xl/sharedStrings.xml><?xml version="1.0" encoding="utf-8"?>
<sst xmlns="http://schemas.openxmlformats.org/spreadsheetml/2006/main" count="1121" uniqueCount="586">
  <si>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</si>
  <si>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</si>
  <si>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</si>
  <si>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</si>
  <si>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</si>
  <si>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</si>
  <si>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</si>
  <si>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</si>
  <si>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</si>
  <si>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</si>
  <si>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</si>
  <si>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</si>
  <si>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</si>
  <si>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</si>
  <si>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</si>
  <si>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</si>
  <si>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</si>
  <si>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</si>
  <si>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</si>
  <si>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</si>
  <si>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</si>
  <si>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</si>
  <si>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</si>
  <si>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</si>
  <si>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</si>
  <si>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</si>
  <si>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</si>
  <si>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</si>
  <si>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</si>
  <si>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</si>
  <si>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</si>
  <si>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</si>
  <si>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</si>
  <si>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</si>
  <si>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</si>
  <si>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</si>
  <si>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</si>
  <si>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</si>
  <si>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</si>
  <si>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</si>
  <si>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</si>
  <si>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</si>
  <si>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</si>
  <si>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</si>
  <si>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</si>
  <si>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</si>
  <si>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</si>
  <si>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</si>
  <si>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</si>
  <si>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</si>
  <si>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</si>
  <si>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</si>
  <si>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</si>
  <si>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</si>
  <si>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</si>
  <si>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</si>
  <si>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</si>
  <si>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</si>
  <si>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</si>
  <si>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</si>
  <si>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</si>
  <si>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</si>
  <si>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</si>
  <si>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</si>
  <si>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</si>
  <si>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</si>
  <si>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</si>
  <si>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</si>
  <si>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</si>
  <si>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</si>
  <si>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</si>
  <si>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</si>
  <si>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</si>
  <si>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</si>
  <si>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</si>
  <si>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</si>
  <si>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</si>
  <si>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</si>
  <si>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</si>
  <si>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</si>
  <si>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</si>
  <si>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</si>
  <si>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</si>
  <si>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</si>
  <si>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</si>
  <si>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</si>
  <si>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</si>
  <si>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</si>
  <si>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</si>
  <si>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</si>
  <si>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</si>
  <si>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</si>
  <si>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</si>
  <si>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</si>
  <si>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みやこ町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</si>
  <si>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</si>
  <si>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</si>
  <si>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</si>
  <si>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</si>
  <si>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</si>
  <si>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</si>
  <si>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</si>
  <si>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</si>
  <si>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</si>
  <si>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</si>
  <si>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</si>
  <si>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</si>
  <si>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</si>
  <si>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</si>
  <si>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</si>
  <si>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</si>
  <si>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</si>
  <si>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</si>
  <si>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</si>
  <si>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</si>
  <si>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</si>
  <si>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</si>
  <si>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</si>
  <si>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</si>
  <si>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</si>
  <si>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</si>
  <si>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</si>
  <si>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</si>
  <si>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</si>
  <si>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</si>
  <si>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</si>
  <si>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</si>
  <si>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</si>
  <si>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</si>
  <si>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</si>
  <si>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</si>
  <si>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</si>
  <si>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</si>
  <si>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</si>
  <si>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</si>
  <si>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</si>
  <si>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</si>
  <si>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</si>
  <si>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</si>
  <si>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</si>
  <si>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</si>
  <si>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</si>
  <si>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</si>
  <si>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</si>
  <si>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</si>
  <si>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</si>
  <si>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</si>
  <si>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</si>
  <si>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</si>
  <si>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</si>
  <si>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</si>
  <si>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</si>
  <si>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</si>
  <si>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</si>
  <si>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</si>
  <si>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</si>
  <si>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</si>
  <si>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</si>
  <si>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</si>
  <si>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</si>
  <si>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</si>
  <si>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</si>
  <si>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</si>
  <si>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</si>
  <si>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</si>
  <si>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</si>
  <si>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</si>
  <si>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</si>
  <si>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</si>
  <si>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</si>
  <si>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</si>
  <si>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</si>
  <si>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</si>
  <si>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</si>
  <si>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</si>
  <si>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</si>
  <si>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</si>
  <si>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</si>
  <si>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</si>
  <si>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</si>
  <si>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</si>
  <si>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</si>
  <si>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</si>
  <si>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</si>
  <si>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</si>
  <si>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</si>
  <si>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</si>
  <si>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</si>
  <si>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</si>
  <si>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</si>
  <si>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</si>
  <si>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</si>
  <si>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</si>
  <si>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</si>
  <si>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</si>
  <si>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</si>
  <si>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</si>
  <si>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</si>
  <si>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</si>
  <si>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</si>
  <si>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</si>
  <si>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</si>
  <si>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</si>
  <si>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福岡県みやこ町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</si>
  <si>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</si>
  <si>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</si>
  <si>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</si>
  <si>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</si>
  <si>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</si>
  <si>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</si>
  <si>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</si>
  <si>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</si>
  <si>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</si>
  <si>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</si>
  <si>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</si>
  <si>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</si>
  <si>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</si>
  <si>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</si>
  <si>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</si>
  <si>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</si>
  <si>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</si>
  <si>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</si>
  <si>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</si>
  <si>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</si>
  <si>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</si>
  <si>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</si>
  <si>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</si>
  <si>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</si>
  <si>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</si>
  <si>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</si>
  <si>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</si>
  <si>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</si>
  <si>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</si>
  <si>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</si>
  <si>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</si>
  <si>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</si>
  <si>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</si>
  <si>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</si>
  <si>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</si>
  <si>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</si>
  <si>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</si>
  <si>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</si>
  <si>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</si>
  <si>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</si>
  <si>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</si>
  <si>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</si>
  <si>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</si>
  <si>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</si>
  <si>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</si>
  <si>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</si>
  <si>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</si>
  <si>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</si>
  <si>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</si>
  <si>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</si>
  <si>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</si>
  <si>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</si>
  <si>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</si>
  <si>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</si>
  <si>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</si>
  <si>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</si>
  <si>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</si>
  <si>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</si>
  <si>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</si>
  <si>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</si>
  <si>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</si>
  <si>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</si>
  <si>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</si>
  <si>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</si>
  <si>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</si>
  <si>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</si>
  <si>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</si>
  <si>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</si>
  <si>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</si>
  <si>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</si>
  <si>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</si>
  <si>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</si>
  <si>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</si>
  <si>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</si>
  <si>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</si>
  <si>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</si>
  <si>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</si>
  <si>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</si>
  <si>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</si>
  <si>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</si>
  <si>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</si>
  <si>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</si>
  <si>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</si>
  <si>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</si>
  <si>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</si>
  <si>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</si>
  <si>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</si>
  <si>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</si>
  <si>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</si>
  <si>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</si>
  <si>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</si>
  <si>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</si>
  <si>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</si>
  <si>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</si>
  <si>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</si>
  <si>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</si>
  <si>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</si>
  <si>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</si>
  <si>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</si>
  <si>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</si>
  <si>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</si>
  <si>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</si>
  <si>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</si>
  <si>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</si>
  <si>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</si>
  <si>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</si>
  <si>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</si>
  <si>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</si>
  <si>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</si>
  <si>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</si>
  <si>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</si>
  <si>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</si>
  <si>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</si>
  <si>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</si>
  <si>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</si>
  <si>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</si>
  <si>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</si>
  <si>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</si>
  <si>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</si>
  <si>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</si>
  <si>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</si>
  <si>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</si>
  <si>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</si>
  <si>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</si>
  <si>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</si>
  <si>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</si>
  <si>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</si>
  <si>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</si>
  <si>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</si>
  <si>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</si>
  <si>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</si>
  <si>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</si>
  <si>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</si>
  <si>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</si>
  <si>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</si>
  <si>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</si>
  <si>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</si>
  <si>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</si>
  <si>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</si>
  <si>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</si>
  <si>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</si>
  <si>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</si>
  <si>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</si>
  <si>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</si>
  <si>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</si>
  <si>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</si>
  <si>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</si>
  <si>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</si>
  <si>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</si>
  <si>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</si>
  <si>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福岡県みやこ町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</si>
  <si>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</si>
  <si>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</si>
  <si>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</si>
  <si>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</si>
  <si>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</si>
  <si>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</si>
  <si>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</si>
  <si>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</si>
  <si>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</si>
  <si>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</si>
  <si>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</si>
  <si>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</si>
  <si>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</si>
  <si>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</si>
  <si>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</si>
  <si>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</si>
  <si>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</si>
  <si>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</si>
  <si>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</si>
  <si>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</si>
  <si>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住宅新築資金等事業特別会計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</si>
  <si>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</si>
  <si>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</si>
  <si>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</si>
  <si>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</si>
  <si>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</si>
  <si>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</si>
  <si>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</si>
  <si>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</si>
  <si>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</si>
  <si>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</si>
  <si>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</si>
  <si>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</si>
  <si>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</si>
  <si>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</si>
  <si>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</si>
  <si>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</si>
  <si>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介護保険事業特別会計</t>
    <phoneticPr fontId="5"/>
  </si>
  <si>
    <t>水道事業特別会計</t>
    <phoneticPr fontId="5"/>
  </si>
  <si>
    <t>法適用企業</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</si>
  <si>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</si>
  <si>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</si>
  <si>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</si>
  <si>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</si>
  <si>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</si>
  <si>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</si>
  <si>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</si>
  <si>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</si>
  <si>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</si>
  <si>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</si>
  <si>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</si>
  <si>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</si>
  <si>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</si>
  <si>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</si>
  <si>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</si>
  <si>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</si>
  <si>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</si>
  <si>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</si>
  <si>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</si>
  <si>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</si>
  <si>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</si>
  <si>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</si>
  <si>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</si>
  <si>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</si>
  <si>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</si>
  <si>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</si>
  <si>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</si>
  <si>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</si>
  <si>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</si>
  <si>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</si>
  <si>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</si>
  <si>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</si>
  <si>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</si>
  <si>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</si>
  <si>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</si>
  <si>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</si>
  <si>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</si>
  <si>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</si>
  <si>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</si>
  <si>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</si>
  <si>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</si>
  <si>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</si>
  <si>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</si>
  <si>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</si>
  <si>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</si>
  <si>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</si>
  <si>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</si>
  <si>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</si>
  <si>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</si>
  <si>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</si>
  <si>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</si>
  <si>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</si>
  <si>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</si>
  <si>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</si>
  <si>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</si>
  <si>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</si>
  <si>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</si>
  <si>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</si>
  <si>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</si>
  <si>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</si>
  <si>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</si>
  <si>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</si>
  <si>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</si>
  <si>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</si>
  <si>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</si>
  <si>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</si>
  <si>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</si>
  <si>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</si>
  <si>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</si>
  <si>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</si>
  <si>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</si>
  <si>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</si>
  <si>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</si>
  <si>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</si>
  <si>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</si>
  <si>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</si>
  <si>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</si>
  <si>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</si>
  <si>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</si>
  <si>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</si>
  <si>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</si>
  <si>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</si>
  <si>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</si>
  <si>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</si>
  <si>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</si>
  <si>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</si>
  <si>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</si>
  <si>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</si>
  <si>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</si>
  <si>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</si>
  <si>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</si>
  <si>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</si>
  <si>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</si>
  <si>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</si>
  <si>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</si>
  <si>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</si>
  <si>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</si>
  <si>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</si>
  <si>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</si>
  <si>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</si>
  <si>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</si>
  <si>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</si>
  <si>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</si>
  <si>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</si>
  <si>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</si>
  <si>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</si>
  <si>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</si>
  <si>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</si>
  <si>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</si>
  <si>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</si>
  <si>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</si>
  <si>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</si>
  <si>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</si>
  <si>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</si>
  <si>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</si>
  <si>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</si>
  <si>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</si>
  <si>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</si>
  <si>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</si>
  <si>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</si>
  <si>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</si>
  <si>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</si>
  <si>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</si>
  <si>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</si>
  <si>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</si>
  <si>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</si>
  <si>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</si>
  <si>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</si>
  <si>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</si>
  <si>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</si>
  <si>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</si>
  <si>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</si>
  <si>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</si>
  <si>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</si>
  <si>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</si>
  <si>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</si>
  <si>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1.79</t>
  </si>
  <si>
    <t>▲ 3.88</t>
  </si>
  <si>
    <t>住宅新築資金等事業特別会計</t>
  </si>
  <si>
    <t>▲ 1.25</t>
  </si>
  <si>
    <t>▲ 0.97</t>
  </si>
  <si>
    <t>▲ 0.90</t>
  </si>
  <si>
    <t>▲ 0.71</t>
  </si>
  <si>
    <t>▲ 0.62</t>
  </si>
  <si>
    <t>一般会計</t>
  </si>
  <si>
    <t>水道事業特別会計</t>
  </si>
  <si>
    <t>下水道事業特別会計</t>
  </si>
  <si>
    <t>国民健康保険事業特別会計</t>
  </si>
  <si>
    <t>介護保険事業特別会計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</si>
  <si>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</si>
  <si>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</si>
  <si>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</si>
  <si>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</si>
  <si>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</si>
  <si>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</si>
  <si>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</si>
  <si>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</si>
  <si>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</si>
  <si>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有限会社犀川四季犀館</t>
    <rPh sb="0" eb="4">
      <t>ユウゲンガイシャ</t>
    </rPh>
    <rPh sb="4" eb="6">
      <t>サイガワ</t>
    </rPh>
    <rPh sb="6" eb="8">
      <t>シキ</t>
    </rPh>
    <rPh sb="8" eb="9">
      <t>サイ</t>
    </rPh>
    <rPh sb="9" eb="10">
      <t>カン</t>
    </rPh>
    <phoneticPr fontId="2"/>
  </si>
  <si>
    <t>有限会社勝山農業支援センター</t>
    <rPh sb="0" eb="4">
      <t>ユウゲンガイシャ</t>
    </rPh>
    <rPh sb="4" eb="6">
      <t>カツヤマ</t>
    </rPh>
    <rPh sb="6" eb="8">
      <t>ノウギョウ</t>
    </rPh>
    <rPh sb="8" eb="10">
      <t>シエン</t>
    </rPh>
    <phoneticPr fontId="2"/>
  </si>
  <si>
    <t>豊津まちづくり有限会社</t>
    <rPh sb="0" eb="2">
      <t>トヨツ</t>
    </rPh>
    <rPh sb="7" eb="9">
      <t>ユウゲン</t>
    </rPh>
    <rPh sb="9" eb="11">
      <t>カイシャ</t>
    </rPh>
    <phoneticPr fontId="2"/>
  </si>
  <si>
    <t>公共施設整備基金</t>
    <rPh sb="0" eb="2">
      <t>コウキョウ</t>
    </rPh>
    <rPh sb="2" eb="4">
      <t>シセツ</t>
    </rPh>
    <rPh sb="4" eb="6">
      <t>セイビ</t>
    </rPh>
    <rPh sb="6" eb="8">
      <t>キキン</t>
    </rPh>
    <phoneticPr fontId="5"/>
  </si>
  <si>
    <t>社会福祉基金</t>
    <rPh sb="0" eb="2">
      <t>シャカイ</t>
    </rPh>
    <rPh sb="2" eb="4">
      <t>フクシ</t>
    </rPh>
    <rPh sb="4" eb="6">
      <t>キキン</t>
    </rPh>
    <phoneticPr fontId="5"/>
  </si>
  <si>
    <t>ふるさとづくり基金</t>
    <rPh sb="7" eb="9">
      <t>キキン</t>
    </rPh>
    <phoneticPr fontId="5"/>
  </si>
  <si>
    <t>-</t>
    <phoneticPr fontId="2"/>
  </si>
  <si>
    <t>合併地域振興基金</t>
    <rPh sb="0" eb="2">
      <t>ガッペイ</t>
    </rPh>
    <rPh sb="2" eb="4">
      <t>チイキ</t>
    </rPh>
    <rPh sb="4" eb="6">
      <t>シンコウ</t>
    </rPh>
    <rPh sb="6" eb="8">
      <t>キキン</t>
    </rPh>
    <phoneticPr fontId="5"/>
  </si>
  <si>
    <t>ふるさと創生基金</t>
    <rPh sb="4" eb="6">
      <t>ソウセイ</t>
    </rPh>
    <rPh sb="6" eb="8">
      <t>キキン</t>
    </rPh>
    <phoneticPr fontId="5"/>
  </si>
  <si>
    <t>福岡県市町村消防団員等公務災害補償組合</t>
  </si>
  <si>
    <t>福岡県市町村職員退職手当組合（一般会計）</t>
  </si>
  <si>
    <t>福岡県市町村職員退職手当組合（基金特別会計）</t>
  </si>
  <si>
    <t>福岡県自治会館管理組合</t>
  </si>
  <si>
    <t>京築広域市町村圏事務組合</t>
  </si>
  <si>
    <t>行橋市・みやこ町清掃施設組合</t>
  </si>
  <si>
    <t>福岡県自治振興組合（一般会計）</t>
  </si>
  <si>
    <t>福岡県自治振興組合（公文書館事業特別会計）</t>
  </si>
  <si>
    <t>福岡県後期高齢者医療広域連合（一般会計）</t>
  </si>
  <si>
    <t>福岡県後期高齢者医療広域連合（後期高齢者医療特別会計）</t>
  </si>
  <si>
    <t>行橋京都メディカルセンター組合</t>
  </si>
  <si>
    <t>京築地区水道企業団</t>
    <rPh sb="4" eb="9">
      <t>スイドウキギョウダン</t>
    </rPh>
    <phoneticPr fontId="38"/>
  </si>
  <si>
    <t>法適用企業</t>
    <rPh sb="0" eb="3">
      <t>ホウテキヨウ</t>
    </rPh>
    <rPh sb="3" eb="5">
      <t>キギョウ</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</si>
  <si>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</si>
  <si>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</si>
  <si>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</si>
  <si>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</si>
  <si>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</si>
  <si>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</si>
  <si>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</si>
  <si>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</si>
  <si>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</si>
  <si>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地方債の新規発行の抑制や財政調整基金等の造成に努めた結果、将来負担比率に変更はないが、有形固定資産減価償却率は増加傾向にある。主な要因としては、建築後３０年以上が経過する公共施設が多いためである。今後、公共施設再配置計画に基づいて老朽化対策に取り組んでいく。</t>
    <rPh sb="0" eb="3">
      <t>チホウサイ</t>
    </rPh>
    <rPh sb="4" eb="6">
      <t>シンキ</t>
    </rPh>
    <rPh sb="6" eb="8">
      <t>ハッコウ</t>
    </rPh>
    <rPh sb="9" eb="11">
      <t>ヨクセイ</t>
    </rPh>
    <rPh sb="12" eb="14">
      <t>ザイセイ</t>
    </rPh>
    <rPh sb="14" eb="16">
      <t>チョウセイ</t>
    </rPh>
    <rPh sb="16" eb="18">
      <t>キキン</t>
    </rPh>
    <rPh sb="18" eb="19">
      <t>トウ</t>
    </rPh>
    <rPh sb="20" eb="22">
      <t>ゾウセイ</t>
    </rPh>
    <rPh sb="23" eb="24">
      <t>ツト</t>
    </rPh>
    <rPh sb="26" eb="28">
      <t>ケッカ</t>
    </rPh>
    <rPh sb="29" eb="31">
      <t>ショウライ</t>
    </rPh>
    <rPh sb="31" eb="33">
      <t>フタン</t>
    </rPh>
    <rPh sb="33" eb="35">
      <t>ヒリツ</t>
    </rPh>
    <rPh sb="36" eb="38">
      <t>ヘンコウ</t>
    </rPh>
    <rPh sb="43" eb="45">
      <t>ユウケイ</t>
    </rPh>
    <rPh sb="45" eb="47">
      <t>コテイ</t>
    </rPh>
    <rPh sb="47" eb="49">
      <t>シサン</t>
    </rPh>
    <rPh sb="49" eb="51">
      <t>ゲンカ</t>
    </rPh>
    <rPh sb="51" eb="53">
      <t>ショウキャク</t>
    </rPh>
    <rPh sb="53" eb="54">
      <t>リツ</t>
    </rPh>
    <rPh sb="55" eb="57">
      <t>ゾウカ</t>
    </rPh>
    <rPh sb="57" eb="59">
      <t>ケイコウ</t>
    </rPh>
    <rPh sb="63" eb="64">
      <t>オモ</t>
    </rPh>
    <rPh sb="65" eb="67">
      <t>ヨウイン</t>
    </rPh>
    <phoneticPr fontId="5"/>
  </si>
  <si>
    <t>　将来負担比率、実質公債費比率ともに類似団体の平均を下回っているが、今後、公共施設の統廃合による地方債現在高及び基金残高の減少が見込まれ、実質公債費比率が上昇していくことが考えられるため、これまで以上に公債費等の適正化に努めていく。</t>
    <rPh sb="1" eb="3">
      <t>ショウライ</t>
    </rPh>
    <rPh sb="3" eb="5">
      <t>フタン</t>
    </rPh>
    <rPh sb="5" eb="7">
      <t>ヒリツ</t>
    </rPh>
    <rPh sb="8" eb="10">
      <t>ジッシツ</t>
    </rPh>
    <rPh sb="10" eb="12">
      <t>コウサイ</t>
    </rPh>
    <rPh sb="12" eb="13">
      <t>ヒ</t>
    </rPh>
    <rPh sb="13" eb="15">
      <t>ヒリツ</t>
    </rPh>
    <rPh sb="18" eb="20">
      <t>ルイジ</t>
    </rPh>
    <rPh sb="20" eb="22">
      <t>ダンタイ</t>
    </rPh>
    <rPh sb="23" eb="25">
      <t>ヘイキン</t>
    </rPh>
    <rPh sb="26" eb="28">
      <t>シタマワ</t>
    </rPh>
    <rPh sb="34" eb="36">
      <t>コンゴ</t>
    </rPh>
    <rPh sb="37" eb="39">
      <t>コウキョウ</t>
    </rPh>
    <rPh sb="39" eb="41">
      <t>シセツ</t>
    </rPh>
    <rPh sb="42" eb="45">
      <t>トウハイゴウ</t>
    </rPh>
    <rPh sb="48" eb="51">
      <t>チホウサイ</t>
    </rPh>
    <rPh sb="51" eb="53">
      <t>ゲンザイ</t>
    </rPh>
    <rPh sb="53" eb="54">
      <t>ダカ</t>
    </rPh>
    <rPh sb="54" eb="55">
      <t>オヨ</t>
    </rPh>
    <rPh sb="56" eb="58">
      <t>キキン</t>
    </rPh>
    <rPh sb="58" eb="60">
      <t>ザンダカ</t>
    </rPh>
    <rPh sb="61" eb="63">
      <t>ゲンショウ</t>
    </rPh>
    <rPh sb="64" eb="66">
      <t>ミコ</t>
    </rPh>
    <rPh sb="69" eb="71">
      <t>ジッシツ</t>
    </rPh>
    <rPh sb="71" eb="73">
      <t>コウサイ</t>
    </rPh>
    <rPh sb="73" eb="74">
      <t>ヒ</t>
    </rPh>
    <rPh sb="74" eb="76">
      <t>ヒリツ</t>
    </rPh>
    <rPh sb="77" eb="79">
      <t>ジョウショウ</t>
    </rPh>
    <rPh sb="86" eb="87">
      <t>カンガ</t>
    </rPh>
    <rPh sb="98" eb="100">
      <t>イジョウ</t>
    </rPh>
    <rPh sb="101" eb="103">
      <t>コウサイ</t>
    </rPh>
    <rPh sb="103" eb="104">
      <t>ヒ</t>
    </rPh>
    <rPh sb="104" eb="105">
      <t>トウ</t>
    </rPh>
    <rPh sb="106" eb="109">
      <t>テキセイカ</t>
    </rPh>
    <rPh sb="110" eb="111">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</si>
</sst>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quot;▲ &quot;#,##0;\-"/>
    <numFmt numFmtId="192"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明朝"/>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91" fontId="34" fillId="0" borderId="112" xfId="12" applyNumberFormat="1" applyFont="1" applyBorder="1" applyAlignment="1" applyProtection="1">
      <alignment horizontal="right" vertical="center" shrinkToFit="1"/>
      <protection locked="0"/>
    </xf>
    <xf numFmtId="191" fontId="34" fillId="0" borderId="113" xfId="12" applyNumberFormat="1" applyFont="1" applyBorder="1" applyAlignment="1" applyProtection="1">
      <alignment horizontal="right" vertical="center" shrinkToFit="1"/>
      <protection locked="0"/>
    </xf>
    <xf numFmtId="191" fontId="34" fillId="0" borderId="120" xfId="12" applyNumberFormat="1" applyFont="1" applyBorder="1" applyAlignment="1" applyProtection="1">
      <alignment horizontal="right" vertical="center" shrinkToFit="1"/>
      <protection locked="0"/>
    </xf>
    <xf numFmtId="191" fontId="34" fillId="0" borderId="117"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C953-4969-AFB0-58A20AA90A1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102539</c:v>
                </c:pt>
                <c:pt idx="1">
                  <c:v>96765</c:v>
                </c:pt>
                <c:pt idx="2">
                  <c:v>109264</c:v>
                </c:pt>
                <c:pt idx="3">
                  <c:v>146341</c:v>
                </c:pt>
                <c:pt idx="4">
                  <c:v>97534</c:v>
                </c:pt>
              </c:numCache>
            </c:numRef>
          </c:val>
          <c:smooth val="0"/>
          <c:extLst>
            <c:ext xmlns:c16="http://schemas.microsoft.com/office/drawing/2014/chart" uri="{C3380CC4-5D6E-409C-BE32-E72D297353CC}">
              <c16:uniqueId val="{00000001-C953-4969-AFB0-58A20AA90A17}"/>
            </c:ext>
          </c:extLst>
        </c:ser>
        <c:dLbls>
          <c:showLegendKey val="0"/>
          <c:showVal val="0"/>
          <c:showCatName val="0"/>
          <c:showSerName val="0"/>
          <c:showPercent val="0"/>
          <c:showBubbleSize val="0"/>
        </c:dLbls>
        <c:marker val="1"/>
        <c:smooth val="0"/>
        <c:axId val="405763376"/>
        <c:axId val="405759848"/>
      </c:lineChart>
      <c:catAx>
        <c:axId val="40576337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5759848"/>
        <c:crosses val="autoZero"/>
        <c:auto val="1"/>
        <c:lblAlgn val="ctr"/>
        <c:lblOffset val="100"/>
        <c:tickLblSkip val="1"/>
        <c:tickMarkSkip val="1"/>
        <c:noMultiLvlLbl val="0"/>
      </c:catAx>
      <c:valAx>
        <c:axId val="405759848"/>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57633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8.23</c:v>
                </c:pt>
                <c:pt idx="1">
                  <c:v>14.84</c:v>
                </c:pt>
                <c:pt idx="2">
                  <c:v>16</c:v>
                </c:pt>
                <c:pt idx="3">
                  <c:v>11.96</c:v>
                </c:pt>
                <c:pt idx="4">
                  <c:v>13.52</c:v>
                </c:pt>
              </c:numCache>
            </c:numRef>
          </c:val>
          <c:extLst>
            <c:ext xmlns:c16="http://schemas.microsoft.com/office/drawing/2014/chart" uri="{C3380CC4-5D6E-409C-BE32-E72D297353CC}">
              <c16:uniqueId val="{00000000-267C-4E69-9012-0405C95F44A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45.25</c:v>
                </c:pt>
                <c:pt idx="1">
                  <c:v>43.55</c:v>
                </c:pt>
                <c:pt idx="2">
                  <c:v>44.54</c:v>
                </c:pt>
                <c:pt idx="3">
                  <c:v>44.11</c:v>
                </c:pt>
                <c:pt idx="4">
                  <c:v>43.62</c:v>
                </c:pt>
              </c:numCache>
            </c:numRef>
          </c:val>
          <c:extLst>
            <c:ext xmlns:c16="http://schemas.microsoft.com/office/drawing/2014/chart" uri="{C3380CC4-5D6E-409C-BE32-E72D297353CC}">
              <c16:uniqueId val="{00000001-267C-4E69-9012-0405C95F44A8}"/>
            </c:ext>
          </c:extLst>
        </c:ser>
        <c:dLbls>
          <c:showLegendKey val="0"/>
          <c:showVal val="0"/>
          <c:showCatName val="0"/>
          <c:showSerName val="0"/>
          <c:showPercent val="0"/>
          <c:showBubbleSize val="0"/>
        </c:dLbls>
        <c:gapWidth val="250"/>
        <c:overlap val="100"/>
        <c:axId val="405758280"/>
        <c:axId val="40576416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-1.79</c:v>
                </c:pt>
                <c:pt idx="1">
                  <c:v>6.93</c:v>
                </c:pt>
                <c:pt idx="2">
                  <c:v>0.84</c:v>
                </c:pt>
                <c:pt idx="3">
                  <c:v>-3.88</c:v>
                </c:pt>
                <c:pt idx="4">
                  <c:v>1.75</c:v>
                </c:pt>
              </c:numCache>
            </c:numRef>
          </c:val>
          <c:smooth val="0"/>
          <c:extLst>
            <c:ext xmlns:c16="http://schemas.microsoft.com/office/drawing/2014/chart" uri="{C3380CC4-5D6E-409C-BE32-E72D297353CC}">
              <c16:uniqueId val="{00000002-267C-4E69-9012-0405C95F44A8}"/>
            </c:ext>
          </c:extLst>
        </c:ser>
        <c:dLbls>
          <c:showLegendKey val="0"/>
          <c:showVal val="0"/>
          <c:showCatName val="0"/>
          <c:showSerName val="0"/>
          <c:showPercent val="0"/>
          <c:showBubbleSize val="0"/>
        </c:dLbls>
        <c:marker val="1"/>
        <c:smooth val="0"/>
        <c:axId val="405758280"/>
        <c:axId val="405764160"/>
      </c:lineChart>
      <c:catAx>
        <c:axId val="405758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05764160"/>
        <c:crosses val="autoZero"/>
        <c:auto val="1"/>
        <c:lblAlgn val="ctr"/>
        <c:lblOffset val="100"/>
        <c:tickLblSkip val="1"/>
        <c:tickMarkSkip val="1"/>
        <c:noMultiLvlLbl val="0"/>
      </c:catAx>
      <c:valAx>
        <c:axId val="4057641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58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1D8-43CF-B5B7-1590F296C04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D8-43CF-B5B7-1590F296C047}"/>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2-21D8-43CF-B5B7-1590F296C047}"/>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0.06</c:v>
                </c:pt>
                <c:pt idx="4">
                  <c:v>#N/A</c:v>
                </c:pt>
                <c:pt idx="5">
                  <c:v>0.06</c:v>
                </c:pt>
                <c:pt idx="6">
                  <c:v>#N/A</c:v>
                </c:pt>
                <c:pt idx="7">
                  <c:v>0.05</c:v>
                </c:pt>
                <c:pt idx="8">
                  <c:v>#N/A</c:v>
                </c:pt>
                <c:pt idx="9">
                  <c:v>0.08</c:v>
                </c:pt>
              </c:numCache>
            </c:numRef>
          </c:val>
          <c:extLst>
            <c:ext xmlns:c16="http://schemas.microsoft.com/office/drawing/2014/chart" uri="{C3380CC4-5D6E-409C-BE32-E72D297353CC}">
              <c16:uniqueId val="{00000003-21D8-43CF-B5B7-1590F296C047}"/>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1.1200000000000001</c:v>
                </c:pt>
                <c:pt idx="2">
                  <c:v>#N/A</c:v>
                </c:pt>
                <c:pt idx="3">
                  <c:v>1.34</c:v>
                </c:pt>
                <c:pt idx="4">
                  <c:v>#N/A</c:v>
                </c:pt>
                <c:pt idx="5">
                  <c:v>0.98</c:v>
                </c:pt>
                <c:pt idx="6">
                  <c:v>#N/A</c:v>
                </c:pt>
                <c:pt idx="7">
                  <c:v>0.18</c:v>
                </c:pt>
                <c:pt idx="8">
                  <c:v>#N/A</c:v>
                </c:pt>
                <c:pt idx="9">
                  <c:v>0.83</c:v>
                </c:pt>
              </c:numCache>
            </c:numRef>
          </c:val>
          <c:extLst>
            <c:ext xmlns:c16="http://schemas.microsoft.com/office/drawing/2014/chart" uri="{C3380CC4-5D6E-409C-BE32-E72D297353CC}">
              <c16:uniqueId val="{00000004-21D8-43CF-B5B7-1590F296C047}"/>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1.19</c:v>
                </c:pt>
                <c:pt idx="4">
                  <c:v>#N/A</c:v>
                </c:pt>
                <c:pt idx="5">
                  <c:v>0.49</c:v>
                </c:pt>
                <c:pt idx="6">
                  <c:v>#N/A</c:v>
                </c:pt>
                <c:pt idx="7">
                  <c:v>0.02</c:v>
                </c:pt>
                <c:pt idx="8">
                  <c:v>#N/A</c:v>
                </c:pt>
                <c:pt idx="9">
                  <c:v>0.87</c:v>
                </c:pt>
              </c:numCache>
            </c:numRef>
          </c:val>
          <c:extLst>
            <c:ext xmlns:c16="http://schemas.microsoft.com/office/drawing/2014/chart" uri="{C3380CC4-5D6E-409C-BE32-E72D297353CC}">
              <c16:uniqueId val="{00000005-21D8-43CF-B5B7-1590F296C047}"/>
            </c:ext>
          </c:extLst>
        </c:ser>
        <c:ser>
          <c:idx val="6"/>
          <c:order val="6"/>
          <c:tx>
            <c:strRef>
              <c:f>データシート!$A$33</c:f>
              <c:strCache>
                <c:ptCount val="1"/>
                <c:pt idx="0">
                  <c:v>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2.08</c:v>
                </c:pt>
                <c:pt idx="2">
                  <c:v>#N/A</c:v>
                </c:pt>
                <c:pt idx="3">
                  <c:v>1.7</c:v>
                </c:pt>
                <c:pt idx="4">
                  <c:v>#N/A</c:v>
                </c:pt>
                <c:pt idx="5">
                  <c:v>2.27</c:v>
                </c:pt>
                <c:pt idx="6">
                  <c:v>#N/A</c:v>
                </c:pt>
                <c:pt idx="7">
                  <c:v>2.25</c:v>
                </c:pt>
                <c:pt idx="8">
                  <c:v>#N/A</c:v>
                </c:pt>
                <c:pt idx="9">
                  <c:v>1.6</c:v>
                </c:pt>
              </c:numCache>
            </c:numRef>
          </c:val>
          <c:extLst>
            <c:ext xmlns:c16="http://schemas.microsoft.com/office/drawing/2014/chart" uri="{C3380CC4-5D6E-409C-BE32-E72D297353CC}">
              <c16:uniqueId val="{00000006-21D8-43CF-B5B7-1590F296C047}"/>
            </c:ext>
          </c:extLst>
        </c:ser>
        <c:ser>
          <c:idx val="7"/>
          <c:order val="7"/>
          <c:tx>
            <c:strRef>
              <c:f>データシート!$A$34</c:f>
              <c:strCache>
                <c:ptCount val="1"/>
                <c:pt idx="0">
                  <c:v>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8.74</c:v>
                </c:pt>
                <c:pt idx="2">
                  <c:v>#N/A</c:v>
                </c:pt>
                <c:pt idx="3">
                  <c:v>7.43</c:v>
                </c:pt>
                <c:pt idx="4">
                  <c:v>#N/A</c:v>
                </c:pt>
                <c:pt idx="5">
                  <c:v>7.75</c:v>
                </c:pt>
                <c:pt idx="6">
                  <c:v>#N/A</c:v>
                </c:pt>
                <c:pt idx="7">
                  <c:v>7.62</c:v>
                </c:pt>
                <c:pt idx="8">
                  <c:v>#N/A</c:v>
                </c:pt>
                <c:pt idx="9">
                  <c:v>7.37</c:v>
                </c:pt>
              </c:numCache>
            </c:numRef>
          </c:val>
          <c:extLst>
            <c:ext xmlns:c16="http://schemas.microsoft.com/office/drawing/2014/chart" uri="{C3380CC4-5D6E-409C-BE32-E72D297353CC}">
              <c16:uniqueId val="{00000007-21D8-43CF-B5B7-1590F296C04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9.4600000000000009</c:v>
                </c:pt>
                <c:pt idx="2">
                  <c:v>#N/A</c:v>
                </c:pt>
                <c:pt idx="3">
                  <c:v>15.8</c:v>
                </c:pt>
                <c:pt idx="4">
                  <c:v>#N/A</c:v>
                </c:pt>
                <c:pt idx="5">
                  <c:v>16.89</c:v>
                </c:pt>
                <c:pt idx="6">
                  <c:v>#N/A</c:v>
                </c:pt>
                <c:pt idx="7">
                  <c:v>12.67</c:v>
                </c:pt>
                <c:pt idx="8">
                  <c:v>#N/A</c:v>
                </c:pt>
                <c:pt idx="9">
                  <c:v>14.14</c:v>
                </c:pt>
              </c:numCache>
            </c:numRef>
          </c:val>
          <c:extLst>
            <c:ext xmlns:c16="http://schemas.microsoft.com/office/drawing/2014/chart" uri="{C3380CC4-5D6E-409C-BE32-E72D297353CC}">
              <c16:uniqueId val="{00000008-21D8-43CF-B5B7-1590F296C047}"/>
            </c:ext>
          </c:extLst>
        </c:ser>
        <c:ser>
          <c:idx val="9"/>
          <c:order val="9"/>
          <c:tx>
            <c:strRef>
              <c:f>データシート!$A$36</c:f>
              <c:strCache>
                <c:ptCount val="1"/>
                <c:pt idx="0">
                  <c:v>住宅新築資金等事業特別会計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1.25</c:v>
                </c:pt>
                <c:pt idx="1">
                  <c:v>#N/A</c:v>
                </c:pt>
                <c:pt idx="2">
                  <c:v>0.97</c:v>
                </c:pt>
                <c:pt idx="3">
                  <c:v>#N/A</c:v>
                </c:pt>
                <c:pt idx="4">
                  <c:v>0.9</c:v>
                </c:pt>
                <c:pt idx="5">
                  <c:v>#N/A</c:v>
                </c:pt>
                <c:pt idx="6">
                  <c:v>0.71</c:v>
                </c:pt>
                <c:pt idx="7">
                  <c:v>#N/A</c:v>
                </c:pt>
                <c:pt idx="8">
                  <c:v>0.62</c:v>
                </c:pt>
                <c:pt idx="9">
                  <c:v>#N/A</c:v>
                </c:pt>
              </c:numCache>
            </c:numRef>
          </c:val>
          <c:extLst>
            <c:ext xmlns:c16="http://schemas.microsoft.com/office/drawing/2014/chart" uri="{C3380CC4-5D6E-409C-BE32-E72D297353CC}">
              <c16:uniqueId val="{00000009-21D8-43CF-B5B7-1590F296C047}"/>
            </c:ext>
          </c:extLst>
        </c:ser>
        <c:dLbls>
          <c:showLegendKey val="0"/>
          <c:showVal val="0"/>
          <c:showCatName val="0"/>
          <c:showSerName val="0"/>
          <c:showPercent val="0"/>
          <c:showBubbleSize val="0"/>
        </c:dLbls>
        <c:gapWidth val="150"/>
        <c:overlap val="100"/>
        <c:axId val="405759064"/>
        <c:axId val="405761416"/>
      </c:barChart>
      <c:catAx>
        <c:axId val="405759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761416"/>
        <c:crosses val="autoZero"/>
        <c:auto val="1"/>
        <c:lblAlgn val="ctr"/>
        <c:lblOffset val="100"/>
        <c:tickLblSkip val="1"/>
        <c:tickMarkSkip val="1"/>
        <c:noMultiLvlLbl val="0"/>
      </c:catAx>
      <c:valAx>
        <c:axId val="4057614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5906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966</c:v>
                </c:pt>
                <c:pt idx="5">
                  <c:v>943</c:v>
                </c:pt>
                <c:pt idx="8">
                  <c:v>978</c:v>
                </c:pt>
                <c:pt idx="11">
                  <c:v>920</c:v>
                </c:pt>
                <c:pt idx="14">
                  <c:v>896</c:v>
                </c:pt>
              </c:numCache>
            </c:numRef>
          </c:val>
          <c:extLst>
            <c:ext xmlns:c16="http://schemas.microsoft.com/office/drawing/2014/chart" uri="{C3380CC4-5D6E-409C-BE32-E72D297353CC}">
              <c16:uniqueId val="{00000000-6059-42D9-BBE1-EF2329B9D14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059-42D9-BBE1-EF2329B9D14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22</c:v>
                </c:pt>
                <c:pt idx="3">
                  <c:v>20</c:v>
                </c:pt>
                <c:pt idx="6">
                  <c:v>20</c:v>
                </c:pt>
                <c:pt idx="9">
                  <c:v>19</c:v>
                </c:pt>
                <c:pt idx="12">
                  <c:v>18</c:v>
                </c:pt>
              </c:numCache>
            </c:numRef>
          </c:val>
          <c:extLst>
            <c:ext xmlns:c16="http://schemas.microsoft.com/office/drawing/2014/chart" uri="{C3380CC4-5D6E-409C-BE32-E72D297353CC}">
              <c16:uniqueId val="{00000002-6059-42D9-BBE1-EF2329B9D14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3</c:v>
                </c:pt>
                <c:pt idx="12">
                  <c:v>3</c:v>
                </c:pt>
              </c:numCache>
            </c:numRef>
          </c:val>
          <c:extLst>
            <c:ext xmlns:c16="http://schemas.microsoft.com/office/drawing/2014/chart" uri="{C3380CC4-5D6E-409C-BE32-E72D297353CC}">
              <c16:uniqueId val="{00000003-6059-42D9-BBE1-EF2329B9D14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237</c:v>
                </c:pt>
                <c:pt idx="3">
                  <c:v>219</c:v>
                </c:pt>
                <c:pt idx="6">
                  <c:v>232</c:v>
                </c:pt>
                <c:pt idx="9">
                  <c:v>223</c:v>
                </c:pt>
                <c:pt idx="12">
                  <c:v>212</c:v>
                </c:pt>
              </c:numCache>
            </c:numRef>
          </c:val>
          <c:extLst>
            <c:ext xmlns:c16="http://schemas.microsoft.com/office/drawing/2014/chart" uri="{C3380CC4-5D6E-409C-BE32-E72D297353CC}">
              <c16:uniqueId val="{00000004-6059-42D9-BBE1-EF2329B9D14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59-42D9-BBE1-EF2329B9D14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59-42D9-BBE1-EF2329B9D14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1035</c:v>
                </c:pt>
                <c:pt idx="3">
                  <c:v>1058</c:v>
                </c:pt>
                <c:pt idx="6">
                  <c:v>1099</c:v>
                </c:pt>
                <c:pt idx="9">
                  <c:v>1084</c:v>
                </c:pt>
                <c:pt idx="12">
                  <c:v>1043</c:v>
                </c:pt>
              </c:numCache>
            </c:numRef>
          </c:val>
          <c:extLst>
            <c:ext xmlns:c16="http://schemas.microsoft.com/office/drawing/2014/chart" uri="{C3380CC4-5D6E-409C-BE32-E72D297353CC}">
              <c16:uniqueId val="{00000007-6059-42D9-BBE1-EF2329B9D140}"/>
            </c:ext>
          </c:extLst>
        </c:ser>
        <c:dLbls>
          <c:showLegendKey val="0"/>
          <c:showVal val="0"/>
          <c:showCatName val="0"/>
          <c:showSerName val="0"/>
          <c:showPercent val="0"/>
          <c:showBubbleSize val="0"/>
        </c:dLbls>
        <c:gapWidth val="100"/>
        <c:overlap val="100"/>
        <c:axId val="508750032"/>
        <c:axId val="5087472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328</c:v>
                </c:pt>
                <c:pt idx="2">
                  <c:v>#N/A</c:v>
                </c:pt>
                <c:pt idx="3">
                  <c:v>#N/A</c:v>
                </c:pt>
                <c:pt idx="4">
                  <c:v>354</c:v>
                </c:pt>
                <c:pt idx="5">
                  <c:v>#N/A</c:v>
                </c:pt>
                <c:pt idx="6">
                  <c:v>#N/A</c:v>
                </c:pt>
                <c:pt idx="7">
                  <c:v>373</c:v>
                </c:pt>
                <c:pt idx="8">
                  <c:v>#N/A</c:v>
                </c:pt>
                <c:pt idx="9">
                  <c:v>#N/A</c:v>
                </c:pt>
                <c:pt idx="10">
                  <c:v>409</c:v>
                </c:pt>
                <c:pt idx="11">
                  <c:v>#N/A</c:v>
                </c:pt>
                <c:pt idx="12">
                  <c:v>#N/A</c:v>
                </c:pt>
                <c:pt idx="13">
                  <c:v>380</c:v>
                </c:pt>
                <c:pt idx="14">
                  <c:v>#N/A</c:v>
                </c:pt>
              </c:numCache>
            </c:numRef>
          </c:val>
          <c:smooth val="0"/>
          <c:extLst>
            <c:ext xmlns:c16="http://schemas.microsoft.com/office/drawing/2014/chart" uri="{C3380CC4-5D6E-409C-BE32-E72D297353CC}">
              <c16:uniqueId val="{00000008-6059-42D9-BBE1-EF2329B9D140}"/>
            </c:ext>
          </c:extLst>
        </c:ser>
        <c:dLbls>
          <c:showLegendKey val="0"/>
          <c:showVal val="0"/>
          <c:showCatName val="0"/>
          <c:showSerName val="0"/>
          <c:showPercent val="0"/>
          <c:showBubbleSize val="0"/>
        </c:dLbls>
        <c:marker val="1"/>
        <c:smooth val="0"/>
        <c:axId val="508750032"/>
        <c:axId val="508747288"/>
      </c:lineChart>
      <c:catAx>
        <c:axId val="508750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8747288"/>
        <c:crosses val="autoZero"/>
        <c:auto val="1"/>
        <c:lblAlgn val="ctr"/>
        <c:lblOffset val="100"/>
        <c:tickLblSkip val="1"/>
        <c:tickMarkSkip val="1"/>
        <c:noMultiLvlLbl val="0"/>
      </c:catAx>
      <c:valAx>
        <c:axId val="5087472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87500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8959</c:v>
                </c:pt>
                <c:pt idx="5">
                  <c:v>8662</c:v>
                </c:pt>
                <c:pt idx="8">
                  <c:v>8045</c:v>
                </c:pt>
                <c:pt idx="11">
                  <c:v>7809</c:v>
                </c:pt>
                <c:pt idx="14">
                  <c:v>7159</c:v>
                </c:pt>
              </c:numCache>
            </c:numRef>
          </c:val>
          <c:extLst>
            <c:ext xmlns:c16="http://schemas.microsoft.com/office/drawing/2014/chart" uri="{C3380CC4-5D6E-409C-BE32-E72D297353CC}">
              <c16:uniqueId val="{00000000-6695-4678-A788-59E9D2F16A1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220</c:v>
                </c:pt>
                <c:pt idx="5">
                  <c:v>136</c:v>
                </c:pt>
                <c:pt idx="8">
                  <c:v>131</c:v>
                </c:pt>
                <c:pt idx="11">
                  <c:v>96</c:v>
                </c:pt>
                <c:pt idx="14">
                  <c:v>111</c:v>
                </c:pt>
              </c:numCache>
            </c:numRef>
          </c:val>
          <c:extLst>
            <c:ext xmlns:c16="http://schemas.microsoft.com/office/drawing/2014/chart" uri="{C3380CC4-5D6E-409C-BE32-E72D297353CC}">
              <c16:uniqueId val="{00000001-6695-4678-A788-59E9D2F16A1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11708</c:v>
                </c:pt>
                <c:pt idx="5">
                  <c:v>11514</c:v>
                </c:pt>
                <c:pt idx="8">
                  <c:v>11859</c:v>
                </c:pt>
                <c:pt idx="11">
                  <c:v>11875</c:v>
                </c:pt>
                <c:pt idx="14">
                  <c:v>11712</c:v>
                </c:pt>
              </c:numCache>
            </c:numRef>
          </c:val>
          <c:extLst>
            <c:ext xmlns:c16="http://schemas.microsoft.com/office/drawing/2014/chart" uri="{C3380CC4-5D6E-409C-BE32-E72D297353CC}">
              <c16:uniqueId val="{00000002-6695-4678-A788-59E9D2F16A1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695-4678-A788-59E9D2F16A1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695-4678-A788-59E9D2F16A1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695-4678-A788-59E9D2F16A1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2704</c:v>
                </c:pt>
                <c:pt idx="3">
                  <c:v>2657</c:v>
                </c:pt>
                <c:pt idx="6">
                  <c:v>2659</c:v>
                </c:pt>
                <c:pt idx="9">
                  <c:v>2669</c:v>
                </c:pt>
                <c:pt idx="12">
                  <c:v>2612</c:v>
                </c:pt>
              </c:numCache>
            </c:numRef>
          </c:val>
          <c:extLst>
            <c:ext xmlns:c16="http://schemas.microsoft.com/office/drawing/2014/chart" uri="{C3380CC4-5D6E-409C-BE32-E72D297353CC}">
              <c16:uniqueId val="{00000006-6695-4678-A788-59E9D2F16A1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98</c:v>
                </c:pt>
                <c:pt idx="3">
                  <c:v>90</c:v>
                </c:pt>
                <c:pt idx="6">
                  <c:v>80</c:v>
                </c:pt>
                <c:pt idx="9">
                  <c:v>64</c:v>
                </c:pt>
                <c:pt idx="12">
                  <c:v>64</c:v>
                </c:pt>
              </c:numCache>
            </c:numRef>
          </c:val>
          <c:extLst>
            <c:ext xmlns:c16="http://schemas.microsoft.com/office/drawing/2014/chart" uri="{C3380CC4-5D6E-409C-BE32-E72D297353CC}">
              <c16:uniqueId val="{00000007-6695-4678-A788-59E9D2F16A1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2866</c:v>
                </c:pt>
                <c:pt idx="3">
                  <c:v>2775</c:v>
                </c:pt>
                <c:pt idx="6">
                  <c:v>2526</c:v>
                </c:pt>
                <c:pt idx="9">
                  <c:v>2494</c:v>
                </c:pt>
                <c:pt idx="12">
                  <c:v>2401</c:v>
                </c:pt>
              </c:numCache>
            </c:numRef>
          </c:val>
          <c:extLst>
            <c:ext xmlns:c16="http://schemas.microsoft.com/office/drawing/2014/chart" uri="{C3380CC4-5D6E-409C-BE32-E72D297353CC}">
              <c16:uniqueId val="{00000008-6695-4678-A788-59E9D2F16A1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233</c:v>
                </c:pt>
                <c:pt idx="3">
                  <c:v>179</c:v>
                </c:pt>
                <c:pt idx="6">
                  <c:v>200</c:v>
                </c:pt>
                <c:pt idx="9">
                  <c:v>511</c:v>
                </c:pt>
                <c:pt idx="12">
                  <c:v>378</c:v>
                </c:pt>
              </c:numCache>
            </c:numRef>
          </c:val>
          <c:extLst>
            <c:ext xmlns:c16="http://schemas.microsoft.com/office/drawing/2014/chart" uri="{C3380CC4-5D6E-409C-BE32-E72D297353CC}">
              <c16:uniqueId val="{00000009-6695-4678-A788-59E9D2F16A1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10630</c:v>
                </c:pt>
                <c:pt idx="3">
                  <c:v>10132</c:v>
                </c:pt>
                <c:pt idx="6">
                  <c:v>9450</c:v>
                </c:pt>
                <c:pt idx="9">
                  <c:v>9004</c:v>
                </c:pt>
                <c:pt idx="12">
                  <c:v>8634</c:v>
                </c:pt>
              </c:numCache>
            </c:numRef>
          </c:val>
          <c:extLst>
            <c:ext xmlns:c16="http://schemas.microsoft.com/office/drawing/2014/chart" uri="{C3380CC4-5D6E-409C-BE32-E72D297353CC}">
              <c16:uniqueId val="{0000000A-6695-4678-A788-59E9D2F16A11}"/>
            </c:ext>
          </c:extLst>
        </c:ser>
        <c:dLbls>
          <c:showLegendKey val="0"/>
          <c:showVal val="0"/>
          <c:showCatName val="0"/>
          <c:showSerName val="0"/>
          <c:showPercent val="0"/>
          <c:showBubbleSize val="0"/>
        </c:dLbls>
        <c:gapWidth val="100"/>
        <c:overlap val="100"/>
        <c:axId val="508746896"/>
        <c:axId val="50874846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695-4678-A788-59E9D2F16A11}"/>
            </c:ext>
          </c:extLst>
        </c:ser>
        <c:dLbls>
          <c:showLegendKey val="0"/>
          <c:showVal val="0"/>
          <c:showCatName val="0"/>
          <c:showSerName val="0"/>
          <c:showPercent val="0"/>
          <c:showBubbleSize val="0"/>
        </c:dLbls>
        <c:marker val="1"/>
        <c:smooth val="0"/>
        <c:axId val="508746896"/>
        <c:axId val="508748464"/>
      </c:lineChart>
      <c:catAx>
        <c:axId val="5087468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08748464"/>
        <c:crosses val="autoZero"/>
        <c:auto val="1"/>
        <c:lblAlgn val="ctr"/>
        <c:lblOffset val="100"/>
        <c:tickLblSkip val="1"/>
        <c:tickMarkSkip val="1"/>
        <c:noMultiLvlLbl val="0"/>
      </c:catAx>
      <c:valAx>
        <c:axId val="5087484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87468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3047</c:v>
                </c:pt>
                <c:pt idx="1">
                  <c:v>3048</c:v>
                </c:pt>
                <c:pt idx="2">
                  <c:v>3050</c:v>
                </c:pt>
              </c:numCache>
            </c:numRef>
          </c:val>
          <c:extLst>
            <c:ext xmlns:c16="http://schemas.microsoft.com/office/drawing/2014/chart" uri="{C3380CC4-5D6E-409C-BE32-E72D297353CC}">
              <c16:uniqueId val="{00000000-2590-41CA-BF80-5023DB3C5EA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481</c:v>
                </c:pt>
                <c:pt idx="1">
                  <c:v>514</c:v>
                </c:pt>
                <c:pt idx="2">
                  <c:v>539</c:v>
                </c:pt>
              </c:numCache>
            </c:numRef>
          </c:val>
          <c:extLst>
            <c:ext xmlns:c16="http://schemas.microsoft.com/office/drawing/2014/chart" uri="{C3380CC4-5D6E-409C-BE32-E72D297353CC}">
              <c16:uniqueId val="{00000001-2590-41CA-BF80-5023DB3C5EA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9759</c:v>
                </c:pt>
                <c:pt idx="1">
                  <c:v>9748</c:v>
                </c:pt>
                <c:pt idx="2">
                  <c:v>8823</c:v>
                </c:pt>
              </c:numCache>
            </c:numRef>
          </c:val>
          <c:extLst>
            <c:ext xmlns:c16="http://schemas.microsoft.com/office/drawing/2014/chart" uri="{C3380CC4-5D6E-409C-BE32-E72D297353CC}">
              <c16:uniqueId val="{00000002-2590-41CA-BF80-5023DB3C5EA2}"/>
            </c:ext>
          </c:extLst>
        </c:ser>
        <c:dLbls>
          <c:showLegendKey val="0"/>
          <c:showVal val="0"/>
          <c:showCatName val="0"/>
          <c:showSerName val="0"/>
          <c:showPercent val="0"/>
          <c:showBubbleSize val="0"/>
        </c:dLbls>
        <c:gapWidth val="120"/>
        <c:overlap val="100"/>
        <c:axId val="508749248"/>
        <c:axId val="508751208"/>
      </c:barChart>
      <c:catAx>
        <c:axId val="508749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08751208"/>
        <c:crosses val="autoZero"/>
        <c:auto val="1"/>
        <c:lblAlgn val="ctr"/>
        <c:lblOffset val="100"/>
        <c:tickLblSkip val="1"/>
        <c:tickMarkSkip val="1"/>
        <c:noMultiLvlLbl val="0"/>
      </c:catAx>
      <c:valAx>
        <c:axId val="50875120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087492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{5686AC76-5A38-4156-8AAA-A70E52612364}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12B-4DE7-8669-D17E3A99EC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{EE2CC198-A179-4DB7-9329-49806F40B8BF}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12B-4DE7-8669-D17E3A99EC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{E355046E-7516-4278-AD7E-350B75D3CCB8}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12B-4DE7-8669-D17E3A99EC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{EB801C4D-1C8B-4ADB-B69B-AF0701E8E66E}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12B-4DE7-8669-D17E3A99EC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{6C2AEFCD-5309-4A0B-812B-D309FC2A2F4B}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12B-4DE7-8669-D17E3A99EC3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{1F42DDB8-0D8D-4788-B084-3F890FFF7DAB}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12B-4DE7-8669-D17E3A99EC3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{8BA25426-1035-47F8-8095-4D64244B20EE}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12B-4DE7-8669-D17E3A99EC3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{80C4E969-7029-4FB2-9129-85285052D7A8}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12B-4DE7-8669-D17E3A99EC3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{59617159-3E7F-401B-B271-AB0DBCE54F58}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12B-4DE7-8669-D17E3A99EC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54.5</c:v>
                </c:pt>
                <c:pt idx="8">
                  <c:v>55.8</c:v>
                </c:pt>
                <c:pt idx="16">
                  <c:v>57</c:v>
                </c:pt>
                <c:pt idx="24">
                  <c:v>58.3</c:v>
                </c:pt>
                <c:pt idx="32">
                  <c:v>60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12B-4DE7-8669-D17E3A99EC3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{A4164C80-8F57-4402-8E49-B781F78D9F9A}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12B-4DE7-8669-D17E3A99EC3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{4510D6C3-3846-4D88-9470-E1DF9C7EEB03}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12B-4DE7-8669-D17E3A99EC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{9A87FC7C-E98D-46FD-8271-BDFD3CDAAA4F}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12B-4DE7-8669-D17E3A99EC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{D04A19F2-C802-4190-B22D-3CAC0AE22157}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12B-4DE7-8669-D17E3A99EC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{A9380279-7001-47A3-90EB-A6F9BC639D55}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12B-4DE7-8669-D17E3A99EC3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{89F550A7-2F4E-4FB1-B35A-CBB0C42B4655}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12B-4DE7-8669-D17E3A99EC3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{A96C313D-95C9-49E5-9765-AA73C27B4636}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12B-4DE7-8669-D17E3A99EC3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{58942DCD-8BB4-4F02-9A9A-7733F2AAA87D}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12B-4DE7-8669-D17E3A99EC3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{4375E340-7FCE-4E29-9A7D-CF5078B23065}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12B-4DE7-8669-D17E3A99EC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512B-4DE7-8669-D17E3A99EC38}"/>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{6AD78A48-AF15-49BD-93E2-239AFDAB88F5}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946-4F6B-97D1-7E073CD289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{A0EFFDD3-4786-448B-9311-06A960219B1F}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46-4F6B-97D1-7E073CD289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{B0BD21BF-F580-4EBE-9D59-C41E3C7DF2CF}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46-4F6B-97D1-7E073CD289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{7EF85512-2F67-479E-AF36-75A0C92BE56D}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46-4F6B-97D1-7E073CD289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{8E75602B-373A-4505-9807-05AE3FA3BE58}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46-4F6B-97D1-7E073CD2891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{4852B72A-A48C-4333-990B-551B36915E9F}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946-4F6B-97D1-7E073CD2891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{1C88B7FF-7124-4FFB-8AF9-BE05780F2823}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946-4F6B-97D1-7E073CD2891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{E2B4A26D-B2BB-4B6F-BBB9-B300D1A38204}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946-4F6B-97D1-7E073CD2891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{1D61C005-3C4A-4B3D-9890-19744DE1A2E3}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946-4F6B-97D1-7E073CD289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5.3</c:v>
                </c:pt>
                <c:pt idx="8">
                  <c:v>5.7</c:v>
                </c:pt>
                <c:pt idx="16">
                  <c:v>5.9</c:v>
                </c:pt>
                <c:pt idx="24">
                  <c:v>6.3</c:v>
                </c:pt>
                <c:pt idx="32">
                  <c:v>6.4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946-4F6B-97D1-7E073CD2891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{933A1695-4EE2-4F95-B79C-1D3642A37917}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946-4F6B-97D1-7E073CD2891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{EF49B526-872D-45A2-A0FD-8211713CF17D}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46-4F6B-97D1-7E073CD289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{A7451C73-7283-4F07-A561-5DFAE17CEA9E}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46-4F6B-97D1-7E073CD289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{78445FF8-1B50-44CB-A73F-BEC24E43E2EA}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46-4F6B-97D1-7E073CD289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{731907BC-425E-4732-AD75-55D5EA1F3336}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46-4F6B-97D1-7E073CD28916}"/>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{CEB87FA1-5C77-4A2C-A260-96A08FAA2202}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946-4F6B-97D1-7E073CD28916}"/>
                </c:ext>
              </c:extLst>
            </c:dLbl>
            <c:dLbl>
              <c:idx val="16"/>
              <c:layout>
                <c:manualLayout>
                  <c:x val="-4.4905057365901106E-2"/>
                  <c:y val="-4.349592131553589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{D17038FB-00A5-4513-8318-1F82BA833577}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946-4F6B-97D1-7E073CD28916}"/>
                </c:ext>
              </c:extLst>
            </c:dLbl>
            <c:dLbl>
              <c:idx val="24"/>
              <c:layout>
                <c:manualLayout>
                  <c:x val="-1.8235628084250059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{0E43ECC2-ED4B-4D5B-AC74-5A1146E009A6}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946-4F6B-97D1-7E073CD28916}"/>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{2684D3AD-5C7F-4B3E-8C1A-1E1EE5D82BBB}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946-4F6B-97D1-7E073CD289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B946-4F6B-97D1-7E073CD28916}"/>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福岡県みやこ町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17,710
17,503
151.34
14,526,851
12,793,430
945,320
6,993,065
8,633,934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人口の減少や全国平均を上回る高齢化率に加え、町内に中心となる産業がないこと等により、財政基盤が弱く、類似団体の平均をかなり下回っている。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第３次みやこ町総合計画（計画期間：令和３年度～令和７年度）に沿って企業誘致や産業の振興、定住・移住促進に努めるとともに、公共施設の統廃合等を進め、経費の削減に努め、財政の健全化を図り、令和７年度の目標値である</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の達成を目指す。</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61685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58825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61685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882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44450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137177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経常収支比率は、「集中改革プラン」や「職員定員適正化計画」等に沿った行財政改革を行っているが、令和６年度は昨年度より</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の低下となっている。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定額減税を除く地方税の税収は上昇しているが、老朽化施設が多く施設の維持補修費等の増加が見込まれることから、施設の統廃合や利活用の見直しを進め、経常経費をより一層削減するとともに、引き続き、税収の収納率の向上や課税漏れの防止などを実施し、令和７年度の目標値である</a:t>
          </a:r>
          <a:r>
            <a:rPr kumimoji="1" lang="en-US" altLang="ja-JP" sz="1300">
              <a:latin typeface="ＭＳ Ｐゴシック" panose="020B0600070205080204" pitchFamily="50" charset="-128"/>
              <a:ea typeface="ＭＳ Ｐゴシック" panose="020B0600070205080204" pitchFamily="50" charset="-128"/>
            </a:rPr>
            <a:t>85.0%</a:t>
          </a:r>
          <a:r>
            <a:rPr kumimoji="1" lang="ja-JP" altLang="en-US" sz="1300">
              <a:latin typeface="ＭＳ Ｐゴシック" panose="020B0600070205080204" pitchFamily="50" charset="-128"/>
              <a:ea typeface="ＭＳ Ｐゴシック" panose="020B0600070205080204" pitchFamily="50" charset="-128"/>
            </a:rPr>
            <a:t>の達成を目指す。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117747</xdr:rowOff>
    </xdr:from>
    <xdr:to>
      <xdr:col>23</xdr:col>
      <xdr:colOff>133350</xdr:colOff>
      <xdr:row>64</xdr:row>
      <xdr:rowOff>118654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0919097"/>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14333</xdr:rowOff>
    </xdr:from>
    <xdr:to>
      <xdr:col>19</xdr:col>
      <xdr:colOff>133350</xdr:colOff>
      <xdr:row>63</xdr:row>
      <xdr:rowOff>117747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81568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6531</xdr:rowOff>
    </xdr:from>
    <xdr:to>
      <xdr:col>15</xdr:col>
      <xdr:colOff>82550</xdr:colOff>
      <xdr:row>63</xdr:row>
      <xdr:rowOff>14333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636431"/>
          <a:ext cx="889000" cy="17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6531</xdr:rowOff>
    </xdr:from>
    <xdr:to>
      <xdr:col>11</xdr:col>
      <xdr:colOff>31750</xdr:colOff>
      <xdr:row>63</xdr:row>
      <xdr:rowOff>83276</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636431"/>
          <a:ext cx="889000" cy="24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67854</xdr:rowOff>
    </xdr:from>
    <xdr:to>
      <xdr:col>23</xdr:col>
      <xdr:colOff>184150</xdr:colOff>
      <xdr:row>64</xdr:row>
      <xdr:rowOff>169454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0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39931</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1012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66947</xdr:rowOff>
    </xdr:from>
    <xdr:to>
      <xdr:col>19</xdr:col>
      <xdr:colOff>184150</xdr:colOff>
      <xdr:row>63</xdr:row>
      <xdr:rowOff>168547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86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153324</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954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134983</xdr:rowOff>
    </xdr:from>
    <xdr:to>
      <xdr:col>15</xdr:col>
      <xdr:colOff>133350</xdr:colOff>
      <xdr:row>63</xdr:row>
      <xdr:rowOff>65133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49910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85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127181</xdr:rowOff>
    </xdr:from>
    <xdr:to>
      <xdr:col>11</xdr:col>
      <xdr:colOff>82550</xdr:colOff>
      <xdr:row>62</xdr:row>
      <xdr:rowOff>57331</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42108</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67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32476</xdr:rowOff>
    </xdr:from>
    <xdr:to>
      <xdr:col>7</xdr:col>
      <xdr:colOff>31750</xdr:colOff>
      <xdr:row>63</xdr:row>
      <xdr:rowOff>134076</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118853</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92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[243,238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人件費・物件費の決算額は、類似団体内平均値と比較して低くなっている。要因としては、本町は地理的要因（面積</a:t>
          </a:r>
          <a:r>
            <a:rPr kumimoji="1" lang="en-US" altLang="ja-JP" sz="1300">
              <a:latin typeface="ＭＳ Ｐゴシック" panose="020B0600070205080204" pitchFamily="50" charset="-128"/>
              <a:ea typeface="ＭＳ Ｐゴシック" panose="020B0600070205080204" pitchFamily="50" charset="-128"/>
            </a:rPr>
            <a:t>151.34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県内町村では第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位）を考慮して、本庁以外に</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支所・</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出張所を有しており、公共施設も多くあることから維持管理費に費用がかかっている。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施設の統廃合や利活用の見直しを進め、物件費の抑制に努めるとともに、事務事業の見直しやデジタル化の拡充により業務の効率化を行い、会計年度任用職員の人員配置の適正化を図ることで人件費の抑制にも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113888</xdr:rowOff>
    </xdr:from>
    <xdr:to>
      <xdr:col>23</xdr:col>
      <xdr:colOff>133350</xdr:colOff>
      <xdr:row>81</xdr:row>
      <xdr:rowOff>161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29888"/>
          <a:ext cx="838200" cy="5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97687</xdr:rowOff>
    </xdr:from>
    <xdr:to>
      <xdr:col>19</xdr:col>
      <xdr:colOff>133350</xdr:colOff>
      <xdr:row>80</xdr:row>
      <xdr:rowOff>113888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813687"/>
          <a:ext cx="889000" cy="1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87289</xdr:rowOff>
    </xdr:from>
    <xdr:to>
      <xdr:col>15</xdr:col>
      <xdr:colOff>82550</xdr:colOff>
      <xdr:row>80</xdr:row>
      <xdr:rowOff>97687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03289"/>
          <a:ext cx="889000" cy="1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59525</xdr:rowOff>
    </xdr:from>
    <xdr:to>
      <xdr:col>11</xdr:col>
      <xdr:colOff>31750</xdr:colOff>
      <xdr:row>80</xdr:row>
      <xdr:rowOff>87289</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775525"/>
          <a:ext cx="889000" cy="2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120811</xdr:rowOff>
    </xdr:from>
    <xdr:to>
      <xdr:col>23</xdr:col>
      <xdr:colOff>184150</xdr:colOff>
      <xdr:row>81</xdr:row>
      <xdr:rowOff>50961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3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137338</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681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63088</xdr:rowOff>
    </xdr:from>
    <xdr:to>
      <xdr:col>19</xdr:col>
      <xdr:colOff>184150</xdr:colOff>
      <xdr:row>80</xdr:row>
      <xdr:rowOff>164688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77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149465</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865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46887</xdr:rowOff>
    </xdr:from>
    <xdr:to>
      <xdr:col>15</xdr:col>
      <xdr:colOff>133350</xdr:colOff>
      <xdr:row>80</xdr:row>
      <xdr:rowOff>148487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76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133264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4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36489</xdr:rowOff>
    </xdr:from>
    <xdr:to>
      <xdr:col>11</xdr:col>
      <xdr:colOff>82550</xdr:colOff>
      <xdr:row>80</xdr:row>
      <xdr:rowOff>138089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75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122866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83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8725</xdr:rowOff>
    </xdr:from>
    <xdr:to>
      <xdr:col>7</xdr:col>
      <xdr:colOff>31750</xdr:colOff>
      <xdr:row>80</xdr:row>
      <xdr:rowOff>110325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72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95102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1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ラスパイレス指数は、昨年度と変わらず類似団体を上回っている。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今後も引き続き、類似団体の数値を注視し、適正化に努める。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71966</xdr:rowOff>
    </xdr:from>
    <xdr:to>
      <xdr:col>81</xdr:col>
      <xdr:colOff>44450</xdr:colOff>
      <xdr:row>86</xdr:row>
      <xdr:rowOff>1059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645216"/>
          <a:ext cx="8382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1059</xdr:rowOff>
    </xdr:from>
    <xdr:to>
      <xdr:col>77</xdr:col>
      <xdr:colOff>44450</xdr:colOff>
      <xdr:row>86</xdr:row>
      <xdr:rowOff>101600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74575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101600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84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86</xdr:row>
      <xdr:rowOff>121709</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84630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164693</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5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121709</xdr:rowOff>
    </xdr:from>
    <xdr:to>
      <xdr:col>77</xdr:col>
      <xdr:colOff>95250</xdr:colOff>
      <xdr:row>86</xdr:row>
      <xdr:rowOff>51859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70909</xdr:rowOff>
    </xdr:from>
    <xdr:to>
      <xdr:col>64</xdr:col>
      <xdr:colOff>152400</xdr:colOff>
      <xdr:row>87</xdr:row>
      <xdr:rowOff>1059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11236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合併後、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みやこ町職員定員適正化計画を定め、その計画に基づいて職員数を削減してきたが、町の面積が広大で、支所、出張所を多く配置しなくてはいけないことや、人口減少のため人口</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人当たりの職員数が増加傾向にある。令和５年度については、類似団体平均を下回っている。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引き続き、事務事業の見直しやデジタル化の拡充により業務の効率化を行い、職員の人員配置の適正化を図ることで人件費の抑制に努めていく。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34925</xdr:rowOff>
    </xdr:from>
    <xdr:to>
      <xdr:col>81</xdr:col>
      <xdr:colOff>44450</xdr:colOff>
      <xdr:row>61</xdr:row>
      <xdr:rowOff>124551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493375"/>
          <a:ext cx="8382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121920</xdr:rowOff>
    </xdr:from>
    <xdr:to>
      <xdr:col>77</xdr:col>
      <xdr:colOff>44450</xdr:colOff>
      <xdr:row>61</xdr:row>
      <xdr:rowOff>34925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40892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99513</xdr:rowOff>
    </xdr:from>
    <xdr:to>
      <xdr:col>72</xdr:col>
      <xdr:colOff>203200</xdr:colOff>
      <xdr:row>60</xdr:row>
      <xdr:rowOff>121920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86513"/>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71937</xdr:rowOff>
    </xdr:from>
    <xdr:to>
      <xdr:col>68</xdr:col>
      <xdr:colOff>152400</xdr:colOff>
      <xdr:row>60</xdr:row>
      <xdr:rowOff>99513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58937"/>
          <a:ext cx="889000" cy="2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73751</xdr:rowOff>
    </xdr:from>
    <xdr:to>
      <xdr:col>81</xdr:col>
      <xdr:colOff>95250</xdr:colOff>
      <xdr:row>62</xdr:row>
      <xdr:rowOff>3901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53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90278</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377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155575</xdr:rowOff>
    </xdr:from>
    <xdr:to>
      <xdr:col>77</xdr:col>
      <xdr:colOff>95250</xdr:colOff>
      <xdr:row>61</xdr:row>
      <xdr:rowOff>85725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95902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21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71120</xdr:rowOff>
    </xdr:from>
    <xdr:to>
      <xdr:col>73</xdr:col>
      <xdr:colOff>44450</xdr:colOff>
      <xdr:row>61</xdr:row>
      <xdr:rowOff>1270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11447</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12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48713</xdr:rowOff>
    </xdr:from>
    <xdr:to>
      <xdr:col>68</xdr:col>
      <xdr:colOff>203200</xdr:colOff>
      <xdr:row>60</xdr:row>
      <xdr:rowOff>150313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33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160490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104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21137</xdr:rowOff>
    </xdr:from>
    <xdr:to>
      <xdr:col>64</xdr:col>
      <xdr:colOff>152400</xdr:colOff>
      <xdr:row>60</xdr:row>
      <xdr:rowOff>122737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30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132914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077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実質公債費比率は、昨年度と比較し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の増（類似団体平均</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下回っている）となっている。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今後控えている大規模な事業計画の整理・縮小を図るなど起債依存型の事業を見直し、新規発行の抑制に努めていく。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60113</xdr:rowOff>
    </xdr:from>
    <xdr:to>
      <xdr:col>81</xdr:col>
      <xdr:colOff>44450</xdr:colOff>
      <xdr:row>41</xdr:row>
      <xdr:rowOff>68156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08956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27940</xdr:rowOff>
    </xdr:from>
    <xdr:to>
      <xdr:col>77</xdr:col>
      <xdr:colOff>44450</xdr:colOff>
      <xdr:row>41</xdr:row>
      <xdr:rowOff>60113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573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11854</xdr:rowOff>
    </xdr:from>
    <xdr:to>
      <xdr:col>72</xdr:col>
      <xdr:colOff>203200</xdr:colOff>
      <xdr:row>41</xdr:row>
      <xdr:rowOff>27940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4130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151130</xdr:rowOff>
    </xdr:from>
    <xdr:to>
      <xdr:col>68</xdr:col>
      <xdr:colOff>152400</xdr:colOff>
      <xdr:row>41</xdr:row>
      <xdr:rowOff>11854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00913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33883</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9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9313</xdr:rowOff>
    </xdr:from>
    <xdr:to>
      <xdr:col>77</xdr:col>
      <xdr:colOff>95250</xdr:colOff>
      <xdr:row>41</xdr:row>
      <xdr:rowOff>110913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121090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80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148590</xdr:rowOff>
    </xdr:from>
    <xdr:to>
      <xdr:col>73</xdr:col>
      <xdr:colOff>44450</xdr:colOff>
      <xdr:row>41</xdr:row>
      <xdr:rowOff>78740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132504</xdr:rowOff>
    </xdr:from>
    <xdr:to>
      <xdr:col>68</xdr:col>
      <xdr:colOff>203200</xdr:colOff>
      <xdr:row>41</xdr:row>
      <xdr:rowOff>62654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100330</xdr:rowOff>
    </xdr:from>
    <xdr:to>
      <xdr:col>64</xdr:col>
      <xdr:colOff>152400</xdr:colOff>
      <xdr:row>41</xdr:row>
      <xdr:rowOff>30480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40657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将来負担比率が生じていない主な要因は、充当可能財源として財政調整基金等の造成に努めたことや、基準財政需要額に算入される比率の高い起債を優先し、借入していること等による。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今後も公債費等義務的経費の削減を進め、財政の健全化を図る。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福岡県みやこ町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17,710
17,503
151.34
14,526,851
12,793,430
945,320
6,993,065
8,633,934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人件費に係る経常収支比率は、類似団体と比較すると</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高い</a:t>
          </a:r>
          <a:r>
            <a:rPr kumimoji="1" lang="en-US" altLang="ja-JP" sz="1300">
              <a:latin typeface="ＭＳ Ｐゴシック" panose="020B0600070205080204" pitchFamily="50" charset="-128"/>
              <a:ea typeface="ＭＳ Ｐゴシック" panose="020B0600070205080204" pitchFamily="50" charset="-128"/>
            </a:rPr>
            <a:t>28.1%</a:t>
          </a:r>
          <a:r>
            <a:rPr kumimoji="1" lang="ja-JP" altLang="en-US" sz="1300">
              <a:latin typeface="ＭＳ Ｐゴシック" panose="020B0600070205080204" pitchFamily="50" charset="-128"/>
              <a:ea typeface="ＭＳ Ｐゴシック" panose="020B0600070205080204" pitchFamily="50" charset="-128"/>
            </a:rPr>
            <a:t>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要因としては、会計年度任用職員給料の増額等によるもので、今後もみやこ町職員定員適正化計画に沿って人件費の削減に努める。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101854</xdr:rowOff>
    </xdr:from>
    <xdr:to>
      <xdr:col>24</xdr:col>
      <xdr:colOff>25400</xdr:colOff>
      <xdr:row>38</xdr:row>
      <xdr:rowOff>40132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5504"/>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187325</xdr:colOff>
      <xdr:row>37</xdr:row>
      <xdr:rowOff>101854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06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42418</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860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33274</xdr:rowOff>
    </xdr:from>
    <xdr:to>
      <xdr:col>11</xdr:col>
      <xdr:colOff>9525</xdr:colOff>
      <xdr:row>37</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769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160782</xdr:rowOff>
    </xdr:from>
    <xdr:to>
      <xdr:col>24</xdr:col>
      <xdr:colOff>76200</xdr:colOff>
      <xdr:row>38</xdr:row>
      <xdr:rowOff>90932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132859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51054</xdr:rowOff>
    </xdr:from>
    <xdr:to>
      <xdr:col>20</xdr:col>
      <xdr:colOff>38100</xdr:colOff>
      <xdr:row>37</xdr:row>
      <xdr:rowOff>152654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137431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163068</xdr:rowOff>
    </xdr:from>
    <xdr:to>
      <xdr:col>11</xdr:col>
      <xdr:colOff>60325</xdr:colOff>
      <xdr:row>37</xdr:row>
      <xdr:rowOff>93218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153924</xdr:rowOff>
    </xdr:from>
    <xdr:to>
      <xdr:col>6</xdr:col>
      <xdr:colOff>171450</xdr:colOff>
      <xdr:row>37</xdr:row>
      <xdr:rowOff>84074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68851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物件費にかかる経常収支比率は、昨年度に比べて</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増加した。小学校開校に伴うスクールバス運行等業務の増加が要因の一つになっている。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また、類似団体と比較すると、</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上回っており、他自治体と比べて保有する公共施設が多く、施設の維持管理費によるものと考えられる。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今後も施設の統廃合や利活用の見直しを進め、経常経費のより一層の削減に努めていく。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15421</xdr:rowOff>
    </xdr:from>
    <xdr:to>
      <xdr:col>82</xdr:col>
      <xdr:colOff>107950</xdr:colOff>
      <xdr:row>17</xdr:row>
      <xdr:rowOff>91621</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3007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132443</xdr:rowOff>
    </xdr:from>
    <xdr:to>
      <xdr:col>78</xdr:col>
      <xdr:colOff>69850</xdr:colOff>
      <xdr:row>17</xdr:row>
      <xdr:rowOff>15421</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75643"/>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78014</xdr:rowOff>
    </xdr:from>
    <xdr:to>
      <xdr:col>73</xdr:col>
      <xdr:colOff>180975</xdr:colOff>
      <xdr:row>16</xdr:row>
      <xdr:rowOff>132443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21214"/>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95448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78014</xdr:rowOff>
    </xdr:from>
    <xdr:to>
      <xdr:col>69</xdr:col>
      <xdr:colOff>92075</xdr:colOff>
      <xdr:row>17</xdr:row>
      <xdr:rowOff>58964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21214"/>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158041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40821</xdr:rowOff>
    </xdr:from>
    <xdr:to>
      <xdr:col>82</xdr:col>
      <xdr:colOff>158750</xdr:colOff>
      <xdr:row>17</xdr:row>
      <xdr:rowOff>142421</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12898</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2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136071</xdr:rowOff>
    </xdr:from>
    <xdr:to>
      <xdr:col>78</xdr:col>
      <xdr:colOff>120650</xdr:colOff>
      <xdr:row>17</xdr:row>
      <xdr:rowOff>66221</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7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50998</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65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81643</xdr:rowOff>
    </xdr:from>
    <xdr:to>
      <xdr:col>74</xdr:col>
      <xdr:colOff>31750</xdr:colOff>
      <xdr:row>17</xdr:row>
      <xdr:rowOff>11793</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2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168020</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1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27214</xdr:rowOff>
    </xdr:from>
    <xdr:to>
      <xdr:col>69</xdr:col>
      <xdr:colOff>142875</xdr:colOff>
      <xdr:row>16</xdr:row>
      <xdr:rowOff>128814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113591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5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8164</xdr:rowOff>
    </xdr:from>
    <xdr:to>
      <xdr:col>65</xdr:col>
      <xdr:colOff>53975</xdr:colOff>
      <xdr:row>17</xdr:row>
      <xdr:rowOff>109764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2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94541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が類似団体平均を上回っている要因として、民生費や老人福祉費等の額が増加しており、出産祝金や高校生までの医療費無償化など町独自の子育て支援を実施していることが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また、今後も全国平均を上回る高齢化率により、医療費等の増加が懸念される。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135165</xdr:rowOff>
    </xdr:from>
    <xdr:to>
      <xdr:col>24</xdr:col>
      <xdr:colOff>25400</xdr:colOff>
      <xdr:row>56</xdr:row>
      <xdr:rowOff>127000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64915"/>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55</xdr:row>
      <xdr:rowOff>167822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564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167822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8327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118835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48277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84365</xdr:rowOff>
    </xdr:from>
    <xdr:to>
      <xdr:col>20</xdr:col>
      <xdr:colOff>38100</xdr:colOff>
      <xdr:row>56</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170742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600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117022</xdr:rowOff>
    </xdr:from>
    <xdr:to>
      <xdr:col>15</xdr:col>
      <xdr:colOff>149225</xdr:colOff>
      <xdr:row>56</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31949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89099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154412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その他にかかる経常収支比率は、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増加していて、類似団体平均を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上回っている。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これは、介護保険事業特別会計へ</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繰出が増加したためである。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今後、高齢化率の上昇による後期高齢者医療事業特別会計への繰出や水道範囲拡大による上水道事業特別会計への繰出金等の増加が見込まれ、健康</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増進</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事業の推進や独立採算の原則に立ち返った使用料の適正化に努める。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143328</xdr:rowOff>
    </xdr:from>
    <xdr:to>
      <xdr:col>82</xdr:col>
      <xdr:colOff>107950</xdr:colOff>
      <xdr:row>59</xdr:row>
      <xdr:rowOff>4535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0874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143328</xdr:rowOff>
    </xdr:from>
    <xdr:to>
      <xdr:col>78</xdr:col>
      <xdr:colOff>69850</xdr:colOff>
      <xdr:row>59</xdr:row>
      <xdr:rowOff>20865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0874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167822</xdr:rowOff>
    </xdr:from>
    <xdr:to>
      <xdr:col>73</xdr:col>
      <xdr:colOff>180975</xdr:colOff>
      <xdr:row>59</xdr:row>
      <xdr:rowOff>20865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40472"/>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167822</xdr:rowOff>
    </xdr:from>
    <xdr:to>
      <xdr:col>69</xdr:col>
      <xdr:colOff>92075</xdr:colOff>
      <xdr:row>58</xdr:row>
      <xdr:rowOff>159657</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404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125185</xdr:rowOff>
    </xdr:from>
    <xdr:to>
      <xdr:col>82</xdr:col>
      <xdr:colOff>158750</xdr:colOff>
      <xdr:row>59</xdr:row>
      <xdr:rowOff>55335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97262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92528</xdr:rowOff>
    </xdr:from>
    <xdr:to>
      <xdr:col>78</xdr:col>
      <xdr:colOff>120650</xdr:colOff>
      <xdr:row>59</xdr:row>
      <xdr:rowOff>22678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32855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80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141515</xdr:rowOff>
    </xdr:from>
    <xdr:to>
      <xdr:col>74</xdr:col>
      <xdr:colOff>31750</xdr:colOff>
      <xdr:row>59</xdr:row>
      <xdr:rowOff>71665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81842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117022</xdr:rowOff>
    </xdr:from>
    <xdr:to>
      <xdr:col>69</xdr:col>
      <xdr:colOff>142875</xdr:colOff>
      <xdr:row>58</xdr:row>
      <xdr:rowOff>47172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108857</xdr:rowOff>
    </xdr:from>
    <xdr:to>
      <xdr:col>65</xdr:col>
      <xdr:colOff>53975</xdr:colOff>
      <xdr:row>59</xdr:row>
      <xdr:rowOff>39007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49184</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82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減少していて類似団体平均を</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今後も、補助金等の見直しをすすめ、抑制に努めていく。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90424</xdr:rowOff>
    </xdr:from>
    <xdr:to>
      <xdr:col>82</xdr:col>
      <xdr:colOff>107950</xdr:colOff>
      <xdr:row>36</xdr:row>
      <xdr:rowOff>122428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6262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36</xdr:row>
      <xdr:rowOff>122428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854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36</xdr:row>
      <xdr:rowOff>136144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2854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136144</xdr:rowOff>
    </xdr:from>
    <xdr:to>
      <xdr:col>69</xdr:col>
      <xdr:colOff>92075</xdr:colOff>
      <xdr:row>36</xdr:row>
      <xdr:rowOff>163576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083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39624</xdr:rowOff>
    </xdr:from>
    <xdr:to>
      <xdr:col>82</xdr:col>
      <xdr:colOff>158750</xdr:colOff>
      <xdr:row>36</xdr:row>
      <xdr:rowOff>141224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56151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5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71628</xdr:rowOff>
    </xdr:from>
    <xdr:to>
      <xdr:col>78</xdr:col>
      <xdr:colOff>120650</xdr:colOff>
      <xdr:row>37</xdr:row>
      <xdr:rowOff>1778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62484</xdr:rowOff>
    </xdr:from>
    <xdr:to>
      <xdr:col>74</xdr:col>
      <xdr:colOff>31750</xdr:colOff>
      <xdr:row>36</xdr:row>
      <xdr:rowOff>164084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2811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85344</xdr:rowOff>
    </xdr:from>
    <xdr:to>
      <xdr:col>69</xdr:col>
      <xdr:colOff>142875</xdr:colOff>
      <xdr:row>37</xdr:row>
      <xdr:rowOff>15494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25671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公債費にかかる経常収支比率は、災害復旧債や財源対策債等の償還終了に伴う地方債現在高が減少したことにより昨年度より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減少しているものの、類似団体と比較すると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今後も大規模な事業計画の整理・縮小を図るなど起債依存型の事業を見直し、新規発行の抑制に努めていく。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144145</xdr:rowOff>
    </xdr:from>
    <xdr:to>
      <xdr:col>24</xdr:col>
      <xdr:colOff>25400</xdr:colOff>
      <xdr:row>79</xdr:row>
      <xdr:rowOff>35561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517245"/>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29845</xdr:rowOff>
    </xdr:from>
    <xdr:to>
      <xdr:col>19</xdr:col>
      <xdr:colOff>187325</xdr:colOff>
      <xdr:row>79</xdr:row>
      <xdr:rowOff>35561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5743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167005</xdr:rowOff>
    </xdr:from>
    <xdr:to>
      <xdr:col>15</xdr:col>
      <xdr:colOff>98425</xdr:colOff>
      <xdr:row>79</xdr:row>
      <xdr:rowOff>29845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5401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167005</xdr:rowOff>
    </xdr:from>
    <xdr:to>
      <xdr:col>11</xdr:col>
      <xdr:colOff>9525</xdr:colOff>
      <xdr:row>79</xdr:row>
      <xdr:rowOff>18414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54010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93345</xdr:rowOff>
    </xdr:from>
    <xdr:to>
      <xdr:col>24</xdr:col>
      <xdr:colOff>76200</xdr:colOff>
      <xdr:row>79</xdr:row>
      <xdr:rowOff>23495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46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109872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1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156211</xdr:rowOff>
    </xdr:from>
    <xdr:to>
      <xdr:col>20</xdr:col>
      <xdr:colOff>38100</xdr:colOff>
      <xdr:row>79</xdr:row>
      <xdr:rowOff>86361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71138</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615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150495</xdr:rowOff>
    </xdr:from>
    <xdr:to>
      <xdr:col>15</xdr:col>
      <xdr:colOff>149225</xdr:colOff>
      <xdr:row>79</xdr:row>
      <xdr:rowOff>80645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5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90822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292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116205</xdr:rowOff>
    </xdr:from>
    <xdr:to>
      <xdr:col>11</xdr:col>
      <xdr:colOff>60325</xdr:colOff>
      <xdr:row>79</xdr:row>
      <xdr:rowOff>46355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56532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25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139064</xdr:rowOff>
    </xdr:from>
    <xdr:to>
      <xdr:col>6</xdr:col>
      <xdr:colOff>171450</xdr:colOff>
      <xdr:row>79</xdr:row>
      <xdr:rowOff>69214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51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79391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281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増加している。類似団体平均を</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今後は健康増進事業の促進や他団体への補助金の見通し、公共施設の統廃合による維持管理経費の削減等を実施し、経常的経費の抑制に努める。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113393</xdr:rowOff>
    </xdr:from>
    <xdr:to>
      <xdr:col>82</xdr:col>
      <xdr:colOff>107950</xdr:colOff>
      <xdr:row>79</xdr:row>
      <xdr:rowOff>162379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315043"/>
          <a:ext cx="838200" cy="39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132443</xdr:rowOff>
    </xdr:from>
    <xdr:to>
      <xdr:col>78</xdr:col>
      <xdr:colOff>69850</xdr:colOff>
      <xdr:row>77</xdr:row>
      <xdr:rowOff>113393</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62643"/>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86178</xdr:rowOff>
    </xdr:from>
    <xdr:to>
      <xdr:col>73</xdr:col>
      <xdr:colOff>180975</xdr:colOff>
      <xdr:row>76</xdr:row>
      <xdr:rowOff>132443</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44928"/>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86178</xdr:rowOff>
    </xdr:from>
    <xdr:to>
      <xdr:col>69</xdr:col>
      <xdr:colOff>92075</xdr:colOff>
      <xdr:row>77</xdr:row>
      <xdr:rowOff>91621</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44928"/>
          <a:ext cx="889000" cy="34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111579</xdr:rowOff>
    </xdr:from>
    <xdr:to>
      <xdr:col>82</xdr:col>
      <xdr:colOff>158750</xdr:colOff>
      <xdr:row>80</xdr:row>
      <xdr:rowOff>41729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65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83656</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628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62593</xdr:rowOff>
    </xdr:from>
    <xdr:to>
      <xdr:col>78</xdr:col>
      <xdr:colOff>120650</xdr:colOff>
      <xdr:row>77</xdr:row>
      <xdr:rowOff>164193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148970</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50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81643</xdr:rowOff>
    </xdr:from>
    <xdr:to>
      <xdr:col>74</xdr:col>
      <xdr:colOff>31750</xdr:colOff>
      <xdr:row>77</xdr:row>
      <xdr:rowOff>11793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168020</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19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35378</xdr:rowOff>
    </xdr:from>
    <xdr:to>
      <xdr:col>69</xdr:col>
      <xdr:colOff>142875</xdr:colOff>
      <xdr:row>75</xdr:row>
      <xdr:rowOff>136978</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121756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98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40821</xdr:rowOff>
    </xdr:from>
    <xdr:to>
      <xdr:col>65</xdr:col>
      <xdr:colOff>53975</xdr:colOff>
      <xdr:row>77</xdr:row>
      <xdr:rowOff>142421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24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127198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32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福岡県みやこ町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46901</xdr:rowOff>
    </xdr:from>
    <xdr:to>
      <xdr:col>29</xdr:col>
      <xdr:colOff>127000</xdr:colOff>
      <xdr:row>15</xdr:row>
      <xdr:rowOff>33718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94826"/>
          <a:ext cx="647700" cy="1582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33718</xdr:rowOff>
    </xdr:from>
    <xdr:to>
      <xdr:col>26</xdr:col>
      <xdr:colOff>50800</xdr:colOff>
      <xdr:row>15</xdr:row>
      <xdr:rowOff>101092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53093"/>
          <a:ext cx="698500" cy="67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101092</xdr:rowOff>
    </xdr:from>
    <xdr:to>
      <xdr:col>22</xdr:col>
      <xdr:colOff>114300</xdr:colOff>
      <xdr:row>16</xdr:row>
      <xdr:rowOff>17285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20467"/>
          <a:ext cx="698500" cy="876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8522</xdr:rowOff>
    </xdr:from>
    <xdr:to>
      <xdr:col>18</xdr:col>
      <xdr:colOff>177800</xdr:colOff>
      <xdr:row>16</xdr:row>
      <xdr:rowOff>17285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799347"/>
          <a:ext cx="698500" cy="8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167551</xdr:rowOff>
    </xdr:from>
    <xdr:to>
      <xdr:col>29</xdr:col>
      <xdr:colOff>177800</xdr:colOff>
      <xdr:row>14</xdr:row>
      <xdr:rowOff>97701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440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12628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89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154368</xdr:rowOff>
    </xdr:from>
    <xdr:to>
      <xdr:col>26</xdr:col>
      <xdr:colOff>101600</xdr:colOff>
      <xdr:row>15</xdr:row>
      <xdr:rowOff>84518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02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94695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71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50292</xdr:rowOff>
    </xdr:from>
    <xdr:to>
      <xdr:col>22</xdr:col>
      <xdr:colOff>165100</xdr:colOff>
      <xdr:row>15</xdr:row>
      <xdr:rowOff>151892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69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162069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3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137935</xdr:rowOff>
    </xdr:from>
    <xdr:to>
      <xdr:col>19</xdr:col>
      <xdr:colOff>38100</xdr:colOff>
      <xdr:row>16</xdr:row>
      <xdr:rowOff>68085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57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78262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2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129172</xdr:rowOff>
    </xdr:from>
    <xdr:to>
      <xdr:col>15</xdr:col>
      <xdr:colOff>101600</xdr:colOff>
      <xdr:row>16</xdr:row>
      <xdr:rowOff>59322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48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69499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17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133096</xdr:rowOff>
    </xdr:from>
    <xdr:to>
      <xdr:col>29</xdr:col>
      <xdr:colOff>127000</xdr:colOff>
      <xdr:row>35</xdr:row>
      <xdr:rowOff>156013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43446"/>
          <a:ext cx="647700" cy="22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133096</xdr:rowOff>
    </xdr:from>
    <xdr:to>
      <xdr:col>26</xdr:col>
      <xdr:colOff>50800</xdr:colOff>
      <xdr:row>35</xdr:row>
      <xdr:rowOff>179312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43446"/>
          <a:ext cx="698500" cy="46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179312</xdr:rowOff>
    </xdr:from>
    <xdr:to>
      <xdr:col>22</xdr:col>
      <xdr:colOff>114300</xdr:colOff>
      <xdr:row>35</xdr:row>
      <xdr:rowOff>205353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89662"/>
          <a:ext cx="698500" cy="26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205353</xdr:rowOff>
    </xdr:from>
    <xdr:to>
      <xdr:col>18</xdr:col>
      <xdr:colOff>177800</xdr:colOff>
      <xdr:row>35</xdr:row>
      <xdr:rowOff>238347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15703"/>
          <a:ext cx="698500" cy="32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105213</xdr:rowOff>
    </xdr:from>
    <xdr:to>
      <xdr:col>29</xdr:col>
      <xdr:colOff>177800</xdr:colOff>
      <xdr:row>35</xdr:row>
      <xdr:rowOff>206813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15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77290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8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82296</xdr:rowOff>
    </xdr:from>
    <xdr:to>
      <xdr:col>26</xdr:col>
      <xdr:colOff>101600</xdr:colOff>
      <xdr:row>35</xdr:row>
      <xdr:rowOff>183896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92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168673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79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128512</xdr:rowOff>
    </xdr:from>
    <xdr:to>
      <xdr:col>22</xdr:col>
      <xdr:colOff>165100</xdr:colOff>
      <xdr:row>35</xdr:row>
      <xdr:rowOff>230112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38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214889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25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154553</xdr:rowOff>
    </xdr:from>
    <xdr:to>
      <xdr:col>19</xdr:col>
      <xdr:colOff>38100</xdr:colOff>
      <xdr:row>35</xdr:row>
      <xdr:rowOff>256153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64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240930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51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187547</xdr:rowOff>
    </xdr:from>
    <xdr:to>
      <xdr:col>15</xdr:col>
      <xdr:colOff>101600</xdr:colOff>
      <xdr:row>35</xdr:row>
      <xdr:rowOff>289147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97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273924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84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福岡県みやこ町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17,710
17,503
151.34
14,526,851
12,793,430
945,320
6,993,065
8,633,934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56045</xdr:rowOff>
    </xdr:from>
    <xdr:to>
      <xdr:col>24</xdr:col>
      <xdr:colOff>63500</xdr:colOff>
      <xdr:row>35</xdr:row>
      <xdr:rowOff>56045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85345"/>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56045</xdr:rowOff>
    </xdr:from>
    <xdr:to>
      <xdr:col>19</xdr:col>
      <xdr:colOff>177800</xdr:colOff>
      <xdr:row>35</xdr:row>
      <xdr:rowOff>161061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56795"/>
          <a:ext cx="889000" cy="10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131077</xdr:rowOff>
    </xdr:from>
    <xdr:to>
      <xdr:col>15</xdr:col>
      <xdr:colOff>50800</xdr:colOff>
      <xdr:row>35</xdr:row>
      <xdr:rowOff>161061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131827"/>
          <a:ext cx="889000" cy="2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131077</xdr:rowOff>
    </xdr:from>
    <xdr:to>
      <xdr:col>10</xdr:col>
      <xdr:colOff>114300</xdr:colOff>
      <xdr:row>36</xdr:row>
      <xdr:rowOff>67120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31827"/>
          <a:ext cx="889000" cy="10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5245</xdr:rowOff>
    </xdr:from>
    <xdr:to>
      <xdr:col>24</xdr:col>
      <xdr:colOff>114300</xdr:colOff>
      <xdr:row>34</xdr:row>
      <xdr:rowOff>106845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3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28122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8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5245</xdr:rowOff>
    </xdr:from>
    <xdr:to>
      <xdr:col>20</xdr:col>
      <xdr:colOff>38100</xdr:colOff>
      <xdr:row>35</xdr:row>
      <xdr:rowOff>106845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0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123372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81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110261</xdr:rowOff>
    </xdr:from>
    <xdr:to>
      <xdr:col>15</xdr:col>
      <xdr:colOff>101600</xdr:colOff>
      <xdr:row>36</xdr:row>
      <xdr:rowOff>40411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1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56938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86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80277</xdr:rowOff>
    </xdr:from>
    <xdr:to>
      <xdr:col>10</xdr:col>
      <xdr:colOff>165100</xdr:colOff>
      <xdr:row>36</xdr:row>
      <xdr:rowOff>10427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8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26954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56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16320</xdr:rowOff>
    </xdr:from>
    <xdr:to>
      <xdr:col>6</xdr:col>
      <xdr:colOff>38100</xdr:colOff>
      <xdr:row>36</xdr:row>
      <xdr:rowOff>117920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8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134447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6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160027</xdr:rowOff>
    </xdr:from>
    <xdr:to>
      <xdr:col>24</xdr:col>
      <xdr:colOff>63500</xdr:colOff>
      <xdr:row>58</xdr:row>
      <xdr:rowOff>18346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32677"/>
          <a:ext cx="838200" cy="29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17694</xdr:rowOff>
    </xdr:from>
    <xdr:to>
      <xdr:col>19</xdr:col>
      <xdr:colOff>177800</xdr:colOff>
      <xdr:row>58</xdr:row>
      <xdr:rowOff>18346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61794"/>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17694</xdr:rowOff>
    </xdr:from>
    <xdr:to>
      <xdr:col>15</xdr:col>
      <xdr:colOff>50800</xdr:colOff>
      <xdr:row>58</xdr:row>
      <xdr:rowOff>26653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61794"/>
          <a:ext cx="889000" cy="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26653</xdr:rowOff>
    </xdr:from>
    <xdr:to>
      <xdr:col>10</xdr:col>
      <xdr:colOff>114300</xdr:colOff>
      <xdr:row>58</xdr:row>
      <xdr:rowOff>40537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70753"/>
          <a:ext cx="889000" cy="1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109227</xdr:rowOff>
    </xdr:from>
    <xdr:to>
      <xdr:col>24</xdr:col>
      <xdr:colOff>114300</xdr:colOff>
      <xdr:row>58</xdr:row>
      <xdr:rowOff>39377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8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138996</xdr:rowOff>
    </xdr:from>
    <xdr:to>
      <xdr:col>20</xdr:col>
      <xdr:colOff>38100</xdr:colOff>
      <xdr:row>58</xdr:row>
      <xdr:rowOff>69146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1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85673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8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138344</xdr:rowOff>
    </xdr:from>
    <xdr:to>
      <xdr:col>15</xdr:col>
      <xdr:colOff>101600</xdr:colOff>
      <xdr:row>58</xdr:row>
      <xdr:rowOff>68494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1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85021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86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147303</xdr:rowOff>
    </xdr:from>
    <xdr:to>
      <xdr:col>10</xdr:col>
      <xdr:colOff>165100</xdr:colOff>
      <xdr:row>58</xdr:row>
      <xdr:rowOff>77453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1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93980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69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161187</xdr:rowOff>
    </xdr:from>
    <xdr:to>
      <xdr:col>6</xdr:col>
      <xdr:colOff>38100</xdr:colOff>
      <xdr:row>58</xdr:row>
      <xdr:rowOff>91337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3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107864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0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131280</xdr:rowOff>
    </xdr:from>
    <xdr:to>
      <xdr:col>24</xdr:col>
      <xdr:colOff>63500</xdr:colOff>
      <xdr:row>78</xdr:row>
      <xdr:rowOff>134823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04380"/>
          <a:ext cx="8382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131280</xdr:rowOff>
    </xdr:from>
    <xdr:to>
      <xdr:col>19</xdr:col>
      <xdr:colOff>177800</xdr:colOff>
      <xdr:row>78</xdr:row>
      <xdr:rowOff>137567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04380"/>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137337</xdr:rowOff>
    </xdr:from>
    <xdr:to>
      <xdr:col>15</xdr:col>
      <xdr:colOff>50800</xdr:colOff>
      <xdr:row>78</xdr:row>
      <xdr:rowOff>137567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10437"/>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114364</xdr:rowOff>
    </xdr:from>
    <xdr:to>
      <xdr:col>10</xdr:col>
      <xdr:colOff>114300</xdr:colOff>
      <xdr:row>78</xdr:row>
      <xdr:rowOff>137337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87464"/>
          <a:ext cx="889000" cy="2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84023</xdr:rowOff>
    </xdr:from>
    <xdr:to>
      <xdr:col>24</xdr:col>
      <xdr:colOff>114300</xdr:colOff>
      <xdr:row>79</xdr:row>
      <xdr:rowOff>14173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5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170400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7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80480</xdr:rowOff>
    </xdr:from>
    <xdr:to>
      <xdr:col>20</xdr:col>
      <xdr:colOff>38100</xdr:colOff>
      <xdr:row>79</xdr:row>
      <xdr:rowOff>10630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5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1757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86767</xdr:rowOff>
    </xdr:from>
    <xdr:to>
      <xdr:col>15</xdr:col>
      <xdr:colOff>101600</xdr:colOff>
      <xdr:row>79</xdr:row>
      <xdr:rowOff>16917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5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8044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5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86537</xdr:rowOff>
    </xdr:from>
    <xdr:to>
      <xdr:col>10</xdr:col>
      <xdr:colOff>165100</xdr:colOff>
      <xdr:row>79</xdr:row>
      <xdr:rowOff>16687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7814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63564</xdr:rowOff>
    </xdr:from>
    <xdr:to>
      <xdr:col>6</xdr:col>
      <xdr:colOff>38100</xdr:colOff>
      <xdr:row>78</xdr:row>
      <xdr:rowOff>165164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3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156291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2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58065</xdr:rowOff>
    </xdr:from>
    <xdr:to>
      <xdr:col>24</xdr:col>
      <xdr:colOff>63500</xdr:colOff>
      <xdr:row>92</xdr:row>
      <xdr:rowOff>146698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831465"/>
          <a:ext cx="838200" cy="8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53585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69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146698</xdr:rowOff>
    </xdr:from>
    <xdr:to>
      <xdr:col>19</xdr:col>
      <xdr:colOff>177800</xdr:colOff>
      <xdr:row>93</xdr:row>
      <xdr:rowOff>67311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920098"/>
          <a:ext cx="889000" cy="9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68787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161417</xdr:rowOff>
    </xdr:from>
    <xdr:to>
      <xdr:col>15</xdr:col>
      <xdr:colOff>50800</xdr:colOff>
      <xdr:row>93</xdr:row>
      <xdr:rowOff>67311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34817"/>
          <a:ext cx="889000" cy="7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164520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5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161417</xdr:rowOff>
    </xdr:from>
    <xdr:to>
      <xdr:col>10</xdr:col>
      <xdr:colOff>114300</xdr:colOff>
      <xdr:row>95</xdr:row>
      <xdr:rowOff>29032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34817"/>
          <a:ext cx="889000" cy="381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7265</xdr:rowOff>
    </xdr:from>
    <xdr:to>
      <xdr:col>24</xdr:col>
      <xdr:colOff>114300</xdr:colOff>
      <xdr:row>92</xdr:row>
      <xdr:rowOff>108865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78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30142</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632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95898</xdr:rowOff>
    </xdr:from>
    <xdr:to>
      <xdr:col>20</xdr:col>
      <xdr:colOff>38100</xdr:colOff>
      <xdr:row>93</xdr:row>
      <xdr:rowOff>26048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86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42575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644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16511</xdr:rowOff>
    </xdr:from>
    <xdr:to>
      <xdr:col>15</xdr:col>
      <xdr:colOff>101600</xdr:colOff>
      <xdr:row>93</xdr:row>
      <xdr:rowOff>118111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596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134638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73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110617</xdr:rowOff>
    </xdr:from>
    <xdr:to>
      <xdr:col>10</xdr:col>
      <xdr:colOff>165100</xdr:colOff>
      <xdr:row>93</xdr:row>
      <xdr:rowOff>40767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88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57294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59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149682</xdr:rowOff>
    </xdr:from>
    <xdr:to>
      <xdr:col>6</xdr:col>
      <xdr:colOff>38100</xdr:colOff>
      <xdr:row>95</xdr:row>
      <xdr:rowOff>79832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6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96359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04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101026</xdr:rowOff>
    </xdr:from>
    <xdr:to>
      <xdr:col>55</xdr:col>
      <xdr:colOff>0</xdr:colOff>
      <xdr:row>36</xdr:row>
      <xdr:rowOff>109168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273226"/>
          <a:ext cx="838200" cy="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69611</xdr:rowOff>
    </xdr:from>
    <xdr:to>
      <xdr:col>50</xdr:col>
      <xdr:colOff>114300</xdr:colOff>
      <xdr:row>36</xdr:row>
      <xdr:rowOff>101026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241811"/>
          <a:ext cx="889000" cy="3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69611</xdr:rowOff>
    </xdr:from>
    <xdr:to>
      <xdr:col>45</xdr:col>
      <xdr:colOff>177800</xdr:colOff>
      <xdr:row>36</xdr:row>
      <xdr:rowOff>129189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241811"/>
          <a:ext cx="889000" cy="5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87680</xdr:rowOff>
    </xdr:from>
    <xdr:to>
      <xdr:col>41</xdr:col>
      <xdr:colOff>50800</xdr:colOff>
      <xdr:row>36</xdr:row>
      <xdr:rowOff>129189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45530"/>
          <a:ext cx="889000" cy="555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139930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79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58368</xdr:rowOff>
    </xdr:from>
    <xdr:to>
      <xdr:col>55</xdr:col>
      <xdr:colOff>50800</xdr:colOff>
      <xdr:row>36</xdr:row>
      <xdr:rowOff>159968</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3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36795</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20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50226</xdr:rowOff>
    </xdr:from>
    <xdr:to>
      <xdr:col>50</xdr:col>
      <xdr:colOff>165100</xdr:colOff>
      <xdr:row>36</xdr:row>
      <xdr:rowOff>151826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22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142953</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31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18811</xdr:rowOff>
    </xdr:from>
    <xdr:to>
      <xdr:col>46</xdr:col>
      <xdr:colOff>38100</xdr:colOff>
      <xdr:row>36</xdr:row>
      <xdr:rowOff>120411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9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111538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28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78389</xdr:rowOff>
    </xdr:from>
    <xdr:to>
      <xdr:col>41</xdr:col>
      <xdr:colOff>101600</xdr:colOff>
      <xdr:row>37</xdr:row>
      <xdr:rowOff>8539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5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171116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34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36880</xdr:rowOff>
    </xdr:from>
    <xdr:to>
      <xdr:col>36</xdr:col>
      <xdr:colOff>165100</xdr:colOff>
      <xdr:row>33</xdr:row>
      <xdr:rowOff>138480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6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155007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469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116008</xdr:rowOff>
    </xdr:from>
    <xdr:to>
      <xdr:col>55</xdr:col>
      <xdr:colOff>0</xdr:colOff>
      <xdr:row>56</xdr:row>
      <xdr:rowOff>47949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202858"/>
          <a:ext cx="838200" cy="44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68433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69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116008</xdr:rowOff>
    </xdr:from>
    <xdr:to>
      <xdr:col>50</xdr:col>
      <xdr:colOff>114300</xdr:colOff>
      <xdr:row>55</xdr:row>
      <xdr:rowOff>112140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202858"/>
          <a:ext cx="889000" cy="33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112140</xdr:rowOff>
    </xdr:from>
    <xdr:to>
      <xdr:col>45</xdr:col>
      <xdr:colOff>177800</xdr:colOff>
      <xdr:row>56</xdr:row>
      <xdr:rowOff>54981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541890"/>
          <a:ext cx="889000" cy="11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2184</xdr:rowOff>
    </xdr:from>
    <xdr:to>
      <xdr:col>41</xdr:col>
      <xdr:colOff>50800</xdr:colOff>
      <xdr:row>56</xdr:row>
      <xdr:rowOff>54981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603384"/>
          <a:ext cx="889000" cy="5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168599</xdr:rowOff>
    </xdr:from>
    <xdr:to>
      <xdr:col>55</xdr:col>
      <xdr:colOff>50800</xdr:colOff>
      <xdr:row>56</xdr:row>
      <xdr:rowOff>98749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59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20026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4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65208</xdr:rowOff>
    </xdr:from>
    <xdr:to>
      <xdr:col>50</xdr:col>
      <xdr:colOff>165100</xdr:colOff>
      <xdr:row>53</xdr:row>
      <xdr:rowOff>166808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15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11885</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892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61340</xdr:rowOff>
    </xdr:from>
    <xdr:to>
      <xdr:col>46</xdr:col>
      <xdr:colOff>38100</xdr:colOff>
      <xdr:row>55</xdr:row>
      <xdr:rowOff>162940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49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8017</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266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4181</xdr:rowOff>
    </xdr:from>
    <xdr:to>
      <xdr:col>41</xdr:col>
      <xdr:colOff>101600</xdr:colOff>
      <xdr:row>56</xdr:row>
      <xdr:rowOff>105781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0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122308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38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122834</xdr:rowOff>
    </xdr:from>
    <xdr:to>
      <xdr:col>36</xdr:col>
      <xdr:colOff>165100</xdr:colOff>
      <xdr:row>56</xdr:row>
      <xdr:rowOff>52984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55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69511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32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84396</xdr:rowOff>
    </xdr:from>
    <xdr:to>
      <xdr:col>55</xdr:col>
      <xdr:colOff>0</xdr:colOff>
      <xdr:row>78</xdr:row>
      <xdr:rowOff>107459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57496"/>
          <a:ext cx="838200" cy="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35714</xdr:rowOff>
    </xdr:from>
    <xdr:to>
      <xdr:col>50</xdr:col>
      <xdr:colOff>114300</xdr:colOff>
      <xdr:row>78</xdr:row>
      <xdr:rowOff>84396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08814"/>
          <a:ext cx="889000" cy="4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35714</xdr:rowOff>
    </xdr:from>
    <xdr:to>
      <xdr:col>45</xdr:col>
      <xdr:colOff>177800</xdr:colOff>
      <xdr:row>78</xdr:row>
      <xdr:rowOff>100656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08814"/>
          <a:ext cx="889000" cy="6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100656</xdr:rowOff>
    </xdr:from>
    <xdr:to>
      <xdr:col>41</xdr:col>
      <xdr:colOff>50800</xdr:colOff>
      <xdr:row>78</xdr:row>
      <xdr:rowOff>111071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73756"/>
          <a:ext cx="889000" cy="1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56659</xdr:rowOff>
    </xdr:from>
    <xdr:to>
      <xdr:col>55</xdr:col>
      <xdr:colOff>50800</xdr:colOff>
      <xdr:row>78</xdr:row>
      <xdr:rowOff>158259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2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143036</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34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33596</xdr:rowOff>
    </xdr:from>
    <xdr:to>
      <xdr:col>50</xdr:col>
      <xdr:colOff>165100</xdr:colOff>
      <xdr:row>78</xdr:row>
      <xdr:rowOff>135196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0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126323</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9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156364</xdr:rowOff>
    </xdr:from>
    <xdr:to>
      <xdr:col>46</xdr:col>
      <xdr:colOff>38100</xdr:colOff>
      <xdr:row>78</xdr:row>
      <xdr:rowOff>86514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5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77641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45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49856</xdr:rowOff>
    </xdr:from>
    <xdr:to>
      <xdr:col>41</xdr:col>
      <xdr:colOff>101600</xdr:colOff>
      <xdr:row>78</xdr:row>
      <xdr:rowOff>151456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2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142583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1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60271</xdr:rowOff>
    </xdr:from>
    <xdr:to>
      <xdr:col>36</xdr:col>
      <xdr:colOff>165100</xdr:colOff>
      <xdr:row>78</xdr:row>
      <xdr:rowOff>161871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3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152998</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2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44343</xdr:rowOff>
    </xdr:from>
    <xdr:to>
      <xdr:col>55</xdr:col>
      <xdr:colOff>0</xdr:colOff>
      <xdr:row>95</xdr:row>
      <xdr:rowOff>52527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5989193"/>
          <a:ext cx="838200" cy="35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80867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0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44343</xdr:rowOff>
    </xdr:from>
    <xdr:to>
      <xdr:col>50</xdr:col>
      <xdr:colOff>114300</xdr:colOff>
      <xdr:row>95</xdr:row>
      <xdr:rowOff>21850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5989193"/>
          <a:ext cx="889000" cy="320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21850</xdr:rowOff>
    </xdr:from>
    <xdr:to>
      <xdr:col>45</xdr:col>
      <xdr:colOff>177800</xdr:colOff>
      <xdr:row>95</xdr:row>
      <xdr:rowOff>87237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309600"/>
          <a:ext cx="889000" cy="6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87237</xdr:rowOff>
    </xdr:from>
    <xdr:to>
      <xdr:col>41</xdr:col>
      <xdr:colOff>50800</xdr:colOff>
      <xdr:row>96</xdr:row>
      <xdr:rowOff>7035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374987"/>
          <a:ext cx="889000" cy="9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155627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1727</xdr:rowOff>
    </xdr:from>
    <xdr:to>
      <xdr:col>55</xdr:col>
      <xdr:colOff>50800</xdr:colOff>
      <xdr:row>95</xdr:row>
      <xdr:rowOff>103327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28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24604</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14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164993</xdr:rowOff>
    </xdr:from>
    <xdr:to>
      <xdr:col>50</xdr:col>
      <xdr:colOff>165100</xdr:colOff>
      <xdr:row>93</xdr:row>
      <xdr:rowOff>95143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593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111670</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5713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142500</xdr:rowOff>
    </xdr:from>
    <xdr:to>
      <xdr:col>46</xdr:col>
      <xdr:colOff>38100</xdr:colOff>
      <xdr:row>95</xdr:row>
      <xdr:rowOff>72650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89177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03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36437</xdr:rowOff>
    </xdr:from>
    <xdr:to>
      <xdr:col>41</xdr:col>
      <xdr:colOff>101600</xdr:colOff>
      <xdr:row>95</xdr:row>
      <xdr:rowOff>138037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32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154564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09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127685</xdr:rowOff>
    </xdr:from>
    <xdr:to>
      <xdr:col>36</xdr:col>
      <xdr:colOff>165100</xdr:colOff>
      <xdr:row>96</xdr:row>
      <xdr:rowOff>57835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1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74362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19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159409</xdr:rowOff>
    </xdr:from>
    <xdr:to>
      <xdr:col>85</xdr:col>
      <xdr:colOff>127000</xdr:colOff>
      <xdr:row>38</xdr:row>
      <xdr:rowOff>167214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674509"/>
          <a:ext cx="8382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159409</xdr:rowOff>
    </xdr:from>
    <xdr:to>
      <xdr:col>81</xdr:col>
      <xdr:colOff>50800</xdr:colOff>
      <xdr:row>38</xdr:row>
      <xdr:rowOff>169075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674509"/>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165303</xdr:rowOff>
    </xdr:from>
    <xdr:to>
      <xdr:col>76</xdr:col>
      <xdr:colOff>114300</xdr:colOff>
      <xdr:row>38</xdr:row>
      <xdr:rowOff>169075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680403"/>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51080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73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165303</xdr:rowOff>
    </xdr:from>
    <xdr:to>
      <xdr:col>71</xdr:col>
      <xdr:colOff>177800</xdr:colOff>
      <xdr:row>39</xdr:row>
      <xdr:rowOff>50464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680403"/>
          <a:ext cx="889000" cy="5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60142</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74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116414</xdr:rowOff>
    </xdr:from>
    <xdr:to>
      <xdr:col>85</xdr:col>
      <xdr:colOff>177800</xdr:colOff>
      <xdr:row>39</xdr:row>
      <xdr:rowOff>46564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63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76194</xdr:rowOff>
    </xdr:from>
    <xdr:ext cx="469744"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591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108609</xdr:rowOff>
    </xdr:from>
    <xdr:to>
      <xdr:col>81</xdr:col>
      <xdr:colOff>101600</xdr:colOff>
      <xdr:row>39</xdr:row>
      <xdr:rowOff>38759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29886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46428" y="671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118275</xdr:rowOff>
    </xdr:from>
    <xdr:to>
      <xdr:col>76</xdr:col>
      <xdr:colOff>165100</xdr:colOff>
      <xdr:row>39</xdr:row>
      <xdr:rowOff>48425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3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64952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40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114503</xdr:rowOff>
    </xdr:from>
    <xdr:to>
      <xdr:col>72</xdr:col>
      <xdr:colOff>38100</xdr:colOff>
      <xdr:row>39</xdr:row>
      <xdr:rowOff>44653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2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61180</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40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171114</xdr:rowOff>
    </xdr:from>
    <xdr:to>
      <xdr:col>67</xdr:col>
      <xdr:colOff>101600</xdr:colOff>
      <xdr:row>39</xdr:row>
      <xdr:rowOff>101264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68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92391</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77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139027</xdr:rowOff>
    </xdr:from>
    <xdr:to>
      <xdr:col>85</xdr:col>
      <xdr:colOff>127000</xdr:colOff>
      <xdr:row>74</xdr:row>
      <xdr:rowOff>153898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2826327"/>
          <a:ext cx="838200" cy="1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139027</xdr:rowOff>
    </xdr:from>
    <xdr:to>
      <xdr:col>81</xdr:col>
      <xdr:colOff>50800</xdr:colOff>
      <xdr:row>74</xdr:row>
      <xdr:rowOff>142354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826327"/>
          <a:ext cx="889000" cy="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142354</xdr:rowOff>
    </xdr:from>
    <xdr:to>
      <xdr:col>76</xdr:col>
      <xdr:colOff>114300</xdr:colOff>
      <xdr:row>75</xdr:row>
      <xdr:rowOff>14236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829654"/>
          <a:ext cx="889000" cy="4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14236</xdr:rowOff>
    </xdr:from>
    <xdr:to>
      <xdr:col>71</xdr:col>
      <xdr:colOff>177800</xdr:colOff>
      <xdr:row>75</xdr:row>
      <xdr:rowOff>43269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872986"/>
          <a:ext cx="889000" cy="2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103098</xdr:rowOff>
    </xdr:from>
    <xdr:to>
      <xdr:col>85</xdr:col>
      <xdr:colOff>177800</xdr:colOff>
      <xdr:row>75</xdr:row>
      <xdr:rowOff>33248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79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125975</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64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88227</xdr:rowOff>
    </xdr:from>
    <xdr:to>
      <xdr:col>81</xdr:col>
      <xdr:colOff>101600</xdr:colOff>
      <xdr:row>75</xdr:row>
      <xdr:rowOff>18377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77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34904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55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91554</xdr:rowOff>
    </xdr:from>
    <xdr:to>
      <xdr:col>76</xdr:col>
      <xdr:colOff>165100</xdr:colOff>
      <xdr:row>75</xdr:row>
      <xdr:rowOff>21704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77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12831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8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134886</xdr:rowOff>
    </xdr:from>
    <xdr:to>
      <xdr:col>72</xdr:col>
      <xdr:colOff>38100</xdr:colOff>
      <xdr:row>75</xdr:row>
      <xdr:rowOff>65036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82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56163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91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163919</xdr:rowOff>
    </xdr:from>
    <xdr:to>
      <xdr:col>67</xdr:col>
      <xdr:colOff>101600</xdr:colOff>
      <xdr:row>75</xdr:row>
      <xdr:rowOff>94069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85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85196</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94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23343</xdr:rowOff>
    </xdr:from>
    <xdr:to>
      <xdr:col>85</xdr:col>
      <xdr:colOff>127000</xdr:colOff>
      <xdr:row>96</xdr:row>
      <xdr:rowOff>45758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5481300" y="16482543"/>
          <a:ext cx="838200" cy="2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521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158610</xdr:rowOff>
    </xdr:from>
    <xdr:to>
      <xdr:col>81</xdr:col>
      <xdr:colOff>50800</xdr:colOff>
      <xdr:row>96</xdr:row>
      <xdr:rowOff>23343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446360"/>
          <a:ext cx="889000" cy="36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70896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7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158610</xdr:rowOff>
    </xdr:from>
    <xdr:to>
      <xdr:col>76</xdr:col>
      <xdr:colOff>114300</xdr:colOff>
      <xdr:row>96</xdr:row>
      <xdr:rowOff>164655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446360"/>
          <a:ext cx="889000" cy="1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171353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6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164655</xdr:rowOff>
    </xdr:from>
    <xdr:to>
      <xdr:col>71</xdr:col>
      <xdr:colOff>177800</xdr:colOff>
      <xdr:row>97</xdr:row>
      <xdr:rowOff>81217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623855"/>
          <a:ext cx="889000" cy="8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81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166408</xdr:rowOff>
    </xdr:from>
    <xdr:to>
      <xdr:col>85</xdr:col>
      <xdr:colOff>177800</xdr:colOff>
      <xdr:row>96</xdr:row>
      <xdr:rowOff>96558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45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17835</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30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143993</xdr:rowOff>
    </xdr:from>
    <xdr:to>
      <xdr:col>81</xdr:col>
      <xdr:colOff>101600</xdr:colOff>
      <xdr:row>96</xdr:row>
      <xdr:rowOff>74143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43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90670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20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107810</xdr:rowOff>
    </xdr:from>
    <xdr:to>
      <xdr:col>76</xdr:col>
      <xdr:colOff>165100</xdr:colOff>
      <xdr:row>96</xdr:row>
      <xdr:rowOff>37960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3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54487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17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113855</xdr:rowOff>
    </xdr:from>
    <xdr:to>
      <xdr:col>72</xdr:col>
      <xdr:colOff>38100</xdr:colOff>
      <xdr:row>97</xdr:row>
      <xdr:rowOff>44005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57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35132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66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30417</xdr:rowOff>
    </xdr:from>
    <xdr:to>
      <xdr:col>67</xdr:col>
      <xdr:colOff>101600</xdr:colOff>
      <xdr:row>97</xdr:row>
      <xdr:rowOff>132017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66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148544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43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19285</xdr:rowOff>
    </xdr:from>
    <xdr:to>
      <xdr:col>116</xdr:col>
      <xdr:colOff>63500</xdr:colOff>
      <xdr:row>38</xdr:row>
      <xdr:rowOff>24771</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534385"/>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119755</xdr:rowOff>
    </xdr:from>
    <xdr:to>
      <xdr:col>111</xdr:col>
      <xdr:colOff>177800</xdr:colOff>
      <xdr:row>38</xdr:row>
      <xdr:rowOff>24771</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463405"/>
          <a:ext cx="889000" cy="7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102724</xdr:rowOff>
    </xdr:from>
    <xdr:to>
      <xdr:col>107</xdr:col>
      <xdr:colOff>50800</xdr:colOff>
      <xdr:row>37</xdr:row>
      <xdr:rowOff>119755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446374"/>
          <a:ext cx="889000" cy="1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63862</xdr:rowOff>
    </xdr:from>
    <xdr:to>
      <xdr:col>102</xdr:col>
      <xdr:colOff>114300</xdr:colOff>
      <xdr:row>37</xdr:row>
      <xdr:rowOff>102724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40751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139935</xdr:rowOff>
    </xdr:from>
    <xdr:to>
      <xdr:col>116</xdr:col>
      <xdr:colOff>114300</xdr:colOff>
      <xdr:row>38</xdr:row>
      <xdr:rowOff>70085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54862</xdr:rowOff>
    </xdr:from>
    <xdr:ext cx="378565"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398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145421</xdr:rowOff>
    </xdr:from>
    <xdr:to>
      <xdr:col>112</xdr:col>
      <xdr:colOff>38100</xdr:colOff>
      <xdr:row>38</xdr:row>
      <xdr:rowOff>75571</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8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38</xdr:row>
      <xdr:rowOff>66698</xdr:rowOff>
    </xdr:from>
    <xdr:ext cx="313932"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66333" y="65817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68955</xdr:rowOff>
    </xdr:from>
    <xdr:to>
      <xdr:col>107</xdr:col>
      <xdr:colOff>101600</xdr:colOff>
      <xdr:row>37</xdr:row>
      <xdr:rowOff>170555</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1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161682</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0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51924</xdr:rowOff>
    </xdr:from>
    <xdr:to>
      <xdr:col>102</xdr:col>
      <xdr:colOff>165100</xdr:colOff>
      <xdr:row>37</xdr:row>
      <xdr:rowOff>153524</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39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144651</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488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13062</xdr:rowOff>
    </xdr:from>
    <xdr:to>
      <xdr:col>98</xdr:col>
      <xdr:colOff>38100</xdr:colOff>
      <xdr:row>37</xdr:row>
      <xdr:rowOff>114662</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35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105789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4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107879</xdr:rowOff>
    </xdr:from>
    <xdr:to>
      <xdr:col>116</xdr:col>
      <xdr:colOff>63500</xdr:colOff>
      <xdr:row>58</xdr:row>
      <xdr:rowOff>107924</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10051979"/>
          <a:ext cx="8382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105501</xdr:rowOff>
    </xdr:from>
    <xdr:to>
      <xdr:col>111</xdr:col>
      <xdr:colOff>177800</xdr:colOff>
      <xdr:row>58</xdr:row>
      <xdr:rowOff>107924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049601"/>
          <a:ext cx="8890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99878</xdr:rowOff>
    </xdr:from>
    <xdr:to>
      <xdr:col>107</xdr:col>
      <xdr:colOff>50800</xdr:colOff>
      <xdr:row>58</xdr:row>
      <xdr:rowOff>105501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043978"/>
          <a:ext cx="8890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99878</xdr:rowOff>
    </xdr:from>
    <xdr:to>
      <xdr:col>102</xdr:col>
      <xdr:colOff>114300</xdr:colOff>
      <xdr:row>58</xdr:row>
      <xdr:rowOff>103261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10043978"/>
          <a:ext cx="8890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57079</xdr:rowOff>
    </xdr:from>
    <xdr:to>
      <xdr:col>116</xdr:col>
      <xdr:colOff>114300</xdr:colOff>
      <xdr:row>58</xdr:row>
      <xdr:rowOff>158679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0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143456</xdr:rowOff>
    </xdr:from>
    <xdr:ext cx="378565"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16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57124</xdr:rowOff>
    </xdr:from>
    <xdr:to>
      <xdr:col>112</xdr:col>
      <xdr:colOff>38100</xdr:colOff>
      <xdr:row>58</xdr:row>
      <xdr:rowOff>158724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0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149851</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4017" y="10093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54701</xdr:rowOff>
    </xdr:from>
    <xdr:to>
      <xdr:col>107</xdr:col>
      <xdr:colOff>101600</xdr:colOff>
      <xdr:row>58</xdr:row>
      <xdr:rowOff>156301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99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147428</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5017" y="100915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49078</xdr:rowOff>
    </xdr:from>
    <xdr:to>
      <xdr:col>102</xdr:col>
      <xdr:colOff>165100</xdr:colOff>
      <xdr:row>58</xdr:row>
      <xdr:rowOff>150678</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99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141805</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17" y="10085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52461</xdr:rowOff>
    </xdr:from>
    <xdr:to>
      <xdr:col>98</xdr:col>
      <xdr:colOff>38100</xdr:colOff>
      <xdr:row>58</xdr:row>
      <xdr:rowOff>154061</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99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145188</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7017" y="10089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162462</xdr:rowOff>
    </xdr:from>
    <xdr:to>
      <xdr:col>116</xdr:col>
      <xdr:colOff>63500</xdr:colOff>
      <xdr:row>71</xdr:row>
      <xdr:rowOff>32486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163962"/>
          <a:ext cx="838200" cy="41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588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32486</xdr:rowOff>
    </xdr:from>
    <xdr:to>
      <xdr:col>111</xdr:col>
      <xdr:colOff>177800</xdr:colOff>
      <xdr:row>71</xdr:row>
      <xdr:rowOff>153220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205436"/>
          <a:ext cx="889000" cy="12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54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153220</xdr:rowOff>
    </xdr:from>
    <xdr:to>
      <xdr:col>107</xdr:col>
      <xdr:colOff>50800</xdr:colOff>
      <xdr:row>72</xdr:row>
      <xdr:rowOff>35361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326170"/>
          <a:ext cx="889000" cy="5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50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157596</xdr:rowOff>
    </xdr:from>
    <xdr:to>
      <xdr:col>102</xdr:col>
      <xdr:colOff>114300</xdr:colOff>
      <xdr:row>72</xdr:row>
      <xdr:rowOff>35361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330546"/>
          <a:ext cx="889000" cy="4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47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52076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56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111662</xdr:rowOff>
    </xdr:from>
    <xdr:to>
      <xdr:col>116</xdr:col>
      <xdr:colOff>114300</xdr:colOff>
      <xdr:row>71</xdr:row>
      <xdr:rowOff>41812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11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64689</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0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153136</xdr:rowOff>
    </xdr:from>
    <xdr:to>
      <xdr:col>112</xdr:col>
      <xdr:colOff>38100</xdr:colOff>
      <xdr:row>71</xdr:row>
      <xdr:rowOff>83286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15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99813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192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102420</xdr:rowOff>
    </xdr:from>
    <xdr:to>
      <xdr:col>107</xdr:col>
      <xdr:colOff>101600</xdr:colOff>
      <xdr:row>72</xdr:row>
      <xdr:rowOff>32570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27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49097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05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156011</xdr:rowOff>
    </xdr:from>
    <xdr:to>
      <xdr:col>102</xdr:col>
      <xdr:colOff>165100</xdr:colOff>
      <xdr:row>72</xdr:row>
      <xdr:rowOff>86161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32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102688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10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106796</xdr:rowOff>
    </xdr:from>
    <xdr:to>
      <xdr:col>98</xdr:col>
      <xdr:colOff>38100</xdr:colOff>
      <xdr:row>72</xdr:row>
      <xdr:rowOff>36946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27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53473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05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歳出決算総額は、住民一人当たりコストが</a:t>
          </a:r>
          <a:r>
            <a:rPr kumimoji="1" lang="en-US" altLang="ja-JP" sz="1300">
              <a:latin typeface="ＭＳ Ｐゴシック" panose="020B0600070205080204" pitchFamily="50" charset="-128"/>
              <a:ea typeface="ＭＳ Ｐゴシック" panose="020B0600070205080204" pitchFamily="50" charset="-128"/>
            </a:rPr>
            <a:t>722,385</a:t>
          </a:r>
          <a:r>
            <a:rPr kumimoji="1" lang="ja-JP" altLang="en-US" sz="1300">
              <a:latin typeface="ＭＳ Ｐゴシック" panose="020B0600070205080204" pitchFamily="50" charset="-128"/>
              <a:ea typeface="ＭＳ Ｐゴシック" panose="020B0600070205080204" pitchFamily="50" charset="-128"/>
            </a:rPr>
            <a:t>円である。概ね各項目で類似団体より高い若しくは、同程度の水準となっている。特に扶助費及び普通建設事業費（うち更新整備）が類似団体と比べて高い水準となっている。普通建設事業費（うち更新整備）は、住民一人当たりのコストが</a:t>
          </a:r>
          <a:r>
            <a:rPr kumimoji="1" lang="en-US" altLang="ja-JP" sz="1300">
              <a:latin typeface="ＭＳ Ｐゴシック" panose="020B0600070205080204" pitchFamily="50" charset="-128"/>
              <a:ea typeface="ＭＳ Ｐゴシック" panose="020B0600070205080204" pitchFamily="50" charset="-128"/>
            </a:rPr>
            <a:t>88,940</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35,717</a:t>
          </a:r>
          <a:r>
            <a:rPr kumimoji="1" lang="ja-JP" altLang="en-US" sz="1300">
              <a:latin typeface="ＭＳ Ｐゴシック" panose="020B0600070205080204" pitchFamily="50" charset="-128"/>
              <a:ea typeface="ＭＳ Ｐゴシック" panose="020B0600070205080204" pitchFamily="50" charset="-128"/>
            </a:rPr>
            <a:t>円も高い状況となっている。要因としては、防災行政無線再整備事業が考えられ、今後も高い水準で推移することが予想される。そのため、事業の取捨選択を徹底し、普通建設事業費の抑制を目指す。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扶助費は、住民一人当たりのコストが</a:t>
          </a:r>
          <a:r>
            <a:rPr kumimoji="1" lang="en-US" altLang="ja-JP" sz="1300">
              <a:latin typeface="ＭＳ Ｐゴシック" panose="020B0600070205080204" pitchFamily="50" charset="-128"/>
              <a:ea typeface="ＭＳ Ｐゴシック" panose="020B0600070205080204" pitchFamily="50" charset="-128"/>
            </a:rPr>
            <a:t>123,428</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a:t>
          </a:r>
          <a:r>
            <a:rPr kumimoji="1" lang="en-US" altLang="ja-JP" sz="1300">
              <a:latin typeface="ＭＳ Ｐゴシック" panose="020B0600070205080204" pitchFamily="50" charset="-128"/>
              <a:ea typeface="ＭＳ Ｐゴシック" panose="020B0600070205080204" pitchFamily="50" charset="-128"/>
            </a:rPr>
            <a:t>32,346</a:t>
          </a:r>
          <a:r>
            <a:rPr kumimoji="1" lang="ja-JP" altLang="en-US" sz="1300">
              <a:latin typeface="ＭＳ Ｐゴシック" panose="020B0600070205080204" pitchFamily="50" charset="-128"/>
              <a:ea typeface="ＭＳ Ｐゴシック" panose="020B0600070205080204" pitchFamily="50" charset="-128"/>
            </a:rPr>
            <a:t>円も高い状況となっている。要因としては、出産祝金や高校生までの医療費無償化など町独自の子育て支援を実施していることなどが考えられる。また、高齢化等により、今後も医療費の増加が懸念される。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福岡県みやこ町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17,710
17,503
151.34
14,526,851
12,793,430
945,320
6,993,065
8,633,934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157661</xdr:rowOff>
    </xdr:from>
    <xdr:to>
      <xdr:col>24</xdr:col>
      <xdr:colOff>63500</xdr:colOff>
      <xdr:row>36</xdr:row>
      <xdr:rowOff>48913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158411"/>
          <a:ext cx="838200" cy="6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48913</xdr:rowOff>
    </xdr:from>
    <xdr:to>
      <xdr:col>19</xdr:col>
      <xdr:colOff>177800</xdr:colOff>
      <xdr:row>37</xdr:row>
      <xdr:rowOff>15929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221113"/>
          <a:ext cx="889000" cy="13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15929</xdr:rowOff>
    </xdr:from>
    <xdr:to>
      <xdr:col>15</xdr:col>
      <xdr:colOff>50800</xdr:colOff>
      <xdr:row>37</xdr:row>
      <xdr:rowOff>36504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59579"/>
          <a:ext cx="889000" cy="2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113248</xdr:rowOff>
    </xdr:from>
    <xdr:to>
      <xdr:col>10</xdr:col>
      <xdr:colOff>114300</xdr:colOff>
      <xdr:row>37</xdr:row>
      <xdr:rowOff>36504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285448"/>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106861</xdr:rowOff>
    </xdr:from>
    <xdr:to>
      <xdr:col>24</xdr:col>
      <xdr:colOff>114300</xdr:colOff>
      <xdr:row>36</xdr:row>
      <xdr:rowOff>37011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1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85288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0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169563</xdr:rowOff>
    </xdr:from>
    <xdr:to>
      <xdr:col>20</xdr:col>
      <xdr:colOff>38100</xdr:colOff>
      <xdr:row>36</xdr:row>
      <xdr:rowOff>99713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17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116240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94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136579</xdr:rowOff>
    </xdr:from>
    <xdr:to>
      <xdr:col>15</xdr:col>
      <xdr:colOff>101600</xdr:colOff>
      <xdr:row>37</xdr:row>
      <xdr:rowOff>66729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0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57856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0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157154</xdr:rowOff>
    </xdr:from>
    <xdr:to>
      <xdr:col>10</xdr:col>
      <xdr:colOff>165100</xdr:colOff>
      <xdr:row>37</xdr:row>
      <xdr:rowOff>87304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2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78431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2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62448</xdr:rowOff>
    </xdr:from>
    <xdr:to>
      <xdr:col>6</xdr:col>
      <xdr:colOff>38100</xdr:colOff>
      <xdr:row>36</xdr:row>
      <xdr:rowOff>164048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3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9125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009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30950</xdr:rowOff>
    </xdr:from>
    <xdr:to>
      <xdr:col>24</xdr:col>
      <xdr:colOff>63500</xdr:colOff>
      <xdr:row>55</xdr:row>
      <xdr:rowOff>99333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60700"/>
          <a:ext cx="838200" cy="6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99333</xdr:rowOff>
    </xdr:from>
    <xdr:to>
      <xdr:col>19</xdr:col>
      <xdr:colOff>177800</xdr:colOff>
      <xdr:row>55</xdr:row>
      <xdr:rowOff>118710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529083"/>
          <a:ext cx="889000" cy="1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118710</xdr:rowOff>
    </xdr:from>
    <xdr:to>
      <xdr:col>15</xdr:col>
      <xdr:colOff>50800</xdr:colOff>
      <xdr:row>56</xdr:row>
      <xdr:rowOff>64125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548460"/>
          <a:ext cx="889000" cy="11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92192</xdr:rowOff>
    </xdr:from>
    <xdr:to>
      <xdr:col>10</xdr:col>
      <xdr:colOff>114300</xdr:colOff>
      <xdr:row>56</xdr:row>
      <xdr:rowOff>64125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79042"/>
          <a:ext cx="889000" cy="48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145906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151600</xdr:rowOff>
    </xdr:from>
    <xdr:to>
      <xdr:col>24</xdr:col>
      <xdr:colOff>114300</xdr:colOff>
      <xdr:row>55</xdr:row>
      <xdr:rowOff>81750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3027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261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48533</xdr:rowOff>
    </xdr:from>
    <xdr:to>
      <xdr:col>20</xdr:col>
      <xdr:colOff>38100</xdr:colOff>
      <xdr:row>55</xdr:row>
      <xdr:rowOff>150133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7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166660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53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67910</xdr:rowOff>
    </xdr:from>
    <xdr:to>
      <xdr:col>15</xdr:col>
      <xdr:colOff>101600</xdr:colOff>
      <xdr:row>55</xdr:row>
      <xdr:rowOff>169510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9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14587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72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13325</xdr:rowOff>
    </xdr:from>
    <xdr:to>
      <xdr:col>10</xdr:col>
      <xdr:colOff>165100</xdr:colOff>
      <xdr:row>56</xdr:row>
      <xdr:rowOff>114925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106052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70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41392</xdr:rowOff>
    </xdr:from>
    <xdr:to>
      <xdr:col>6</xdr:col>
      <xdr:colOff>38100</xdr:colOff>
      <xdr:row>53</xdr:row>
      <xdr:rowOff>142992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2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159519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903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93952</xdr:rowOff>
    </xdr:from>
    <xdr:to>
      <xdr:col>24</xdr:col>
      <xdr:colOff>63500</xdr:colOff>
      <xdr:row>75</xdr:row>
      <xdr:rowOff>55868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81252"/>
          <a:ext cx="838200" cy="13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13186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43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55868</xdr:rowOff>
    </xdr:from>
    <xdr:to>
      <xdr:col>19</xdr:col>
      <xdr:colOff>177800</xdr:colOff>
      <xdr:row>76</xdr:row>
      <xdr:rowOff>14756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14618"/>
          <a:ext cx="889000" cy="13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84976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2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30996</xdr:rowOff>
    </xdr:from>
    <xdr:to>
      <xdr:col>15</xdr:col>
      <xdr:colOff>50800</xdr:colOff>
      <xdr:row>76</xdr:row>
      <xdr:rowOff>14756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889746"/>
          <a:ext cx="889000" cy="15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30996</xdr:rowOff>
    </xdr:from>
    <xdr:to>
      <xdr:col>10</xdr:col>
      <xdr:colOff>114300</xdr:colOff>
      <xdr:row>76</xdr:row>
      <xdr:rowOff>132567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889746"/>
          <a:ext cx="889000" cy="27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100172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43152</xdr:rowOff>
    </xdr:from>
    <xdr:to>
      <xdr:col>24</xdr:col>
      <xdr:colOff>114300</xdr:colOff>
      <xdr:row>74</xdr:row>
      <xdr:rowOff>144752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3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66029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81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5068</xdr:rowOff>
    </xdr:from>
    <xdr:to>
      <xdr:col>20</xdr:col>
      <xdr:colOff>38100</xdr:colOff>
      <xdr:row>75</xdr:row>
      <xdr:rowOff>106668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6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123195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39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135406</xdr:rowOff>
    </xdr:from>
    <xdr:to>
      <xdr:col>15</xdr:col>
      <xdr:colOff>101600</xdr:colOff>
      <xdr:row>76</xdr:row>
      <xdr:rowOff>65556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9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82083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69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151646</xdr:rowOff>
    </xdr:from>
    <xdr:to>
      <xdr:col>10</xdr:col>
      <xdr:colOff>165100</xdr:colOff>
      <xdr:row>75</xdr:row>
      <xdr:rowOff>81796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3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98323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14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81767</xdr:rowOff>
    </xdr:from>
    <xdr:to>
      <xdr:col>6</xdr:col>
      <xdr:colOff>38100</xdr:colOff>
      <xdr:row>77</xdr:row>
      <xdr:rowOff>11917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1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28445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87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84527</xdr:rowOff>
    </xdr:from>
    <xdr:to>
      <xdr:col>24</xdr:col>
      <xdr:colOff>63500</xdr:colOff>
      <xdr:row>98</xdr:row>
      <xdr:rowOff>85799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86627"/>
          <a:ext cx="8382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84527</xdr:rowOff>
    </xdr:from>
    <xdr:to>
      <xdr:col>19</xdr:col>
      <xdr:colOff>177800</xdr:colOff>
      <xdr:row>98</xdr:row>
      <xdr:rowOff>88409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86627"/>
          <a:ext cx="889000" cy="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155570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5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88409</xdr:rowOff>
    </xdr:from>
    <xdr:to>
      <xdr:col>15</xdr:col>
      <xdr:colOff>50800</xdr:colOff>
      <xdr:row>98</xdr:row>
      <xdr:rowOff>95081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90509"/>
          <a:ext cx="889000" cy="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159473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95081</xdr:rowOff>
    </xdr:from>
    <xdr:to>
      <xdr:col>10</xdr:col>
      <xdr:colOff>114300</xdr:colOff>
      <xdr:row>98</xdr:row>
      <xdr:rowOff>95960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97181"/>
          <a:ext cx="889000" cy="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5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161022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6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34999</xdr:rowOff>
    </xdr:from>
    <xdr:to>
      <xdr:col>24</xdr:col>
      <xdr:colOff>114300</xdr:colOff>
      <xdr:row>98</xdr:row>
      <xdr:rowOff>136599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170623</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33727</xdr:rowOff>
    </xdr:from>
    <xdr:to>
      <xdr:col>20</xdr:col>
      <xdr:colOff>38100</xdr:colOff>
      <xdr:row>98</xdr:row>
      <xdr:rowOff>135327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151854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1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37609</xdr:rowOff>
    </xdr:from>
    <xdr:to>
      <xdr:col>15</xdr:col>
      <xdr:colOff>101600</xdr:colOff>
      <xdr:row>98</xdr:row>
      <xdr:rowOff>139209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155736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1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44281</xdr:rowOff>
    </xdr:from>
    <xdr:to>
      <xdr:col>10</xdr:col>
      <xdr:colOff>165100</xdr:colOff>
      <xdr:row>98</xdr:row>
      <xdr:rowOff>145881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4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162408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2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45160</xdr:rowOff>
    </xdr:from>
    <xdr:to>
      <xdr:col>6</xdr:col>
      <xdr:colOff>38100</xdr:colOff>
      <xdr:row>98</xdr:row>
      <xdr:rowOff>146760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4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163287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7341</xdr:rowOff>
    </xdr:from>
    <xdr:to>
      <xdr:col>55</xdr:col>
      <xdr:colOff>0</xdr:colOff>
      <xdr:row>38</xdr:row>
      <xdr:rowOff>9627</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22441"/>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9627</xdr:rowOff>
    </xdr:from>
    <xdr:to>
      <xdr:col>50</xdr:col>
      <xdr:colOff>114300</xdr:colOff>
      <xdr:row>38</xdr:row>
      <xdr:rowOff>37059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24727"/>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37059</xdr:rowOff>
    </xdr:from>
    <xdr:to>
      <xdr:col>45</xdr:col>
      <xdr:colOff>177800</xdr:colOff>
      <xdr:row>38</xdr:row>
      <xdr:rowOff>37744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552159"/>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37744</xdr:rowOff>
    </xdr:from>
    <xdr:to>
      <xdr:col>41</xdr:col>
      <xdr:colOff>50800</xdr:colOff>
      <xdr:row>38</xdr:row>
      <xdr:rowOff>39801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552844"/>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127991</xdr:rowOff>
    </xdr:from>
    <xdr:to>
      <xdr:col>55</xdr:col>
      <xdr:colOff>50800</xdr:colOff>
      <xdr:row>38</xdr:row>
      <xdr:rowOff>58141</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7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106418</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4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130277</xdr:rowOff>
    </xdr:from>
    <xdr:to>
      <xdr:col>50</xdr:col>
      <xdr:colOff>165100</xdr:colOff>
      <xdr:row>38</xdr:row>
      <xdr:rowOff>60427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47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76954</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249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157709</xdr:rowOff>
    </xdr:from>
    <xdr:to>
      <xdr:col>46</xdr:col>
      <xdr:colOff>38100</xdr:colOff>
      <xdr:row>38</xdr:row>
      <xdr:rowOff>87858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013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78986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594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158394</xdr:rowOff>
    </xdr:from>
    <xdr:to>
      <xdr:col>41</xdr:col>
      <xdr:colOff>101600</xdr:colOff>
      <xdr:row>38</xdr:row>
      <xdr:rowOff>88544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0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79671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594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160451</xdr:rowOff>
    </xdr:from>
    <xdr:to>
      <xdr:col>36</xdr:col>
      <xdr:colOff>165100</xdr:colOff>
      <xdr:row>38</xdr:row>
      <xdr:rowOff>90601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0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81728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596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53600</xdr:rowOff>
    </xdr:from>
    <xdr:to>
      <xdr:col>55</xdr:col>
      <xdr:colOff>0</xdr:colOff>
      <xdr:row>56</xdr:row>
      <xdr:rowOff>74598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654800"/>
          <a:ext cx="838200" cy="2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74598</xdr:rowOff>
    </xdr:from>
    <xdr:to>
      <xdr:col>50</xdr:col>
      <xdr:colOff>114300</xdr:colOff>
      <xdr:row>56</xdr:row>
      <xdr:rowOff>108431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675798"/>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82321</xdr:rowOff>
    </xdr:from>
    <xdr:to>
      <xdr:col>45</xdr:col>
      <xdr:colOff>177800</xdr:colOff>
      <xdr:row>56</xdr:row>
      <xdr:rowOff>108431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683521"/>
          <a:ext cx="889000" cy="2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82321</xdr:rowOff>
    </xdr:from>
    <xdr:to>
      <xdr:col>41</xdr:col>
      <xdr:colOff>50800</xdr:colOff>
      <xdr:row>56</xdr:row>
      <xdr:rowOff>102667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683521"/>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2800</xdr:rowOff>
    </xdr:from>
    <xdr:to>
      <xdr:col>55</xdr:col>
      <xdr:colOff>50800</xdr:colOff>
      <xdr:row>56</xdr:row>
      <xdr:rowOff>104400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152677</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8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23798</xdr:rowOff>
    </xdr:from>
    <xdr:to>
      <xdr:col>50</xdr:col>
      <xdr:colOff>165100</xdr:colOff>
      <xdr:row>56</xdr:row>
      <xdr:rowOff>125398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62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116525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71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57631</xdr:rowOff>
    </xdr:from>
    <xdr:to>
      <xdr:col>46</xdr:col>
      <xdr:colOff>38100</xdr:colOff>
      <xdr:row>56</xdr:row>
      <xdr:rowOff>159231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65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150358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751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31521</xdr:rowOff>
    </xdr:from>
    <xdr:to>
      <xdr:col>41</xdr:col>
      <xdr:colOff>101600</xdr:colOff>
      <xdr:row>56</xdr:row>
      <xdr:rowOff>133121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3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124248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72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51867</xdr:rowOff>
    </xdr:from>
    <xdr:to>
      <xdr:col>36</xdr:col>
      <xdr:colOff>165100</xdr:colOff>
      <xdr:row>56</xdr:row>
      <xdr:rowOff>153467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5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144594</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74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41859</xdr:rowOff>
    </xdr:from>
    <xdr:to>
      <xdr:col>55</xdr:col>
      <xdr:colOff>0</xdr:colOff>
      <xdr:row>78</xdr:row>
      <xdr:rowOff>42659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14959"/>
          <a:ext cx="8382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90849</xdr:rowOff>
    </xdr:from>
    <xdr:to>
      <xdr:col>50</xdr:col>
      <xdr:colOff>114300</xdr:colOff>
      <xdr:row>78</xdr:row>
      <xdr:rowOff>42659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121049"/>
          <a:ext cx="889000" cy="29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90849</xdr:rowOff>
    </xdr:from>
    <xdr:to>
      <xdr:col>45</xdr:col>
      <xdr:colOff>177800</xdr:colOff>
      <xdr:row>77</xdr:row>
      <xdr:rowOff>108336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121049"/>
          <a:ext cx="889000" cy="18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47299</xdr:rowOff>
    </xdr:from>
    <xdr:to>
      <xdr:col>41</xdr:col>
      <xdr:colOff>50800</xdr:colOff>
      <xdr:row>77</xdr:row>
      <xdr:rowOff>108336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077499"/>
          <a:ext cx="889000" cy="23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162509</xdr:rowOff>
    </xdr:from>
    <xdr:to>
      <xdr:col>55</xdr:col>
      <xdr:colOff>50800</xdr:colOff>
      <xdr:row>78</xdr:row>
      <xdr:rowOff>92659</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6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77436</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27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163309</xdr:rowOff>
    </xdr:from>
    <xdr:to>
      <xdr:col>50</xdr:col>
      <xdr:colOff>165100</xdr:colOff>
      <xdr:row>78</xdr:row>
      <xdr:rowOff>93459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6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84586</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457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40049</xdr:rowOff>
    </xdr:from>
    <xdr:to>
      <xdr:col>46</xdr:col>
      <xdr:colOff>38100</xdr:colOff>
      <xdr:row>76</xdr:row>
      <xdr:rowOff>141649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07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132776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6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57536</xdr:rowOff>
    </xdr:from>
    <xdr:to>
      <xdr:col>41</xdr:col>
      <xdr:colOff>101600</xdr:colOff>
      <xdr:row>77</xdr:row>
      <xdr:rowOff>159136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25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150263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35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167949</xdr:rowOff>
    </xdr:from>
    <xdr:to>
      <xdr:col>36</xdr:col>
      <xdr:colOff>165100</xdr:colOff>
      <xdr:row>76</xdr:row>
      <xdr:rowOff>98099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02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89226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11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15990</xdr:rowOff>
    </xdr:from>
    <xdr:to>
      <xdr:col>55</xdr:col>
      <xdr:colOff>0</xdr:colOff>
      <xdr:row>96</xdr:row>
      <xdr:rowOff>152578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475190"/>
          <a:ext cx="838200" cy="13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92818</xdr:rowOff>
    </xdr:from>
    <xdr:to>
      <xdr:col>50</xdr:col>
      <xdr:colOff>114300</xdr:colOff>
      <xdr:row>96</xdr:row>
      <xdr:rowOff>15990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5866218"/>
          <a:ext cx="889000" cy="60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92818</xdr:rowOff>
    </xdr:from>
    <xdr:to>
      <xdr:col>45</xdr:col>
      <xdr:colOff>177800</xdr:colOff>
      <xdr:row>94</xdr:row>
      <xdr:rowOff>135776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5866218"/>
          <a:ext cx="889000" cy="38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117793</xdr:rowOff>
    </xdr:from>
    <xdr:to>
      <xdr:col>41</xdr:col>
      <xdr:colOff>50800</xdr:colOff>
      <xdr:row>94</xdr:row>
      <xdr:rowOff>135776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234093"/>
          <a:ext cx="889000" cy="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29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101778</xdr:rowOff>
    </xdr:from>
    <xdr:to>
      <xdr:col>55</xdr:col>
      <xdr:colOff>50800</xdr:colOff>
      <xdr:row>97</xdr:row>
      <xdr:rowOff>31928</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56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80205</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3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136640</xdr:rowOff>
    </xdr:from>
    <xdr:to>
      <xdr:col>50</xdr:col>
      <xdr:colOff>165100</xdr:colOff>
      <xdr:row>96</xdr:row>
      <xdr:rowOff>66790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4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57917</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51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42018</xdr:rowOff>
    </xdr:from>
    <xdr:to>
      <xdr:col>46</xdr:col>
      <xdr:colOff>38100</xdr:colOff>
      <xdr:row>92</xdr:row>
      <xdr:rowOff>143618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581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160145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559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84976</xdr:rowOff>
    </xdr:from>
    <xdr:to>
      <xdr:col>41</xdr:col>
      <xdr:colOff>101600</xdr:colOff>
      <xdr:row>95</xdr:row>
      <xdr:rowOff>15126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20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31653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5976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66993</xdr:rowOff>
    </xdr:from>
    <xdr:to>
      <xdr:col>36</xdr:col>
      <xdr:colOff>165100</xdr:colOff>
      <xdr:row>94</xdr:row>
      <xdr:rowOff>168593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18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13670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595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127693</xdr:rowOff>
    </xdr:from>
    <xdr:to>
      <xdr:col>85</xdr:col>
      <xdr:colOff>127000</xdr:colOff>
      <xdr:row>38</xdr:row>
      <xdr:rowOff>26619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299893"/>
          <a:ext cx="838200" cy="24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7401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51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21089</xdr:rowOff>
    </xdr:from>
    <xdr:to>
      <xdr:col>81</xdr:col>
      <xdr:colOff>50800</xdr:colOff>
      <xdr:row>38</xdr:row>
      <xdr:rowOff>26619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36189"/>
          <a:ext cx="889000" cy="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18096</xdr:rowOff>
    </xdr:from>
    <xdr:to>
      <xdr:col>76</xdr:col>
      <xdr:colOff>114300</xdr:colOff>
      <xdr:row>38</xdr:row>
      <xdr:rowOff>21089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33196"/>
          <a:ext cx="889000" cy="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18096</xdr:rowOff>
    </xdr:from>
    <xdr:to>
      <xdr:col>71</xdr:col>
      <xdr:colOff>177800</xdr:colOff>
      <xdr:row>38</xdr:row>
      <xdr:rowOff>49022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533196"/>
          <a:ext cx="889000" cy="3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76893</xdr:rowOff>
    </xdr:from>
    <xdr:to>
      <xdr:col>85</xdr:col>
      <xdr:colOff>177800</xdr:colOff>
      <xdr:row>37</xdr:row>
      <xdr:rowOff>7043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4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99770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0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147269</xdr:rowOff>
    </xdr:from>
    <xdr:to>
      <xdr:col>81</xdr:col>
      <xdr:colOff>101600</xdr:colOff>
      <xdr:row>38</xdr:row>
      <xdr:rowOff>77419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9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68546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83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141739</xdr:rowOff>
    </xdr:from>
    <xdr:to>
      <xdr:col>76</xdr:col>
      <xdr:colOff>165100</xdr:colOff>
      <xdr:row>38</xdr:row>
      <xdr:rowOff>71889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8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63016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7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138746</xdr:rowOff>
    </xdr:from>
    <xdr:to>
      <xdr:col>72</xdr:col>
      <xdr:colOff>38100</xdr:colOff>
      <xdr:row>38</xdr:row>
      <xdr:rowOff>68896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8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60023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7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169672</xdr:rowOff>
    </xdr:from>
    <xdr:to>
      <xdr:col>67</xdr:col>
      <xdr:colOff>101600</xdr:colOff>
      <xdr:row>38</xdr:row>
      <xdr:rowOff>99822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1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90949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0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29972</xdr:rowOff>
    </xdr:from>
    <xdr:to>
      <xdr:col>85</xdr:col>
      <xdr:colOff>126364</xdr:colOff>
      <xdr:row>58</xdr:row>
      <xdr:rowOff>132207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945372"/>
          <a:ext cx="1269" cy="1130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136034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8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132207</xdr:rowOff>
    </xdr:from>
    <xdr:to>
      <xdr:col>86</xdr:col>
      <xdr:colOff>25400</xdr:colOff>
      <xdr:row>58</xdr:row>
      <xdr:rowOff>132207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76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148099</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720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29972</xdr:rowOff>
    </xdr:from>
    <xdr:to>
      <xdr:col>86</xdr:col>
      <xdr:colOff>25400</xdr:colOff>
      <xdr:row>52</xdr:row>
      <xdr:rowOff>29972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94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37579</xdr:rowOff>
    </xdr:from>
    <xdr:to>
      <xdr:col>85</xdr:col>
      <xdr:colOff>127000</xdr:colOff>
      <xdr:row>54</xdr:row>
      <xdr:rowOff>119050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8610079"/>
          <a:ext cx="838200" cy="76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75696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505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97269</xdr:rowOff>
    </xdr:from>
    <xdr:to>
      <xdr:col>85</xdr:col>
      <xdr:colOff>177800</xdr:colOff>
      <xdr:row>56</xdr:row>
      <xdr:rowOff>27419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52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37579</xdr:rowOff>
    </xdr:from>
    <xdr:to>
      <xdr:col>81</xdr:col>
      <xdr:colOff>50800</xdr:colOff>
      <xdr:row>55</xdr:row>
      <xdr:rowOff>34074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8610079"/>
          <a:ext cx="889000" cy="85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134874</xdr:rowOff>
    </xdr:from>
    <xdr:to>
      <xdr:col>81</xdr:col>
      <xdr:colOff>101600</xdr:colOff>
      <xdr:row>56</xdr:row>
      <xdr:rowOff>65024</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56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56151</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5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10846</xdr:rowOff>
    </xdr:from>
    <xdr:to>
      <xdr:col>76</xdr:col>
      <xdr:colOff>114300</xdr:colOff>
      <xdr:row>55</xdr:row>
      <xdr:rowOff>34074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440596"/>
          <a:ext cx="889000" cy="2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34213</xdr:rowOff>
    </xdr:from>
    <xdr:to>
      <xdr:col>76</xdr:col>
      <xdr:colOff>165100</xdr:colOff>
      <xdr:row>56</xdr:row>
      <xdr:rowOff>135813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63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126940</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2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10846</xdr:rowOff>
    </xdr:from>
    <xdr:to>
      <xdr:col>71</xdr:col>
      <xdr:colOff>177800</xdr:colOff>
      <xdr:row>55</xdr:row>
      <xdr:rowOff>87567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440596"/>
          <a:ext cx="889000" cy="7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59563</xdr:rowOff>
    </xdr:from>
    <xdr:to>
      <xdr:col>72</xdr:col>
      <xdr:colOff>38100</xdr:colOff>
      <xdr:row>56</xdr:row>
      <xdr:rowOff>161163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6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152290</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33451</xdr:rowOff>
    </xdr:from>
    <xdr:to>
      <xdr:col>67</xdr:col>
      <xdr:colOff>101600</xdr:colOff>
      <xdr:row>56</xdr:row>
      <xdr:rowOff>135051</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3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126178</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2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68250</xdr:rowOff>
    </xdr:from>
    <xdr:to>
      <xdr:col>85</xdr:col>
      <xdr:colOff>177800</xdr:colOff>
      <xdr:row>54</xdr:row>
      <xdr:rowOff>169850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32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91127</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17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49</xdr:row>
      <xdr:rowOff>158229</xdr:rowOff>
    </xdr:from>
    <xdr:to>
      <xdr:col>81</xdr:col>
      <xdr:colOff>101600</xdr:colOff>
      <xdr:row>50</xdr:row>
      <xdr:rowOff>88379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855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48</xdr:row>
      <xdr:rowOff>104906</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833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154724</xdr:rowOff>
    </xdr:from>
    <xdr:to>
      <xdr:col>76</xdr:col>
      <xdr:colOff>165100</xdr:colOff>
      <xdr:row>55</xdr:row>
      <xdr:rowOff>84874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41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101401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1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131496</xdr:rowOff>
    </xdr:from>
    <xdr:to>
      <xdr:col>72</xdr:col>
      <xdr:colOff>38100</xdr:colOff>
      <xdr:row>55</xdr:row>
      <xdr:rowOff>61646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38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78173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16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36767</xdr:rowOff>
    </xdr:from>
    <xdr:to>
      <xdr:col>67</xdr:col>
      <xdr:colOff>101600</xdr:colOff>
      <xdr:row>55</xdr:row>
      <xdr:rowOff>138367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46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154894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24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159409</xdr:rowOff>
    </xdr:from>
    <xdr:to>
      <xdr:col>85</xdr:col>
      <xdr:colOff>127000</xdr:colOff>
      <xdr:row>78</xdr:row>
      <xdr:rowOff>167213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532509"/>
          <a:ext cx="838200" cy="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159409</xdr:rowOff>
    </xdr:from>
    <xdr:to>
      <xdr:col>81</xdr:col>
      <xdr:colOff>50800</xdr:colOff>
      <xdr:row>78</xdr:row>
      <xdr:rowOff>169075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532509"/>
          <a:ext cx="889000" cy="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165303</xdr:rowOff>
    </xdr:from>
    <xdr:to>
      <xdr:col>76</xdr:col>
      <xdr:colOff>114300</xdr:colOff>
      <xdr:row>78</xdr:row>
      <xdr:rowOff>169075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538403"/>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51080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59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165303</xdr:rowOff>
    </xdr:from>
    <xdr:to>
      <xdr:col>71</xdr:col>
      <xdr:colOff>177800</xdr:colOff>
      <xdr:row>79</xdr:row>
      <xdr:rowOff>50464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538403"/>
          <a:ext cx="889000" cy="5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59163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60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116413</xdr:rowOff>
    </xdr:from>
    <xdr:to>
      <xdr:col>85</xdr:col>
      <xdr:colOff>177800</xdr:colOff>
      <xdr:row>79</xdr:row>
      <xdr:rowOff>46563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8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76193</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49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108609</xdr:rowOff>
    </xdr:from>
    <xdr:to>
      <xdr:col>81</xdr:col>
      <xdr:colOff>101600</xdr:colOff>
      <xdr:row>79</xdr:row>
      <xdr:rowOff>38759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8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29886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574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118275</xdr:rowOff>
    </xdr:from>
    <xdr:to>
      <xdr:col>76</xdr:col>
      <xdr:colOff>165100</xdr:colOff>
      <xdr:row>79</xdr:row>
      <xdr:rowOff>48425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9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64952</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26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114503</xdr:rowOff>
    </xdr:from>
    <xdr:to>
      <xdr:col>72</xdr:col>
      <xdr:colOff>38100</xdr:colOff>
      <xdr:row>79</xdr:row>
      <xdr:rowOff>44653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8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61180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26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171114</xdr:rowOff>
    </xdr:from>
    <xdr:to>
      <xdr:col>67</xdr:col>
      <xdr:colOff>101600</xdr:colOff>
      <xdr:row>79</xdr:row>
      <xdr:rowOff>101264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4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92391</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636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139027</xdr:rowOff>
    </xdr:from>
    <xdr:to>
      <xdr:col>85</xdr:col>
      <xdr:colOff>127000</xdr:colOff>
      <xdr:row>94</xdr:row>
      <xdr:rowOff>153899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255327"/>
          <a:ext cx="838200" cy="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139027</xdr:rowOff>
    </xdr:from>
    <xdr:to>
      <xdr:col>81</xdr:col>
      <xdr:colOff>50800</xdr:colOff>
      <xdr:row>94</xdr:row>
      <xdr:rowOff>142354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255327"/>
          <a:ext cx="889000" cy="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142354</xdr:rowOff>
    </xdr:from>
    <xdr:to>
      <xdr:col>76</xdr:col>
      <xdr:colOff>114300</xdr:colOff>
      <xdr:row>95</xdr:row>
      <xdr:rowOff>14236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258654"/>
          <a:ext cx="889000" cy="4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14236</xdr:rowOff>
    </xdr:from>
    <xdr:to>
      <xdr:col>71</xdr:col>
      <xdr:colOff>177800</xdr:colOff>
      <xdr:row>95</xdr:row>
      <xdr:rowOff>43269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301986"/>
          <a:ext cx="889000" cy="2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103099</xdr:rowOff>
    </xdr:from>
    <xdr:to>
      <xdr:col>85</xdr:col>
      <xdr:colOff>177800</xdr:colOff>
      <xdr:row>95</xdr:row>
      <xdr:rowOff>33249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21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125976</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07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88227</xdr:rowOff>
    </xdr:from>
    <xdr:to>
      <xdr:col>81</xdr:col>
      <xdr:colOff>101600</xdr:colOff>
      <xdr:row>95</xdr:row>
      <xdr:rowOff>18377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20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34904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97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91554</xdr:rowOff>
    </xdr:from>
    <xdr:to>
      <xdr:col>76</xdr:col>
      <xdr:colOff>165100</xdr:colOff>
      <xdr:row>95</xdr:row>
      <xdr:rowOff>21704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20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12831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30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134886</xdr:rowOff>
    </xdr:from>
    <xdr:to>
      <xdr:col>72</xdr:col>
      <xdr:colOff>38100</xdr:colOff>
      <xdr:row>95</xdr:row>
      <xdr:rowOff>65036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25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56163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34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163919</xdr:rowOff>
    </xdr:from>
    <xdr:to>
      <xdr:col>67</xdr:col>
      <xdr:colOff>101600</xdr:colOff>
      <xdr:row>95</xdr:row>
      <xdr:rowOff>94069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2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85196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37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類似団体と比較して、民生費・教育費・消防費等が高い水準となっている。一方で、土木費・商工費等は低い水準となっている。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a:t>
          </a:r>
          <a:r>
            <a:rPr kumimoji="1" lang="en-US" altLang="ja-JP" sz="1300">
              <a:latin typeface="ＭＳ Ｐゴシック" panose="020B0600070205080204" pitchFamily="50" charset="-128"/>
              <a:ea typeface="ＭＳ Ｐゴシック" panose="020B0600070205080204" pitchFamily="50" charset="-128"/>
            </a:rPr>
            <a:t>230,003</a:t>
          </a:r>
          <a:r>
            <a:rPr kumimoji="1" lang="ja-JP" altLang="en-US" sz="1300">
              <a:latin typeface="ＭＳ Ｐゴシック" panose="020B0600070205080204" pitchFamily="50" charset="-128"/>
              <a:ea typeface="ＭＳ Ｐゴシック" panose="020B0600070205080204" pitchFamily="50" charset="-128"/>
            </a:rPr>
            <a:t>円で、前年度より</a:t>
          </a:r>
          <a:r>
            <a:rPr kumimoji="1" lang="en-US" altLang="ja-JP" sz="1300">
              <a:latin typeface="ＭＳ Ｐゴシック" panose="020B0600070205080204" pitchFamily="50" charset="-128"/>
              <a:ea typeface="ＭＳ Ｐゴシック" panose="020B0600070205080204" pitchFamily="50" charset="-128"/>
            </a:rPr>
            <a:t>14,585</a:t>
          </a:r>
          <a:r>
            <a:rPr kumimoji="1" lang="ja-JP" altLang="en-US" sz="1300">
              <a:latin typeface="ＭＳ Ｐゴシック" panose="020B0600070205080204" pitchFamily="50" charset="-128"/>
              <a:ea typeface="ＭＳ Ｐゴシック" panose="020B0600070205080204" pitchFamily="50" charset="-128"/>
            </a:rPr>
            <a:t>円増となっており、類似団体</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位と高い数値になっている。主な要因は、保育園運営委託料や敬老祝金の増によるものである。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a:t>
          </a:r>
          <a:r>
            <a:rPr kumimoji="1" lang="en-US" altLang="ja-JP" sz="1300">
              <a:latin typeface="ＭＳ Ｐゴシック" panose="020B0600070205080204" pitchFamily="50" charset="-128"/>
              <a:ea typeface="ＭＳ Ｐゴシック" panose="020B0600070205080204" pitchFamily="50" charset="-128"/>
            </a:rPr>
            <a:t>91,626</a:t>
          </a:r>
          <a:r>
            <a:rPr kumimoji="1" lang="ja-JP" altLang="en-US" sz="1300">
              <a:latin typeface="ＭＳ Ｐゴシック" panose="020B0600070205080204" pitchFamily="50" charset="-128"/>
              <a:ea typeface="ＭＳ Ｐゴシック" panose="020B0600070205080204" pitchFamily="50" charset="-128"/>
            </a:rPr>
            <a:t>円で、前年度より</a:t>
          </a:r>
          <a:r>
            <a:rPr kumimoji="1" lang="en-US" altLang="ja-JP" sz="1300">
              <a:latin typeface="ＭＳ Ｐゴシック" panose="020B0600070205080204" pitchFamily="50" charset="-128"/>
              <a:ea typeface="ＭＳ Ｐゴシック" panose="020B0600070205080204" pitchFamily="50" charset="-128"/>
            </a:rPr>
            <a:t>60,415</a:t>
          </a:r>
          <a:r>
            <a:rPr kumimoji="1" lang="ja-JP" altLang="en-US" sz="1300">
              <a:latin typeface="ＭＳ Ｐゴシック" panose="020B0600070205080204" pitchFamily="50" charset="-128"/>
              <a:ea typeface="ＭＳ Ｐゴシック" panose="020B0600070205080204" pitchFamily="50" charset="-128"/>
            </a:rPr>
            <a:t>円減となっているものの、類似団体</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位と高い数値になっている。主な要因としては、豊津地区小学校整備事業の減、文化交流センター建設事業の増によるものである。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消防費は</a:t>
          </a:r>
          <a:r>
            <a:rPr kumimoji="1" lang="en-US" altLang="ja-JP" sz="1300">
              <a:latin typeface="ＭＳ Ｐゴシック" panose="020B0600070205080204" pitchFamily="50" charset="-128"/>
              <a:ea typeface="ＭＳ Ｐゴシック" panose="020B0600070205080204" pitchFamily="50" charset="-128"/>
            </a:rPr>
            <a:t>44,603</a:t>
          </a:r>
          <a:r>
            <a:rPr kumimoji="1" lang="ja-JP" altLang="en-US" sz="1300">
              <a:latin typeface="ＭＳ Ｐゴシック" panose="020B0600070205080204" pitchFamily="50" charset="-128"/>
              <a:ea typeface="ＭＳ Ｐゴシック" panose="020B0600070205080204" pitchFamily="50" charset="-128"/>
            </a:rPr>
            <a:t>円で、前年度より</a:t>
          </a:r>
          <a:r>
            <a:rPr kumimoji="1" lang="en-US" altLang="ja-JP" sz="1300">
              <a:latin typeface="ＭＳ Ｐゴシック" panose="020B0600070205080204" pitchFamily="50" charset="-128"/>
              <a:ea typeface="ＭＳ Ｐゴシック" panose="020B0600070205080204" pitchFamily="50" charset="-128"/>
            </a:rPr>
            <a:t>22,215</a:t>
          </a:r>
          <a:r>
            <a:rPr kumimoji="1" lang="ja-JP" altLang="en-US" sz="1300">
              <a:latin typeface="ＭＳ Ｐゴシック" panose="020B0600070205080204" pitchFamily="50" charset="-128"/>
              <a:ea typeface="ＭＳ Ｐゴシック" panose="020B0600070205080204" pitchFamily="50" charset="-128"/>
            </a:rPr>
            <a:t>円増となっており、類似団体</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位と高い数値になっている。主な要因としては、防災行政無線再整備事業の増によるものである。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a:t>
          </a:r>
          <a:r>
            <a:rPr kumimoji="1" lang="en-US" altLang="ja-JP" sz="1300">
              <a:latin typeface="ＭＳ Ｐゴシック" panose="020B0600070205080204" pitchFamily="50" charset="-128"/>
              <a:ea typeface="ＭＳ Ｐゴシック" panose="020B0600070205080204" pitchFamily="50" charset="-128"/>
            </a:rPr>
            <a:t>41,324</a:t>
          </a:r>
          <a:r>
            <a:rPr kumimoji="1" lang="ja-JP" altLang="en-US" sz="1300">
              <a:latin typeface="ＭＳ Ｐゴシック" panose="020B0600070205080204" pitchFamily="50" charset="-128"/>
              <a:ea typeface="ＭＳ Ｐゴシック" panose="020B0600070205080204" pitchFamily="50" charset="-128"/>
            </a:rPr>
            <a:t>円で、前年度より</a:t>
          </a:r>
          <a:r>
            <a:rPr kumimoji="1" lang="en-US" altLang="ja-JP" sz="1300">
              <a:latin typeface="ＭＳ Ｐゴシック" panose="020B0600070205080204" pitchFamily="50" charset="-128"/>
              <a:ea typeface="ＭＳ Ｐゴシック" panose="020B0600070205080204" pitchFamily="50" charset="-128"/>
            </a:rPr>
            <a:t>7,170</a:t>
          </a:r>
          <a:r>
            <a:rPr kumimoji="1" lang="ja-JP" altLang="en-US" sz="1300">
              <a:latin typeface="ＭＳ Ｐゴシック" panose="020B0600070205080204" pitchFamily="50" charset="-128"/>
              <a:ea typeface="ＭＳ Ｐゴシック" panose="020B0600070205080204" pitchFamily="50" charset="-128"/>
            </a:rPr>
            <a:t>円減となっており、類似団体と比較して低い数値となっている。主な要因としては、下水道事業特別会計繰出金及び旧荒谷団地解体事業の減によるものである。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福岡県みやこ町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財政調整基金残高は、適切な財源の確保と歳出の精査により、取崩しを回避しており、前年度とほぼ同額を維持している。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実質収支額については、行財政改革を着実に進めていることから、継続的に黒字を維持しており、標準財政規模に占める割合は昨年度より</a:t>
          </a:r>
          <a:r>
            <a:rPr kumimoji="1" lang="en-US" altLang="ja-JP" sz="1100">
              <a:latin typeface="ＭＳ ゴシック" pitchFamily="49" charset="-128"/>
              <a:ea typeface="ＭＳ ゴシック" pitchFamily="49" charset="-128"/>
            </a:rPr>
            <a:t>1.56%</a:t>
          </a:r>
          <a:r>
            <a:rPr kumimoji="1" lang="ja-JP" altLang="en-US" sz="1100">
              <a:latin typeface="ＭＳ ゴシック" pitchFamily="49" charset="-128"/>
              <a:ea typeface="ＭＳ ゴシック" pitchFamily="49" charset="-128"/>
            </a:rPr>
            <a:t>減少したが、黒字となっている。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また、実質単年度収支については、標準財政規模に占める割合は昨年度より</a:t>
          </a:r>
          <a:r>
            <a:rPr kumimoji="1" lang="en-US" altLang="ja-JP" sz="1100">
              <a:latin typeface="ＭＳ ゴシック" pitchFamily="49" charset="-128"/>
              <a:ea typeface="ＭＳ ゴシック" pitchFamily="49" charset="-128"/>
            </a:rPr>
            <a:t>5.63%</a:t>
          </a:r>
          <a:r>
            <a:rPr kumimoji="1" lang="ja-JP" altLang="en-US" sz="1100">
              <a:latin typeface="ＭＳ ゴシック" pitchFamily="49" charset="-128"/>
              <a:ea typeface="ＭＳ ゴシック" pitchFamily="49" charset="-128"/>
            </a:rPr>
            <a:t>増加し黒字となっている。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今後、小中学校再編事業による普通建設事業費の増加が予想される中、より一層の財源の確保や歳出抑制が必要となっている。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福岡県みやこ町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合併以降、住宅新築資金等事業等特別会計については赤字、その他の会計については、平成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年度を除き、黒字となっている。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黒字になっている特別会計についても、一般会計からの繰入金があることによって黒字になっている状況を踏まえ、今後、一般会計からの負担を軽減するためにも、健康増進事業等の促進を積極的に行い、事業会計ごとに独立採算の原則に立ち返った健全な事業運営が求められ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福岡県みやこ町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元利償還金について、前年度と比較して</a:t>
          </a:r>
          <a:r>
            <a:rPr kumimoji="1" lang="en-US" altLang="ja-JP" sz="1400">
              <a:latin typeface="ＭＳ ゴシック" pitchFamily="49" charset="-128"/>
              <a:ea typeface="ＭＳ ゴシック" pitchFamily="49" charset="-128"/>
            </a:rPr>
            <a:t>41</a:t>
          </a:r>
          <a:r>
            <a:rPr kumimoji="1" lang="ja-JP" altLang="en-US" sz="1400">
              <a:latin typeface="ＭＳ ゴシック" pitchFamily="49" charset="-128"/>
              <a:ea typeface="ＭＳ ゴシック" pitchFamily="49" charset="-128"/>
            </a:rPr>
            <a:t>百万減少している。主な要因としては、償還開始した国土強靭化施策債等の元利償還金よりも償還終了した災害復旧債等の元利償還金の額が大きく、減少したと考えられる。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満期一括償還をしていないため該当なし。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福岡県みやこ町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将来負担額については、昨年度と比較して一般会計等に係る地方債の現在高が３億７千万円の減少、公営企業債等繰入見込額は９千３百万円の減少となった。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一方で、公共施設整備基金をはじめとした各基金への積立等により、充当可能財源等が将来負担額を上回り、将来負担比率の分子がマイナスとなっているため、将来負担比率は生じていない。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今後は、地方債の新規発行の抑制に努め、地方債現在高の減少を目指す。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福岡県みやこ町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令和６年度は、主なものとして、文化交流センター建設事業等の財源として公合併地域振興基金を８億３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豊津小学校再整備事業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の財源</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として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百円を取崩した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。余剰金約７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６百万円を公共施設整備基金等各種基金へ積立て、全体として、前年度と比べて約８９８百万円の減額となった。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令和６年度末で約１２４</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の基金残高があるものの、小中学校の再編事業や公共施設の統廃合事業など、基金を充当する見込みの事業が控えているため、今後は残高が減少する見込みである。適切な財源確保と歳出の精査により、健全な基金運営を行う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公共施設整備基金：公共施設の建設及び改修、その他の整備に要する資金に充てるための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合併地域振興基金：住民の連携強化、協動のまちづくりの推進、地域振興に要する資金に充てるための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ふるさとづくり基金：ふるさと納税を財源にし、みやこ町の歴史、伝統、文化、産業等を生かした地域づくり等を図るための資金に充てるための基金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農林業振興支援基金：</a:t>
          </a:r>
          <a:r>
            <a:rPr lang="ja-JP" altLang="en-US" sz="1300" b="0" i="0">
              <a:solidFill>
                <a:schemeClr val="dk1"/>
              </a:solidFill>
              <a:effectLst/>
              <a:latin typeface="ＭＳ ゴシック" panose="020B0609070205080204" pitchFamily="49" charset="-128"/>
              <a:ea typeface="ＭＳ ゴシック" panose="020B0609070205080204" pitchFamily="49" charset="-128"/>
              <a:cs typeface="+mn-cs"/>
            </a:rPr>
            <a:t>町の農林業の振興を図る事業に要する資金に充てるための基金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令和６年度の取崩の主な要因として、文化交流センター建設事業費等の財源として合併地域振興基金を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約８億３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百円、豊津小学校再整備事業の財源として公共施設整備基金を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約２億３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百円を取崩した。また、積立の主な要因として、公共施設整備基金に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約２億２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百円、農林業振興支援基金に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約１億５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百円を積み立てた。全体として、前年度と比べて約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９２５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特定目的基金の中で最も基金残高の多い基金は、公共施設整備基金であるが、今後も小中学校の再編や施設の統廃合等に伴う事業時に充当予定である。次に基金残高の多い合併地域振興基金は、基金造設のために借用した合併地域特例債の償還も終了してきていることから、より一層使途にあった事業に充当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社会福祉基金は、社会福祉の増進を図るための費用に充当するため取崩しを行っており、今後も継続的に充当予定である。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令和６年度について、利子の積立のみによる増加で、元金の積立は行っていない。取崩についても、適切な財源の確保と歳出の精査により行っていない。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今後も継続して適切な財源確保に努め、将来の財減不足の確保に備え健全な財政運営に努める。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普通交付税再算定により基準財政需要額の費目に「臨時財政対策債償還基金費」が創設されたことにより、元金約４千１百万円の積立を行った。令和５年度の「臨時財政対策債償還基金費」の元金を積立てた約３千３百万円のうち、臨時財政対策債の元利償還金の一部として約１千６百万円を取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に積立てた約３千３百万円のうち、残りの約１千７百万円を令和７年度の臨時財政対策債の元利償還金の財源として取崩す。また、令和６年度に積立てた約４千１百万円を令和７年度及び令和８年度の臨時財政対策債の元利償還金の財源として取崩す。今後、繰上償還が生じた場合には、償還金の財源として取崩す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福岡県みやこ町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17,710
17,503
151.34
14,526,851
12,793,430
945,320
6,993,065
8,633,934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有形固定資産減価償却率は、類似団体より低い水準を推移しているが、当町には建築後３０年以上が経過する公共施設が多い。平成３０年度に公共施設再配置計画を策定し、老朽化した施設の集約化・複合化や除却を進めている。有形固定資産減価償却率については、上昇傾向にはあるものの、類似団体の平均と比較するとその伸びは緩やかであり、これまでの取組の効果が表れていると考えられる。</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D00-00004C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flipV="1">
          <a:off x="4206240" y="5252992"/>
          <a:ext cx="1270" cy="1255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D00-00004E000000}"/>
            </a:ext>
          </a:extLst>
        </xdr:cNvPr>
        <xdr:cNvSpPr txBox="1"/>
      </xdr:nvSpPr>
      <xdr:spPr>
        <a:xfrm>
          <a:off x="4258945" y="651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119245" y="650865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D00-000050000000}"/>
            </a:ext>
          </a:extLst>
        </xdr:cNvPr>
        <xdr:cNvSpPr txBox="1"/>
      </xdr:nvSpPr>
      <xdr:spPr>
        <a:xfrm>
          <a:off x="4258945" y="503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81" name="直線コネクタ 80">
          <a:extLst>
            <a:ext uri="{FF2B5EF4-FFF2-40B4-BE49-F238E27FC236}">
              <a16:creationId xmlns:a16="http://schemas.microsoft.com/office/drawing/2014/main" id="{00000000-0008-0000-0D00-000051000000}"/>
            </a:ext>
          </a:extLst>
        </xdr:cNvPr>
        <xdr:cNvCxnSpPr/>
      </xdr:nvCxnSpPr>
      <xdr:spPr>
        <a:xfrm>
          <a:off x="4119245" y="525299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D00-000052000000}"/>
            </a:ext>
          </a:extLst>
        </xdr:cNvPr>
        <xdr:cNvSpPr txBox="1"/>
      </xdr:nvSpPr>
      <xdr:spPr>
        <a:xfrm>
          <a:off x="4258945" y="59241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4157345" y="59456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3537585" y="59271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2867025" y="5887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2196465" y="5843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1525905" y="58685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83911</xdr:rowOff>
    </xdr:from>
    <xdr:to>
      <xdr:col>23</xdr:col>
      <xdr:colOff>136525</xdr:colOff>
      <xdr:row>30</xdr:row>
      <xdr:rowOff>14061</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157345" y="57150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106788</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D00-00005E000000}"/>
            </a:ext>
          </a:extLst>
        </xdr:cNvPr>
        <xdr:cNvSpPr txBox="1"/>
      </xdr:nvSpPr>
      <xdr:spPr>
        <a:xfrm>
          <a:off x="4258945" y="5570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31478</xdr:rowOff>
    </xdr:from>
    <xdr:to>
      <xdr:col>19</xdr:col>
      <xdr:colOff>187325</xdr:colOff>
      <xdr:row>29</xdr:row>
      <xdr:rowOff>133078</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537585" y="56626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82278</xdr:rowOff>
    </xdr:from>
    <xdr:to>
      <xdr:col>23</xdr:col>
      <xdr:colOff>85725</xdr:colOff>
      <xdr:row>29</xdr:row>
      <xdr:rowOff>134711</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588385" y="5713458"/>
          <a:ext cx="61976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162832</xdr:rowOff>
    </xdr:from>
    <xdr:to>
      <xdr:col>15</xdr:col>
      <xdr:colOff>187325</xdr:colOff>
      <xdr:row>29</xdr:row>
      <xdr:rowOff>92982</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867025" y="56263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42182</xdr:rowOff>
    </xdr:from>
    <xdr:to>
      <xdr:col>19</xdr:col>
      <xdr:colOff>136525</xdr:colOff>
      <xdr:row>29</xdr:row>
      <xdr:rowOff>82278</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917825" y="5673362"/>
          <a:ext cx="6705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125821</xdr:rowOff>
    </xdr:from>
    <xdr:to>
      <xdr:col>11</xdr:col>
      <xdr:colOff>187325</xdr:colOff>
      <xdr:row>29</xdr:row>
      <xdr:rowOff>55971</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2196465" y="55893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5171</xdr:rowOff>
    </xdr:from>
    <xdr:to>
      <xdr:col>15</xdr:col>
      <xdr:colOff>136525</xdr:colOff>
      <xdr:row>29</xdr:row>
      <xdr:rowOff>42182</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2247265" y="5636351"/>
          <a:ext cx="67056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85725</xdr:rowOff>
    </xdr:from>
    <xdr:to>
      <xdr:col>7</xdr:col>
      <xdr:colOff>187325</xdr:colOff>
      <xdr:row>29</xdr:row>
      <xdr:rowOff>15875</xdr:rowOff>
    </xdr:to>
    <xdr:sp macro="" textlink="">
      <xdr:nvSpPr>
        <xdr:cNvPr id="101" name="楕円 100">
          <a:extLst>
            <a:ext uri="{FF2B5EF4-FFF2-40B4-BE49-F238E27FC236}">
              <a16:creationId xmlns:a16="http://schemas.microsoft.com/office/drawing/2014/main" id="{00000000-0008-0000-0D00-000065000000}"/>
            </a:ext>
          </a:extLst>
        </xdr:cNvPr>
        <xdr:cNvSpPr/>
      </xdr:nvSpPr>
      <xdr:spPr>
        <a:xfrm>
          <a:off x="1525905" y="55492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136525</xdr:rowOff>
    </xdr:from>
    <xdr:to>
      <xdr:col>11</xdr:col>
      <xdr:colOff>136525</xdr:colOff>
      <xdr:row>29</xdr:row>
      <xdr:rowOff>5171</xdr:rowOff>
    </xdr:to>
    <xdr:cxnSp macro="">
      <xdr:nvCxnSpPr>
        <xdr:cNvPr id="102" name="直線コネクタ 101">
          <a:extLst>
            <a:ext uri="{FF2B5EF4-FFF2-40B4-BE49-F238E27FC236}">
              <a16:creationId xmlns:a16="http://schemas.microsoft.com/office/drawing/2014/main" id="{00000000-0008-0000-0D00-000066000000}"/>
            </a:ext>
          </a:extLst>
        </xdr:cNvPr>
        <xdr:cNvCxnSpPr/>
      </xdr:nvCxnSpPr>
      <xdr:spPr>
        <a:xfrm>
          <a:off x="1576705" y="5600065"/>
          <a:ext cx="670560" cy="3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103" name="n_1aveValue有形固定資産減価償却率">
          <a:extLst>
            <a:ext uri="{FF2B5EF4-FFF2-40B4-BE49-F238E27FC236}">
              <a16:creationId xmlns:a16="http://schemas.microsoft.com/office/drawing/2014/main" id="{00000000-0008-0000-0D00-000067000000}"/>
            </a:ext>
          </a:extLst>
        </xdr:cNvPr>
        <xdr:cNvSpPr txBox="1"/>
      </xdr:nvSpPr>
      <xdr:spPr>
        <a:xfrm>
          <a:off x="3395989" y="601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104" name="n_2aveValue有形固定資産減価償却率">
          <a:extLst>
            <a:ext uri="{FF2B5EF4-FFF2-40B4-BE49-F238E27FC236}">
              <a16:creationId xmlns:a16="http://schemas.microsoft.com/office/drawing/2014/main" id="{00000000-0008-0000-0D00-000068000000}"/>
            </a:ext>
          </a:extLst>
        </xdr:cNvPr>
        <xdr:cNvSpPr txBox="1"/>
      </xdr:nvSpPr>
      <xdr:spPr>
        <a:xfrm>
          <a:off x="2738129" y="597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105" name="n_3aveValue有形固定資産減価償却率">
          <a:extLst>
            <a:ext uri="{FF2B5EF4-FFF2-40B4-BE49-F238E27FC236}">
              <a16:creationId xmlns:a16="http://schemas.microsoft.com/office/drawing/2014/main" id="{00000000-0008-0000-0D00-000069000000}"/>
            </a:ext>
          </a:extLst>
        </xdr:cNvPr>
        <xdr:cNvSpPr txBox="1"/>
      </xdr:nvSpPr>
      <xdr:spPr>
        <a:xfrm>
          <a:off x="2067569"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106" name="n_4aveValue有形固定資産減価償却率">
          <a:extLst>
            <a:ext uri="{FF2B5EF4-FFF2-40B4-BE49-F238E27FC236}">
              <a16:creationId xmlns:a16="http://schemas.microsoft.com/office/drawing/2014/main" id="{00000000-0008-0000-0D00-00006A000000}"/>
            </a:ext>
          </a:extLst>
        </xdr:cNvPr>
        <xdr:cNvSpPr txBox="1"/>
      </xdr:nvSpPr>
      <xdr:spPr>
        <a:xfrm>
          <a:off x="1397009" y="5961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149605</xdr:rowOff>
    </xdr:from>
    <xdr:ext cx="405111" cy="259045"/>
    <xdr:sp macro="" textlink="">
      <xdr:nvSpPr>
        <xdr:cNvPr id="107" name="n_1mainValue有形固定資産減価償却率">
          <a:extLst>
            <a:ext uri="{FF2B5EF4-FFF2-40B4-BE49-F238E27FC236}">
              <a16:creationId xmlns:a16="http://schemas.microsoft.com/office/drawing/2014/main" id="{00000000-0008-0000-0D00-00006B000000}"/>
            </a:ext>
          </a:extLst>
        </xdr:cNvPr>
        <xdr:cNvSpPr txBox="1"/>
      </xdr:nvSpPr>
      <xdr:spPr>
        <a:xfrm>
          <a:off x="3395989" y="544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109509</xdr:rowOff>
    </xdr:from>
    <xdr:ext cx="405111" cy="259045"/>
    <xdr:sp macro="" textlink="">
      <xdr:nvSpPr>
        <xdr:cNvPr id="108" name="n_2mainValue有形固定資産減価償却率">
          <a:extLst>
            <a:ext uri="{FF2B5EF4-FFF2-40B4-BE49-F238E27FC236}">
              <a16:creationId xmlns:a16="http://schemas.microsoft.com/office/drawing/2014/main" id="{00000000-0008-0000-0D00-00006C000000}"/>
            </a:ext>
          </a:extLst>
        </xdr:cNvPr>
        <xdr:cNvSpPr txBox="1"/>
      </xdr:nvSpPr>
      <xdr:spPr>
        <a:xfrm>
          <a:off x="2738129" y="540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72498</xdr:rowOff>
    </xdr:from>
    <xdr:ext cx="405111" cy="259045"/>
    <xdr:sp macro="" textlink="">
      <xdr:nvSpPr>
        <xdr:cNvPr id="109" name="n_3mainValue有形固定資産減価償却率">
          <a:extLst>
            <a:ext uri="{FF2B5EF4-FFF2-40B4-BE49-F238E27FC236}">
              <a16:creationId xmlns:a16="http://schemas.microsoft.com/office/drawing/2014/main" id="{00000000-0008-0000-0D00-00006D000000}"/>
            </a:ext>
          </a:extLst>
        </xdr:cNvPr>
        <xdr:cNvSpPr txBox="1"/>
      </xdr:nvSpPr>
      <xdr:spPr>
        <a:xfrm>
          <a:off x="2067569" y="536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32402</xdr:rowOff>
    </xdr:from>
    <xdr:ext cx="405111" cy="259045"/>
    <xdr:sp macro="" textlink="">
      <xdr:nvSpPr>
        <xdr:cNvPr id="110" name="n_4mainValue有形固定資産減価償却率">
          <a:extLst>
            <a:ext uri="{FF2B5EF4-FFF2-40B4-BE49-F238E27FC236}">
              <a16:creationId xmlns:a16="http://schemas.microsoft.com/office/drawing/2014/main" id="{00000000-0008-0000-0D00-00006E000000}"/>
            </a:ext>
          </a:extLst>
        </xdr:cNvPr>
        <xdr:cNvSpPr txBox="1"/>
      </xdr:nvSpPr>
      <xdr:spPr>
        <a:xfrm>
          <a:off x="1397009" y="5328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[ 126.2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D00-000079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D00-00007A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D00-00007B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債務償還比率は、類似団体の平均を下回っており、主な要因としては、充当可能財源として財政調整基金等の造成に努めたことによる。　</a:t>
          </a:r>
          <a:endParaRPr lang="ja-JP" altLang="ja-JP" sz="1000">
            <a:effectLst/>
          </a:endParaRPr>
        </a:p>
        <a:p>
          <a:r>
            <a:rPr kumimoji="1" lang="ja-JP" altLang="ja-JP" sz="1000">
              <a:solidFill>
                <a:schemeClr val="dk1"/>
              </a:solidFill>
              <a:effectLst/>
              <a:latin typeface="+mn-lt"/>
              <a:ea typeface="+mn-ea"/>
              <a:cs typeface="+mn-cs"/>
            </a:rPr>
            <a:t>　今後、人口減少や公共施設再配置計画に基づいて施設の統廃合、長寿命化に取り組んでいることから、将来負担額が増加し、充当可能財源が減少していくと見込まれるため、より一層経費の削減に努めていく。</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0000000-0008-0000-0D00-00008C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flipV="1">
          <a:off x="13027660" y="5160463"/>
          <a:ext cx="1269" cy="1321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42" name="債務償還比率最小値テキスト">
          <a:extLst>
            <a:ext uri="{FF2B5EF4-FFF2-40B4-BE49-F238E27FC236}">
              <a16:creationId xmlns:a16="http://schemas.microsoft.com/office/drawing/2014/main" id="{00000000-0008-0000-0D00-00008E000000}"/>
            </a:ext>
          </a:extLst>
        </xdr:cNvPr>
        <xdr:cNvSpPr txBox="1"/>
      </xdr:nvSpPr>
      <xdr:spPr>
        <a:xfrm>
          <a:off x="13080365" y="648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2963525" y="648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0000000-0008-0000-0D00-000090000000}"/>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35967</xdr:rowOff>
    </xdr:from>
    <xdr:ext cx="469744" cy="259045"/>
    <xdr:sp macro="" textlink="">
      <xdr:nvSpPr>
        <xdr:cNvPr id="146" name="債務償還比率平均値テキスト">
          <a:extLst>
            <a:ext uri="{FF2B5EF4-FFF2-40B4-BE49-F238E27FC236}">
              <a16:creationId xmlns:a16="http://schemas.microsoft.com/office/drawing/2014/main" id="{00000000-0008-0000-0D00-000092000000}"/>
            </a:ext>
          </a:extLst>
        </xdr:cNvPr>
        <xdr:cNvSpPr txBox="1"/>
      </xdr:nvSpPr>
      <xdr:spPr>
        <a:xfrm>
          <a:off x="13080365" y="5667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001625" y="5688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359005" y="566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688445" y="56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50" name="フローチャート: 判断 149">
          <a:extLst>
            <a:ext uri="{FF2B5EF4-FFF2-40B4-BE49-F238E27FC236}">
              <a16:creationId xmlns:a16="http://schemas.microsoft.com/office/drawing/2014/main" id="{00000000-0008-0000-0D00-000096000000}"/>
            </a:ext>
          </a:extLst>
        </xdr:cNvPr>
        <xdr:cNvSpPr/>
      </xdr:nvSpPr>
      <xdr:spPr>
        <a:xfrm>
          <a:off x="11017885" y="564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51" name="フローチャート: 判断 150">
          <a:extLst>
            <a:ext uri="{FF2B5EF4-FFF2-40B4-BE49-F238E27FC236}">
              <a16:creationId xmlns:a16="http://schemas.microsoft.com/office/drawing/2014/main" id="{00000000-0008-0000-0D00-000097000000}"/>
            </a:ext>
          </a:extLst>
        </xdr:cNvPr>
        <xdr:cNvSpPr/>
      </xdr:nvSpPr>
      <xdr:spPr>
        <a:xfrm>
          <a:off x="10347325" y="584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D00-00009B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D00-00009C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4572</xdr:rowOff>
    </xdr:from>
    <xdr:to>
      <xdr:col>76</xdr:col>
      <xdr:colOff>73025</xdr:colOff>
      <xdr:row>27</xdr:row>
      <xdr:rowOff>106172</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3001625" y="53004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27449</xdr:rowOff>
    </xdr:from>
    <xdr:ext cx="469744" cy="259045"/>
    <xdr:sp macro="" textlink="">
      <xdr:nvSpPr>
        <xdr:cNvPr id="158" name="債務償還比率該当値テキスト">
          <a:extLst>
            <a:ext uri="{FF2B5EF4-FFF2-40B4-BE49-F238E27FC236}">
              <a16:creationId xmlns:a16="http://schemas.microsoft.com/office/drawing/2014/main" id="{00000000-0008-0000-0D00-00009E000000}"/>
            </a:ext>
          </a:extLst>
        </xdr:cNvPr>
        <xdr:cNvSpPr txBox="1"/>
      </xdr:nvSpPr>
      <xdr:spPr>
        <a:xfrm>
          <a:off x="13080365" y="515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19839</xdr:rowOff>
    </xdr:from>
    <xdr:to>
      <xdr:col>72</xdr:col>
      <xdr:colOff>123825</xdr:colOff>
      <xdr:row>27</xdr:row>
      <xdr:rowOff>121439</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2359005" y="531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55372</xdr:rowOff>
    </xdr:from>
    <xdr:to>
      <xdr:col>76</xdr:col>
      <xdr:colOff>22225</xdr:colOff>
      <xdr:row>27</xdr:row>
      <xdr:rowOff>70639</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2409805" y="5351272"/>
          <a:ext cx="619760" cy="1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22923</xdr:rowOff>
    </xdr:from>
    <xdr:to>
      <xdr:col>68</xdr:col>
      <xdr:colOff>123825</xdr:colOff>
      <xdr:row>27</xdr:row>
      <xdr:rowOff>124523</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1688445" y="531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70639</xdr:rowOff>
    </xdr:from>
    <xdr:to>
      <xdr:col>72</xdr:col>
      <xdr:colOff>73025</xdr:colOff>
      <xdr:row>27</xdr:row>
      <xdr:rowOff>73723</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1739245" y="5366539"/>
          <a:ext cx="67056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91549</xdr:rowOff>
    </xdr:from>
    <xdr:to>
      <xdr:col>64</xdr:col>
      <xdr:colOff>123825</xdr:colOff>
      <xdr:row>28</xdr:row>
      <xdr:rowOff>21699</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1017885" y="5387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73723</xdr:rowOff>
    </xdr:from>
    <xdr:to>
      <xdr:col>68</xdr:col>
      <xdr:colOff>73025</xdr:colOff>
      <xdr:row>27</xdr:row>
      <xdr:rowOff>142349</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1068685" y="5369623"/>
          <a:ext cx="670560" cy="6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170198</xdr:rowOff>
    </xdr:from>
    <xdr:to>
      <xdr:col>60</xdr:col>
      <xdr:colOff>123825</xdr:colOff>
      <xdr:row>28</xdr:row>
      <xdr:rowOff>100348</xdr:rowOff>
    </xdr:to>
    <xdr:sp macro="" textlink="">
      <xdr:nvSpPr>
        <xdr:cNvPr id="165" name="楕円 164">
          <a:extLst>
            <a:ext uri="{FF2B5EF4-FFF2-40B4-BE49-F238E27FC236}">
              <a16:creationId xmlns:a16="http://schemas.microsoft.com/office/drawing/2014/main" id="{00000000-0008-0000-0D00-0000A5000000}"/>
            </a:ext>
          </a:extLst>
        </xdr:cNvPr>
        <xdr:cNvSpPr/>
      </xdr:nvSpPr>
      <xdr:spPr>
        <a:xfrm>
          <a:off x="10347325" y="5466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142349</xdr:rowOff>
    </xdr:from>
    <xdr:to>
      <xdr:col>64</xdr:col>
      <xdr:colOff>73025</xdr:colOff>
      <xdr:row>28</xdr:row>
      <xdr:rowOff>49548</xdr:rowOff>
    </xdr:to>
    <xdr:cxnSp macro="">
      <xdr:nvCxnSpPr>
        <xdr:cNvPr id="166" name="直線コネクタ 165">
          <a:extLst>
            <a:ext uri="{FF2B5EF4-FFF2-40B4-BE49-F238E27FC236}">
              <a16:creationId xmlns:a16="http://schemas.microsoft.com/office/drawing/2014/main" id="{00000000-0008-0000-0D00-0000A6000000}"/>
            </a:ext>
          </a:extLst>
        </xdr:cNvPr>
        <xdr:cNvCxnSpPr/>
      </xdr:nvCxnSpPr>
      <xdr:spPr>
        <a:xfrm flipV="1">
          <a:off x="10398125" y="5438249"/>
          <a:ext cx="670560" cy="7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127598</xdr:rowOff>
    </xdr:from>
    <xdr:ext cx="469744" cy="259045"/>
    <xdr:sp macro="" textlink="">
      <xdr:nvSpPr>
        <xdr:cNvPr id="167" name="n_1aveValue債務償還比率">
          <a:extLst>
            <a:ext uri="{FF2B5EF4-FFF2-40B4-BE49-F238E27FC236}">
              <a16:creationId xmlns:a16="http://schemas.microsoft.com/office/drawing/2014/main" id="{00000000-0008-0000-0D00-0000A7000000}"/>
            </a:ext>
          </a:extLst>
        </xdr:cNvPr>
        <xdr:cNvSpPr txBox="1"/>
      </xdr:nvSpPr>
      <xdr:spPr>
        <a:xfrm>
          <a:off x="12185092" y="575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128060</xdr:rowOff>
    </xdr:from>
    <xdr:ext cx="469744" cy="259045"/>
    <xdr:sp macro="" textlink="">
      <xdr:nvSpPr>
        <xdr:cNvPr id="168" name="n_2aveValue債務償還比率">
          <a:extLst>
            <a:ext uri="{FF2B5EF4-FFF2-40B4-BE49-F238E27FC236}">
              <a16:creationId xmlns:a16="http://schemas.microsoft.com/office/drawing/2014/main" id="{00000000-0008-0000-0D00-0000A8000000}"/>
            </a:ext>
          </a:extLst>
        </xdr:cNvPr>
        <xdr:cNvSpPr txBox="1"/>
      </xdr:nvSpPr>
      <xdr:spPr>
        <a:xfrm>
          <a:off x="11527232" y="575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105545</xdr:rowOff>
    </xdr:from>
    <xdr:ext cx="469744" cy="259045"/>
    <xdr:sp macro="" textlink="">
      <xdr:nvSpPr>
        <xdr:cNvPr id="169" name="n_3aveValue債務償還比率">
          <a:extLst>
            <a:ext uri="{FF2B5EF4-FFF2-40B4-BE49-F238E27FC236}">
              <a16:creationId xmlns:a16="http://schemas.microsoft.com/office/drawing/2014/main" id="{00000000-0008-0000-0D00-0000A9000000}"/>
            </a:ext>
          </a:extLst>
        </xdr:cNvPr>
        <xdr:cNvSpPr txBox="1"/>
      </xdr:nvSpPr>
      <xdr:spPr>
        <a:xfrm>
          <a:off x="10856672" y="573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70" name="n_4aveValue債務償還比率">
          <a:extLst>
            <a:ext uri="{FF2B5EF4-FFF2-40B4-BE49-F238E27FC236}">
              <a16:creationId xmlns:a16="http://schemas.microsoft.com/office/drawing/2014/main" id="{00000000-0008-0000-0D00-0000AA000000}"/>
            </a:ext>
          </a:extLst>
        </xdr:cNvPr>
        <xdr:cNvSpPr txBox="1"/>
      </xdr:nvSpPr>
      <xdr:spPr>
        <a:xfrm>
          <a:off x="10186112" y="593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137966</xdr:rowOff>
    </xdr:from>
    <xdr:ext cx="469744" cy="259045"/>
    <xdr:sp macro="" textlink="">
      <xdr:nvSpPr>
        <xdr:cNvPr id="171" name="n_1mainValue債務償還比率">
          <a:extLst>
            <a:ext uri="{FF2B5EF4-FFF2-40B4-BE49-F238E27FC236}">
              <a16:creationId xmlns:a16="http://schemas.microsoft.com/office/drawing/2014/main" id="{00000000-0008-0000-0D00-0000AB000000}"/>
            </a:ext>
          </a:extLst>
        </xdr:cNvPr>
        <xdr:cNvSpPr txBox="1"/>
      </xdr:nvSpPr>
      <xdr:spPr>
        <a:xfrm>
          <a:off x="12185092" y="5098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141050</xdr:rowOff>
    </xdr:from>
    <xdr:ext cx="469744" cy="259045"/>
    <xdr:sp macro="" textlink="">
      <xdr:nvSpPr>
        <xdr:cNvPr id="172" name="n_2mainValue債務償還比率">
          <a:extLst>
            <a:ext uri="{FF2B5EF4-FFF2-40B4-BE49-F238E27FC236}">
              <a16:creationId xmlns:a16="http://schemas.microsoft.com/office/drawing/2014/main" id="{00000000-0008-0000-0D00-0000AC000000}"/>
            </a:ext>
          </a:extLst>
        </xdr:cNvPr>
        <xdr:cNvSpPr txBox="1"/>
      </xdr:nvSpPr>
      <xdr:spPr>
        <a:xfrm>
          <a:off x="11527232" y="510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38226</xdr:rowOff>
    </xdr:from>
    <xdr:ext cx="469744" cy="259045"/>
    <xdr:sp macro="" textlink="">
      <xdr:nvSpPr>
        <xdr:cNvPr id="173" name="n_3mainValue債務償還比率">
          <a:extLst>
            <a:ext uri="{FF2B5EF4-FFF2-40B4-BE49-F238E27FC236}">
              <a16:creationId xmlns:a16="http://schemas.microsoft.com/office/drawing/2014/main" id="{00000000-0008-0000-0D00-0000AD000000}"/>
            </a:ext>
          </a:extLst>
        </xdr:cNvPr>
        <xdr:cNvSpPr txBox="1"/>
      </xdr:nvSpPr>
      <xdr:spPr>
        <a:xfrm>
          <a:off x="10856672" y="516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116875</xdr:rowOff>
    </xdr:from>
    <xdr:ext cx="469744" cy="259045"/>
    <xdr:sp macro="" textlink="">
      <xdr:nvSpPr>
        <xdr:cNvPr id="174" name="n_4mainValue債務償還比率">
          <a:extLst>
            <a:ext uri="{FF2B5EF4-FFF2-40B4-BE49-F238E27FC236}">
              <a16:creationId xmlns:a16="http://schemas.microsoft.com/office/drawing/2014/main" id="{00000000-0008-0000-0D00-0000AE000000}"/>
            </a:ext>
          </a:extLst>
        </xdr:cNvPr>
        <xdr:cNvSpPr txBox="1"/>
      </xdr:nvSpPr>
      <xdr:spPr>
        <a:xfrm>
          <a:off x="10186112" y="5245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00000000-0008-0000-0D00-0000AF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00000000-0008-0000-0D00-0000B0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0000000-0008-0000-0D00-0000B3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0000000-0008-0000-0D00-0000B4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福岡県みやこ町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17,710
17,503
151.34
14,526,851
12,793,430
945,320
6,993,065
8,633,934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086225" y="579310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12496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20820" y="6993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12496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02082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12496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036060" y="6466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312160" y="643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5146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7399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965200" y="64128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153035</xdr:rowOff>
    </xdr:from>
    <xdr:to>
      <xdr:col>24</xdr:col>
      <xdr:colOff>114300</xdr:colOff>
      <xdr:row>37</xdr:row>
      <xdr:rowOff>83185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036060" y="6188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4462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124960"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118745</xdr:rowOff>
    </xdr:from>
    <xdr:to>
      <xdr:col>20</xdr:col>
      <xdr:colOff>38100</xdr:colOff>
      <xdr:row>37</xdr:row>
      <xdr:rowOff>48895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312160" y="6153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169545</xdr:rowOff>
    </xdr:from>
    <xdr:to>
      <xdr:col>24</xdr:col>
      <xdr:colOff>63500</xdr:colOff>
      <xdr:row>37</xdr:row>
      <xdr:rowOff>32385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355340" y="620458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82550</xdr:rowOff>
    </xdr:from>
    <xdr:to>
      <xdr:col>15</xdr:col>
      <xdr:colOff>101600</xdr:colOff>
      <xdr:row>37</xdr:row>
      <xdr:rowOff>12700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514600" y="611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133350</xdr:rowOff>
    </xdr:from>
    <xdr:to>
      <xdr:col>19</xdr:col>
      <xdr:colOff>177800</xdr:colOff>
      <xdr:row>36</xdr:row>
      <xdr:rowOff>169545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565400" y="616839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46355</xdr:rowOff>
    </xdr:from>
    <xdr:to>
      <xdr:col>10</xdr:col>
      <xdr:colOff>165100</xdr:colOff>
      <xdr:row>36</xdr:row>
      <xdr:rowOff>147955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739900" y="608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97155</xdr:rowOff>
    </xdr:from>
    <xdr:to>
      <xdr:col>15</xdr:col>
      <xdr:colOff>50800</xdr:colOff>
      <xdr:row>36</xdr:row>
      <xdr:rowOff>133350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790700" y="613219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12065</xdr:rowOff>
    </xdr:from>
    <xdr:to>
      <xdr:col>6</xdr:col>
      <xdr:colOff>38100</xdr:colOff>
      <xdr:row>36</xdr:row>
      <xdr:rowOff>113665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965200" y="60471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62865</xdr:rowOff>
    </xdr:from>
    <xdr:to>
      <xdr:col>10</xdr:col>
      <xdr:colOff>114300</xdr:colOff>
      <xdr:row>36</xdr:row>
      <xdr:rowOff>97155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008380" y="609790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17056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38570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61100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83630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65422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17056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29227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38570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164482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611004" y="586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130192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83630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9219565" y="5639905"/>
          <a:ext cx="0" cy="1330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9258300" y="697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9154160" y="6970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9258300" y="541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9154160" y="5639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9258300" y="6452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192260" y="6473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445500" y="648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670800" y="64932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873240" y="6500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098540" y="6494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9855</xdr:rowOff>
    </xdr:from>
    <xdr:to>
      <xdr:col>55</xdr:col>
      <xdr:colOff>50800</xdr:colOff>
      <xdr:row>38</xdr:row>
      <xdr:rowOff>111455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192260" y="63801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32732</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9258300" y="623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22314</xdr:rowOff>
    </xdr:from>
    <xdr:to>
      <xdr:col>50</xdr:col>
      <xdr:colOff>165100</xdr:colOff>
      <xdr:row>38</xdr:row>
      <xdr:rowOff>123914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445500" y="639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60655</xdr:rowOff>
    </xdr:from>
    <xdr:to>
      <xdr:col>55</xdr:col>
      <xdr:colOff>0</xdr:colOff>
      <xdr:row>38</xdr:row>
      <xdr:rowOff>73114</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496300" y="6430975"/>
          <a:ext cx="723900" cy="1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34201</xdr:rowOff>
    </xdr:from>
    <xdr:to>
      <xdr:col>46</xdr:col>
      <xdr:colOff>38100</xdr:colOff>
      <xdr:row>38</xdr:row>
      <xdr:rowOff>135801</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670800" y="64045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73114</xdr:rowOff>
    </xdr:from>
    <xdr:to>
      <xdr:col>50</xdr:col>
      <xdr:colOff>114300</xdr:colOff>
      <xdr:row>38</xdr:row>
      <xdr:rowOff>85001</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713980" y="6443434"/>
          <a:ext cx="78232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47155</xdr:rowOff>
    </xdr:from>
    <xdr:to>
      <xdr:col>41</xdr:col>
      <xdr:colOff>101600</xdr:colOff>
      <xdr:row>38</xdr:row>
      <xdr:rowOff>148755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873240" y="641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85001</xdr:rowOff>
    </xdr:from>
    <xdr:to>
      <xdr:col>45</xdr:col>
      <xdr:colOff>177800</xdr:colOff>
      <xdr:row>38</xdr:row>
      <xdr:rowOff>97955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24040" y="6455321"/>
          <a:ext cx="78994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59309</xdr:rowOff>
    </xdr:from>
    <xdr:to>
      <xdr:col>36</xdr:col>
      <xdr:colOff>165100</xdr:colOff>
      <xdr:row>38</xdr:row>
      <xdr:rowOff>160909</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098540" y="64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97955</xdr:rowOff>
    </xdr:from>
    <xdr:to>
      <xdr:col>41</xdr:col>
      <xdr:colOff>50800</xdr:colOff>
      <xdr:row>38</xdr:row>
      <xdr:rowOff>110109</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149340" y="6468275"/>
          <a:ext cx="774700" cy="1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8239271" y="6572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7477271" y="658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6702571" y="658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5905011" y="658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140441</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8239271" y="6175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152328</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7477271" y="618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165282</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6702571" y="620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5986</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5905011" y="620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086225" y="9373688"/>
          <a:ext cx="0" cy="1321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124960" y="106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020820" y="10695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124960" y="91527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020820" y="9373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124960" y="102957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036060" y="103172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312160" y="1029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514600" y="1027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7399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965200" y="102035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036060" y="10193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158223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124960"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109220</xdr:rowOff>
    </xdr:from>
    <xdr:to>
      <xdr:col>20</xdr:col>
      <xdr:colOff>38100</xdr:colOff>
      <xdr:row>61</xdr:row>
      <xdr:rowOff>39370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312160" y="10167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160020</xdr:rowOff>
    </xdr:from>
    <xdr:to>
      <xdr:col>24</xdr:col>
      <xdr:colOff>63500</xdr:colOff>
      <xdr:row>61</xdr:row>
      <xdr:rowOff>14696</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355340" y="10218420"/>
          <a:ext cx="73152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81462</xdr:rowOff>
    </xdr:from>
    <xdr:to>
      <xdr:col>15</xdr:col>
      <xdr:colOff>101600</xdr:colOff>
      <xdr:row>61</xdr:row>
      <xdr:rowOff>11612</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514600" y="10139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132262</xdr:rowOff>
    </xdr:from>
    <xdr:to>
      <xdr:col>19</xdr:col>
      <xdr:colOff>177800</xdr:colOff>
      <xdr:row>60</xdr:row>
      <xdr:rowOff>160020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565400" y="10190662"/>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55335</xdr:rowOff>
    </xdr:from>
    <xdr:to>
      <xdr:col>10</xdr:col>
      <xdr:colOff>165100</xdr:colOff>
      <xdr:row>60</xdr:row>
      <xdr:rowOff>156935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7399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106135</xdr:rowOff>
    </xdr:from>
    <xdr:to>
      <xdr:col>15</xdr:col>
      <xdr:colOff>50800</xdr:colOff>
      <xdr:row>60</xdr:row>
      <xdr:rowOff>132262</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790700" y="10164535"/>
          <a:ext cx="7747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34109</xdr:rowOff>
    </xdr:from>
    <xdr:to>
      <xdr:col>6</xdr:col>
      <xdr:colOff>38100</xdr:colOff>
      <xdr:row>60</xdr:row>
      <xdr:rowOff>135709</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965200" y="100925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84909</xdr:rowOff>
    </xdr:from>
    <xdr:to>
      <xdr:col>10</xdr:col>
      <xdr:colOff>114300</xdr:colOff>
      <xdr:row>60</xdr:row>
      <xdr:rowOff>106135</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008380" y="10143309"/>
          <a:ext cx="78232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170564" y="1038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385704" y="10372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61100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83630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55897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17056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28139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385704" y="9918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2012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611004" y="989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152236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836304" y="9875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9219565" y="9489822"/>
          <a:ext cx="0" cy="1299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9258300" y="1079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9154160" y="10789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9258300" y="9268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9154160" y="94898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9258300" y="102122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192260" y="102300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445500" y="1024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670800" y="10268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873240" y="1028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098540" y="10260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77045</xdr:rowOff>
    </xdr:from>
    <xdr:to>
      <xdr:col>55</xdr:col>
      <xdr:colOff>50800</xdr:colOff>
      <xdr:row>58</xdr:row>
      <xdr:rowOff>7195</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9192260" y="9632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99922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9258300" y="948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98828</xdr:rowOff>
    </xdr:from>
    <xdr:to>
      <xdr:col>50</xdr:col>
      <xdr:colOff>165100</xdr:colOff>
      <xdr:row>58</xdr:row>
      <xdr:rowOff>28978</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445500" y="9654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127845</xdr:rowOff>
    </xdr:from>
    <xdr:to>
      <xdr:col>55</xdr:col>
      <xdr:colOff>0</xdr:colOff>
      <xdr:row>57</xdr:row>
      <xdr:rowOff>149628</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496300" y="9683325"/>
          <a:ext cx="723900" cy="2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119360</xdr:rowOff>
    </xdr:from>
    <xdr:to>
      <xdr:col>46</xdr:col>
      <xdr:colOff>38100</xdr:colOff>
      <xdr:row>58</xdr:row>
      <xdr:rowOff>49510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670800" y="96748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149628</xdr:rowOff>
    </xdr:from>
    <xdr:to>
      <xdr:col>50</xdr:col>
      <xdr:colOff>114300</xdr:colOff>
      <xdr:row>57</xdr:row>
      <xdr:rowOff>170160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713980" y="9705108"/>
          <a:ext cx="782320" cy="2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141761</xdr:rowOff>
    </xdr:from>
    <xdr:to>
      <xdr:col>41</xdr:col>
      <xdr:colOff>101600</xdr:colOff>
      <xdr:row>58</xdr:row>
      <xdr:rowOff>71911</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873240" y="96972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170160</xdr:rowOff>
    </xdr:from>
    <xdr:to>
      <xdr:col>45</xdr:col>
      <xdr:colOff>177800</xdr:colOff>
      <xdr:row>58</xdr:row>
      <xdr:rowOff>21111</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6924040" y="9725640"/>
          <a:ext cx="789940" cy="1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169749</xdr:rowOff>
    </xdr:from>
    <xdr:to>
      <xdr:col>36</xdr:col>
      <xdr:colOff>165100</xdr:colOff>
      <xdr:row>58</xdr:row>
      <xdr:rowOff>99899</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098540" y="97252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21111</xdr:rowOff>
    </xdr:from>
    <xdr:to>
      <xdr:col>41</xdr:col>
      <xdr:colOff>50800</xdr:colOff>
      <xdr:row>58</xdr:row>
      <xdr:rowOff>49099</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149340" y="9744231"/>
          <a:ext cx="774700" cy="27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214575" y="10341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444955" y="10360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670255" y="10374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5872695" y="10353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45505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214575" y="9433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66037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444955" y="9453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88438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670255" y="947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116426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5872695" y="9504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086225" y="13072110"/>
          <a:ext cx="0" cy="1445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124960" y="1452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020820" y="14518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124960" y="1285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02082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22877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124960" y="13936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03606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312160" y="1392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514600"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739900" y="1390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965200" y="1386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84455</xdr:rowOff>
    </xdr:from>
    <xdr:to>
      <xdr:col>24</xdr:col>
      <xdr:colOff>114300</xdr:colOff>
      <xdr:row>82</xdr:row>
      <xdr:rowOff>14605</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036060" y="13663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107332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124960"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27305</xdr:rowOff>
    </xdr:from>
    <xdr:to>
      <xdr:col>20</xdr:col>
      <xdr:colOff>38100</xdr:colOff>
      <xdr:row>81</xdr:row>
      <xdr:rowOff>128905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312160" y="136061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78105</xdr:rowOff>
    </xdr:from>
    <xdr:to>
      <xdr:col>24</xdr:col>
      <xdr:colOff>63500</xdr:colOff>
      <xdr:row>81</xdr:row>
      <xdr:rowOff>135255</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355340" y="13656945"/>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65405</xdr:rowOff>
    </xdr:from>
    <xdr:to>
      <xdr:col>15</xdr:col>
      <xdr:colOff>101600</xdr:colOff>
      <xdr:row>81</xdr:row>
      <xdr:rowOff>167005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514600" y="1364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78105</xdr:rowOff>
    </xdr:from>
    <xdr:to>
      <xdr:col>19</xdr:col>
      <xdr:colOff>177800</xdr:colOff>
      <xdr:row>81</xdr:row>
      <xdr:rowOff>116205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2565400" y="1365694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42545</xdr:rowOff>
    </xdr:from>
    <xdr:to>
      <xdr:col>10</xdr:col>
      <xdr:colOff>165100</xdr:colOff>
      <xdr:row>82</xdr:row>
      <xdr:rowOff>144145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739900" y="1378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116205</xdr:rowOff>
    </xdr:from>
    <xdr:to>
      <xdr:col>15</xdr:col>
      <xdr:colOff>50800</xdr:colOff>
      <xdr:row>82</xdr:row>
      <xdr:rowOff>93345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flipV="1">
          <a:off x="1790700" y="13695045"/>
          <a:ext cx="7747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27305</xdr:rowOff>
    </xdr:from>
    <xdr:to>
      <xdr:col>6</xdr:col>
      <xdr:colOff>38100</xdr:colOff>
      <xdr:row>82</xdr:row>
      <xdr:rowOff>128905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965200" y="137737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78105</xdr:rowOff>
    </xdr:from>
    <xdr:to>
      <xdr:col>10</xdr:col>
      <xdr:colOff>114300</xdr:colOff>
      <xdr:row>82</xdr:row>
      <xdr:rowOff>93345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008380" y="1382458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100982</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17056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385704" y="1400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611004" y="1399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836304" y="1395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145432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170564" y="1338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12082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38570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160672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61100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145432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83630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E00-000056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80</xdr:row>
      <xdr:rowOff>56845</xdr:rowOff>
    </xdr:from>
    <xdr:to>
      <xdr:col>54</xdr:col>
      <xdr:colOff>189865</xdr:colOff>
      <xdr:row>86</xdr:row>
      <xdr:rowOff>28956</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flipV="1">
          <a:off x="9219565" y="13468045"/>
          <a:ext cx="0" cy="977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32783</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E00-000058010000}"/>
            </a:ext>
          </a:extLst>
        </xdr:cNvPr>
        <xdr:cNvSpPr txBox="1"/>
      </xdr:nvSpPr>
      <xdr:spPr>
        <a:xfrm>
          <a:off x="9258300"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28956</xdr:rowOff>
    </xdr:from>
    <xdr:to>
      <xdr:col>55</xdr:col>
      <xdr:colOff>88900</xdr:colOff>
      <xdr:row>86</xdr:row>
      <xdr:rowOff>28956</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9154160" y="14445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3522</xdr:rowOff>
    </xdr:from>
    <xdr:ext cx="469744" cy="259045"/>
    <xdr:sp macro="" textlink="">
      <xdr:nvSpPr>
        <xdr:cNvPr id="346" name="【公営住宅】&#10;一人当たり面積最大値テキスト">
          <a:extLst>
            <a:ext uri="{FF2B5EF4-FFF2-40B4-BE49-F238E27FC236}">
              <a16:creationId xmlns:a16="http://schemas.microsoft.com/office/drawing/2014/main" id="{00000000-0008-0000-0E00-00005A010000}"/>
            </a:ext>
          </a:extLst>
        </xdr:cNvPr>
        <xdr:cNvSpPr txBox="1"/>
      </xdr:nvSpPr>
      <xdr:spPr>
        <a:xfrm>
          <a:off x="9258300" y="132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80</xdr:row>
      <xdr:rowOff>56845</xdr:rowOff>
    </xdr:from>
    <xdr:to>
      <xdr:col>55</xdr:col>
      <xdr:colOff>88900</xdr:colOff>
      <xdr:row>80</xdr:row>
      <xdr:rowOff>56845</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9154160" y="1346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28363</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E00-00005C010000}"/>
            </a:ext>
          </a:extLst>
        </xdr:cNvPr>
        <xdr:cNvSpPr txBox="1"/>
      </xdr:nvSpPr>
      <xdr:spPr>
        <a:xfrm>
          <a:off x="9258300" y="139424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49936</xdr:rowOff>
    </xdr:from>
    <xdr:to>
      <xdr:col>55</xdr:col>
      <xdr:colOff>50800</xdr:colOff>
      <xdr:row>83</xdr:row>
      <xdr:rowOff>151536</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192260" y="139640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60909</xdr:rowOff>
    </xdr:from>
    <xdr:to>
      <xdr:col>50</xdr:col>
      <xdr:colOff>165100</xdr:colOff>
      <xdr:row>83</xdr:row>
      <xdr:rowOff>162509</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445500" y="1397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70968</xdr:rowOff>
    </xdr:from>
    <xdr:to>
      <xdr:col>46</xdr:col>
      <xdr:colOff>38100</xdr:colOff>
      <xdr:row>84</xdr:row>
      <xdr:rowOff>1118</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670800" y="13985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76454</xdr:rowOff>
    </xdr:from>
    <xdr:to>
      <xdr:col>41</xdr:col>
      <xdr:colOff>101600</xdr:colOff>
      <xdr:row>84</xdr:row>
      <xdr:rowOff>6604</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873240" y="139905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125831</xdr:rowOff>
    </xdr:from>
    <xdr:to>
      <xdr:col>36</xdr:col>
      <xdr:colOff>165100</xdr:colOff>
      <xdr:row>84</xdr:row>
      <xdr:rowOff>55981</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6098540" y="140399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7417</xdr:rowOff>
    </xdr:from>
    <xdr:to>
      <xdr:col>55</xdr:col>
      <xdr:colOff>50800</xdr:colOff>
      <xdr:row>80</xdr:row>
      <xdr:rowOff>109017</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9192260" y="134186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130522</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E00-000068010000}"/>
            </a:ext>
          </a:extLst>
        </xdr:cNvPr>
        <xdr:cNvSpPr txBox="1"/>
      </xdr:nvSpPr>
      <xdr:spPr>
        <a:xfrm>
          <a:off x="9258300" y="1337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125831</xdr:rowOff>
    </xdr:from>
    <xdr:to>
      <xdr:col>50</xdr:col>
      <xdr:colOff>165100</xdr:colOff>
      <xdr:row>80</xdr:row>
      <xdr:rowOff>55981</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445500" y="133693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5181</xdr:rowOff>
    </xdr:from>
    <xdr:to>
      <xdr:col>55</xdr:col>
      <xdr:colOff>0</xdr:colOff>
      <xdr:row>80</xdr:row>
      <xdr:rowOff>58217</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a:off x="8496300" y="13416381"/>
          <a:ext cx="723900" cy="5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145035</xdr:rowOff>
    </xdr:from>
    <xdr:to>
      <xdr:col>46</xdr:col>
      <xdr:colOff>38100</xdr:colOff>
      <xdr:row>80</xdr:row>
      <xdr:rowOff>75185</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7670800" y="133885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5181</xdr:rowOff>
    </xdr:from>
    <xdr:to>
      <xdr:col>50</xdr:col>
      <xdr:colOff>114300</xdr:colOff>
      <xdr:row>80</xdr:row>
      <xdr:rowOff>24385</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7713980" y="13416381"/>
          <a:ext cx="782320" cy="1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166066</xdr:rowOff>
    </xdr:from>
    <xdr:to>
      <xdr:col>41</xdr:col>
      <xdr:colOff>101600</xdr:colOff>
      <xdr:row>80</xdr:row>
      <xdr:rowOff>96216</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6873240" y="13409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24385</xdr:rowOff>
    </xdr:from>
    <xdr:to>
      <xdr:col>45</xdr:col>
      <xdr:colOff>177800</xdr:colOff>
      <xdr:row>80</xdr:row>
      <xdr:rowOff>45416</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6924040" y="13435585"/>
          <a:ext cx="78994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6959</xdr:rowOff>
    </xdr:from>
    <xdr:to>
      <xdr:col>36</xdr:col>
      <xdr:colOff>165100</xdr:colOff>
      <xdr:row>80</xdr:row>
      <xdr:rowOff>108559</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6098540" y="1341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45416</xdr:rowOff>
    </xdr:from>
    <xdr:to>
      <xdr:col>41</xdr:col>
      <xdr:colOff>50800</xdr:colOff>
      <xdr:row>80</xdr:row>
      <xdr:rowOff>57759</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6149340" y="13456616"/>
          <a:ext cx="774700" cy="1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153636</xdr:rowOff>
    </xdr:from>
    <xdr:ext cx="469744" cy="259045"/>
    <xdr:sp macro="" textlink="">
      <xdr:nvSpPr>
        <xdr:cNvPr id="369" name="n_1aveValue【公営住宅】&#10;一人当たり面積">
          <a:extLst>
            <a:ext uri="{FF2B5EF4-FFF2-40B4-BE49-F238E27FC236}">
              <a16:creationId xmlns:a16="http://schemas.microsoft.com/office/drawing/2014/main" id="{00000000-0008-0000-0E00-000071010000}"/>
            </a:ext>
          </a:extLst>
        </xdr:cNvPr>
        <xdr:cNvSpPr txBox="1"/>
      </xdr:nvSpPr>
      <xdr:spPr>
        <a:xfrm>
          <a:off x="8271587" y="1406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163695</xdr:rowOff>
    </xdr:from>
    <xdr:ext cx="469744" cy="259045"/>
    <xdr:sp macro="" textlink="">
      <xdr:nvSpPr>
        <xdr:cNvPr id="370" name="n_2aveValue【公営住宅】&#10;一人当たり面積">
          <a:extLst>
            <a:ext uri="{FF2B5EF4-FFF2-40B4-BE49-F238E27FC236}">
              <a16:creationId xmlns:a16="http://schemas.microsoft.com/office/drawing/2014/main" id="{00000000-0008-0000-0E00-000072010000}"/>
            </a:ext>
          </a:extLst>
        </xdr:cNvPr>
        <xdr:cNvSpPr txBox="1"/>
      </xdr:nvSpPr>
      <xdr:spPr>
        <a:xfrm>
          <a:off x="7509587" y="1407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169181</xdr:rowOff>
    </xdr:from>
    <xdr:ext cx="469744" cy="259045"/>
    <xdr:sp macro="" textlink="">
      <xdr:nvSpPr>
        <xdr:cNvPr id="371" name="n_3aveValue【公営住宅】&#10;一人当たり面積">
          <a:extLst>
            <a:ext uri="{FF2B5EF4-FFF2-40B4-BE49-F238E27FC236}">
              <a16:creationId xmlns:a16="http://schemas.microsoft.com/office/drawing/2014/main" id="{00000000-0008-0000-0E00-000073010000}"/>
            </a:ext>
          </a:extLst>
        </xdr:cNvPr>
        <xdr:cNvSpPr txBox="1"/>
      </xdr:nvSpPr>
      <xdr:spPr>
        <a:xfrm>
          <a:off x="6712027" y="14083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47108</xdr:rowOff>
    </xdr:from>
    <xdr:ext cx="469744" cy="259045"/>
    <xdr:sp macro="" textlink="">
      <xdr:nvSpPr>
        <xdr:cNvPr id="372" name="n_4aveValue【公営住宅】&#10;一人当たり面積">
          <a:extLst>
            <a:ext uri="{FF2B5EF4-FFF2-40B4-BE49-F238E27FC236}">
              <a16:creationId xmlns:a16="http://schemas.microsoft.com/office/drawing/2014/main" id="{00000000-0008-0000-0E00-000074010000}"/>
            </a:ext>
          </a:extLst>
        </xdr:cNvPr>
        <xdr:cNvSpPr txBox="1"/>
      </xdr:nvSpPr>
      <xdr:spPr>
        <a:xfrm>
          <a:off x="5937327" y="1412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72508</xdr:rowOff>
    </xdr:from>
    <xdr:ext cx="469744" cy="259045"/>
    <xdr:sp macro="" textlink="">
      <xdr:nvSpPr>
        <xdr:cNvPr id="373" name="n_1mainValue【公営住宅】&#10;一人当たり面積">
          <a:extLst>
            <a:ext uri="{FF2B5EF4-FFF2-40B4-BE49-F238E27FC236}">
              <a16:creationId xmlns:a16="http://schemas.microsoft.com/office/drawing/2014/main" id="{00000000-0008-0000-0E00-000075010000}"/>
            </a:ext>
          </a:extLst>
        </xdr:cNvPr>
        <xdr:cNvSpPr txBox="1"/>
      </xdr:nvSpPr>
      <xdr:spPr>
        <a:xfrm>
          <a:off x="8271587" y="1314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91712</xdr:rowOff>
    </xdr:from>
    <xdr:ext cx="469744" cy="259045"/>
    <xdr:sp macro="" textlink="">
      <xdr:nvSpPr>
        <xdr:cNvPr id="374" name="n_2mainValue【公営住宅】&#10;一人当たり面積">
          <a:extLst>
            <a:ext uri="{FF2B5EF4-FFF2-40B4-BE49-F238E27FC236}">
              <a16:creationId xmlns:a16="http://schemas.microsoft.com/office/drawing/2014/main" id="{00000000-0008-0000-0E00-000076010000}"/>
            </a:ext>
          </a:extLst>
        </xdr:cNvPr>
        <xdr:cNvSpPr txBox="1"/>
      </xdr:nvSpPr>
      <xdr:spPr>
        <a:xfrm>
          <a:off x="7509587" y="1316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112743</xdr:rowOff>
    </xdr:from>
    <xdr:ext cx="469744" cy="259045"/>
    <xdr:sp macro="" textlink="">
      <xdr:nvSpPr>
        <xdr:cNvPr id="375" name="n_3mainValue【公営住宅】&#10;一人当たり面積">
          <a:extLst>
            <a:ext uri="{FF2B5EF4-FFF2-40B4-BE49-F238E27FC236}">
              <a16:creationId xmlns:a16="http://schemas.microsoft.com/office/drawing/2014/main" id="{00000000-0008-0000-0E00-000077010000}"/>
            </a:ext>
          </a:extLst>
        </xdr:cNvPr>
        <xdr:cNvSpPr txBox="1"/>
      </xdr:nvSpPr>
      <xdr:spPr>
        <a:xfrm>
          <a:off x="6712027" y="1318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125086</xdr:rowOff>
    </xdr:from>
    <xdr:ext cx="469744" cy="259045"/>
    <xdr:sp macro="" textlink="">
      <xdr:nvSpPr>
        <xdr:cNvPr id="376" name="n_4mainValue【公営住宅】&#10;一人当たり面積">
          <a:extLst>
            <a:ext uri="{FF2B5EF4-FFF2-40B4-BE49-F238E27FC236}">
              <a16:creationId xmlns:a16="http://schemas.microsoft.com/office/drawing/2014/main" id="{00000000-0008-0000-0E00-000078010000}"/>
            </a:ext>
          </a:extLst>
        </xdr:cNvPr>
        <xdr:cNvSpPr txBox="1"/>
      </xdr:nvSpPr>
      <xdr:spPr>
        <a:xfrm>
          <a:off x="5937327" y="1320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4375764" y="563499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441450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42875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44145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4287500" y="563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4414500" y="6214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4325600" y="63633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357884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28041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2029440" y="625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88265</xdr:rowOff>
    </xdr:from>
    <xdr:to>
      <xdr:col>85</xdr:col>
      <xdr:colOff>177800</xdr:colOff>
      <xdr:row>41</xdr:row>
      <xdr:rowOff>18415</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4325600" y="67938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66692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4414500"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63500</xdr:rowOff>
    </xdr:from>
    <xdr:to>
      <xdr:col>81</xdr:col>
      <xdr:colOff>101600</xdr:colOff>
      <xdr:row>40</xdr:row>
      <xdr:rowOff>165100</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357884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114300</xdr:rowOff>
    </xdr:from>
    <xdr:to>
      <xdr:col>85</xdr:col>
      <xdr:colOff>127000</xdr:colOff>
      <xdr:row>40</xdr:row>
      <xdr:rowOff>139065</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3629640" y="6819900"/>
          <a:ext cx="7467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38735</xdr:rowOff>
    </xdr:from>
    <xdr:to>
      <xdr:col>76</xdr:col>
      <xdr:colOff>165100</xdr:colOff>
      <xdr:row>40</xdr:row>
      <xdr:rowOff>140335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280414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89535</xdr:rowOff>
    </xdr:from>
    <xdr:to>
      <xdr:col>81</xdr:col>
      <xdr:colOff>50800</xdr:colOff>
      <xdr:row>40</xdr:row>
      <xdr:rowOff>114300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2854940" y="679513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15875</xdr:rowOff>
    </xdr:from>
    <xdr:to>
      <xdr:col>72</xdr:col>
      <xdr:colOff>38100</xdr:colOff>
      <xdr:row>40</xdr:row>
      <xdr:rowOff>117475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2029440" y="6721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66675</xdr:rowOff>
    </xdr:from>
    <xdr:to>
      <xdr:col>76</xdr:col>
      <xdr:colOff>114300</xdr:colOff>
      <xdr:row>40</xdr:row>
      <xdr:rowOff>89535</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2072620" y="677227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162560</xdr:rowOff>
    </xdr:from>
    <xdr:to>
      <xdr:col>67</xdr:col>
      <xdr:colOff>101600</xdr:colOff>
      <xdr:row>40</xdr:row>
      <xdr:rowOff>92710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1231880" y="6700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41910</xdr:rowOff>
    </xdr:from>
    <xdr:to>
      <xdr:col>71</xdr:col>
      <xdr:colOff>177800</xdr:colOff>
      <xdr:row>40</xdr:row>
      <xdr:rowOff>66675</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1282680" y="6747510"/>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34372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26752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110298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156227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4372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131462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75244"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108602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1900544" y="681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83837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110298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E00-0000D7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19509104" y="581025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E00-0000D9010000}"/>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E00-0000DB010000}"/>
            </a:ext>
          </a:extLst>
        </xdr:cNvPr>
        <xdr:cNvSpPr txBox="1"/>
      </xdr:nvSpPr>
      <xdr:spPr>
        <a:xfrm>
          <a:off x="19547840" y="55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9443700" y="581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4843</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E00-0000DD010000}"/>
            </a:ext>
          </a:extLst>
        </xdr:cNvPr>
        <xdr:cNvSpPr txBox="1"/>
      </xdr:nvSpPr>
      <xdr:spPr>
        <a:xfrm>
          <a:off x="19547840" y="6207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19458940" y="635609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87350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7937480" y="63698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7162780" y="63606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6388080" y="639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1945894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E00-0000E9010000}"/>
            </a:ext>
          </a:extLst>
        </xdr:cNvPr>
        <xdr:cNvSpPr txBox="1"/>
      </xdr:nvSpPr>
      <xdr:spPr>
        <a:xfrm>
          <a:off x="19547840"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52832</xdr:rowOff>
    </xdr:from>
    <xdr:to>
      <xdr:col>112</xdr:col>
      <xdr:colOff>38100</xdr:colOff>
      <xdr:row>40</xdr:row>
      <xdr:rowOff>154432</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8735040" y="67584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99060</xdr:rowOff>
    </xdr:from>
    <xdr:to>
      <xdr:col>116</xdr:col>
      <xdr:colOff>63500</xdr:colOff>
      <xdr:row>40</xdr:row>
      <xdr:rowOff>103632</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18778220" y="6804660"/>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57404</xdr:rowOff>
    </xdr:from>
    <xdr:to>
      <xdr:col>107</xdr:col>
      <xdr:colOff>101600</xdr:colOff>
      <xdr:row>40</xdr:row>
      <xdr:rowOff>159004</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7937480" y="676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103632</xdr:rowOff>
    </xdr:from>
    <xdr:to>
      <xdr:col>111</xdr:col>
      <xdr:colOff>177800</xdr:colOff>
      <xdr:row>40</xdr:row>
      <xdr:rowOff>108204</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7988280" y="680923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59690</xdr:rowOff>
    </xdr:from>
    <xdr:to>
      <xdr:col>102</xdr:col>
      <xdr:colOff>165100</xdr:colOff>
      <xdr:row>40</xdr:row>
      <xdr:rowOff>161290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716278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108204</xdr:rowOff>
    </xdr:from>
    <xdr:to>
      <xdr:col>107</xdr:col>
      <xdr:colOff>50800</xdr:colOff>
      <xdr:row>40</xdr:row>
      <xdr:rowOff>110490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7213580" y="6813804"/>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64262</xdr:rowOff>
    </xdr:from>
    <xdr:to>
      <xdr:col>98</xdr:col>
      <xdr:colOff>38100</xdr:colOff>
      <xdr:row>40</xdr:row>
      <xdr:rowOff>165862</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6388080" y="67698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110490</xdr:rowOff>
    </xdr:from>
    <xdr:to>
      <xdr:col>102</xdr:col>
      <xdr:colOff>114300</xdr:colOff>
      <xdr:row>40</xdr:row>
      <xdr:rowOff>115062</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6431260" y="681609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109237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8561127" y="614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113809</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7776267" y="6148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104665</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7001567" y="613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6226867" y="61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145559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8561127" y="685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150131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7776267" y="685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152417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7001567" y="685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156989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6226867" y="686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4375764" y="9476014"/>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4414500" y="1090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428750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4414500" y="9255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4287500" y="9476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4414500" y="1014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280414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2029440" y="100375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1231880" y="9926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47172</xdr:rowOff>
    </xdr:from>
    <xdr:to>
      <xdr:col>85</xdr:col>
      <xdr:colOff>177800</xdr:colOff>
      <xdr:row>60</xdr:row>
      <xdr:rowOff>148772</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4325600" y="1010557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70049</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4414500" y="996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169635</xdr:rowOff>
    </xdr:from>
    <xdr:to>
      <xdr:col>81</xdr:col>
      <xdr:colOff>101600</xdr:colOff>
      <xdr:row>60</xdr:row>
      <xdr:rowOff>99785</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3578840" y="10060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48985</xdr:rowOff>
    </xdr:from>
    <xdr:to>
      <xdr:col>85</xdr:col>
      <xdr:colOff>127000</xdr:colOff>
      <xdr:row>60</xdr:row>
      <xdr:rowOff>97972</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3629640" y="10107385"/>
          <a:ext cx="74676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120650</xdr:rowOff>
    </xdr:from>
    <xdr:to>
      <xdr:col>76</xdr:col>
      <xdr:colOff>165100</xdr:colOff>
      <xdr:row>60</xdr:row>
      <xdr:rowOff>50800</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280414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0</xdr:rowOff>
    </xdr:from>
    <xdr:to>
      <xdr:col>81</xdr:col>
      <xdr:colOff>50800</xdr:colOff>
      <xdr:row>60</xdr:row>
      <xdr:rowOff>48985</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2854940" y="10058400"/>
          <a:ext cx="7747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68399</xdr:rowOff>
    </xdr:from>
    <xdr:to>
      <xdr:col>72</xdr:col>
      <xdr:colOff>38100</xdr:colOff>
      <xdr:row>59</xdr:row>
      <xdr:rowOff>169999</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2029440" y="99591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119199</xdr:rowOff>
    </xdr:from>
    <xdr:to>
      <xdr:col>76</xdr:col>
      <xdr:colOff>114300</xdr:colOff>
      <xdr:row>60</xdr:row>
      <xdr:rowOff>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2072620" y="10009959"/>
          <a:ext cx="782320" cy="4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74930</xdr:rowOff>
    </xdr:from>
    <xdr:to>
      <xdr:col>67</xdr:col>
      <xdr:colOff>101600</xdr:colOff>
      <xdr:row>60</xdr:row>
      <xdr:rowOff>5080</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1231880" y="9965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119199</xdr:rowOff>
    </xdr:from>
    <xdr:to>
      <xdr:col>71</xdr:col>
      <xdr:colOff>177800</xdr:colOff>
      <xdr:row>59</xdr:row>
      <xdr:rowOff>125730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flipV="1">
          <a:off x="11282680" y="10009959"/>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34372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2675244" y="1015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1900544" y="1012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1102984" y="970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116312</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3437244" y="983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26752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15076</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19005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167657</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1102984" y="1005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E00-00004D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flipV="1">
          <a:off x="19509104" y="9525381"/>
          <a:ext cx="0" cy="112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E00-00004F020000}"/>
            </a:ext>
          </a:extLst>
        </xdr:cNvPr>
        <xdr:cNvSpPr txBox="1"/>
      </xdr:nvSpPr>
      <xdr:spPr>
        <a:xfrm>
          <a:off x="19547840" y="1065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19443700" y="10655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E00-000051020000}"/>
            </a:ext>
          </a:extLst>
        </xdr:cNvPr>
        <xdr:cNvSpPr txBox="1"/>
      </xdr:nvSpPr>
      <xdr:spPr>
        <a:xfrm>
          <a:off x="19547840" y="930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19443700" y="9525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E00-000053020000}"/>
            </a:ext>
          </a:extLst>
        </xdr:cNvPr>
        <xdr:cNvSpPr txBox="1"/>
      </xdr:nvSpPr>
      <xdr:spPr>
        <a:xfrm>
          <a:off x="19547840" y="10196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9458940" y="103413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8735040" y="10349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7937480" y="10370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7162780" y="103851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16388080" y="104004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151511</xdr:rowOff>
    </xdr:from>
    <xdr:to>
      <xdr:col>116</xdr:col>
      <xdr:colOff>114300</xdr:colOff>
      <xdr:row>62</xdr:row>
      <xdr:rowOff>81661</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19458940" y="103775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129938</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E00-00005F020000}"/>
            </a:ext>
          </a:extLst>
        </xdr:cNvPr>
        <xdr:cNvSpPr txBox="1"/>
      </xdr:nvSpPr>
      <xdr:spPr>
        <a:xfrm>
          <a:off x="19547840" y="10355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165989</xdr:rowOff>
    </xdr:from>
    <xdr:to>
      <xdr:col>112</xdr:col>
      <xdr:colOff>38100</xdr:colOff>
      <xdr:row>62</xdr:row>
      <xdr:rowOff>96139</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18735040" y="103920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30861</xdr:rowOff>
    </xdr:from>
    <xdr:to>
      <xdr:col>116</xdr:col>
      <xdr:colOff>63500</xdr:colOff>
      <xdr:row>62</xdr:row>
      <xdr:rowOff>45339</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18778220" y="10424541"/>
          <a:ext cx="73152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8255</xdr:rowOff>
    </xdr:from>
    <xdr:to>
      <xdr:col>107</xdr:col>
      <xdr:colOff>101600</xdr:colOff>
      <xdr:row>62</xdr:row>
      <xdr:rowOff>109855</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793748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45339</xdr:rowOff>
    </xdr:from>
    <xdr:to>
      <xdr:col>111</xdr:col>
      <xdr:colOff>177800</xdr:colOff>
      <xdr:row>62</xdr:row>
      <xdr:rowOff>59055</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17988280" y="10439019"/>
          <a:ext cx="78994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23495</xdr:rowOff>
    </xdr:from>
    <xdr:to>
      <xdr:col>102</xdr:col>
      <xdr:colOff>165100</xdr:colOff>
      <xdr:row>62</xdr:row>
      <xdr:rowOff>125095</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716278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59055</xdr:rowOff>
    </xdr:from>
    <xdr:to>
      <xdr:col>107</xdr:col>
      <xdr:colOff>50800</xdr:colOff>
      <xdr:row>62</xdr:row>
      <xdr:rowOff>74295</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17213580" y="10452735"/>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147701</xdr:rowOff>
    </xdr:from>
    <xdr:to>
      <xdr:col>98</xdr:col>
      <xdr:colOff>38100</xdr:colOff>
      <xdr:row>62</xdr:row>
      <xdr:rowOff>77851</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6388080" y="103737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27051</xdr:rowOff>
    </xdr:from>
    <xdr:to>
      <xdr:col>102</xdr:col>
      <xdr:colOff>114300</xdr:colOff>
      <xdr:row>62</xdr:row>
      <xdr:rowOff>74295</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6431260" y="10420731"/>
          <a:ext cx="78232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6" name="n_1aveValue【学校施設】&#10;一人当たり面積">
          <a:extLst>
            <a:ext uri="{FF2B5EF4-FFF2-40B4-BE49-F238E27FC236}">
              <a16:creationId xmlns:a16="http://schemas.microsoft.com/office/drawing/2014/main" id="{00000000-0008-0000-0E00-000068020000}"/>
            </a:ext>
          </a:extLst>
        </xdr:cNvPr>
        <xdr:cNvSpPr txBox="1"/>
      </xdr:nvSpPr>
      <xdr:spPr>
        <a:xfrm>
          <a:off x="18561127" y="1012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7" name="n_2aveValue【学校施設】&#10;一人当たり面積">
          <a:extLst>
            <a:ext uri="{FF2B5EF4-FFF2-40B4-BE49-F238E27FC236}">
              <a16:creationId xmlns:a16="http://schemas.microsoft.com/office/drawing/2014/main" id="{00000000-0008-0000-0E00-000069020000}"/>
            </a:ext>
          </a:extLst>
        </xdr:cNvPr>
        <xdr:cNvSpPr txBox="1"/>
      </xdr:nvSpPr>
      <xdr:spPr>
        <a:xfrm>
          <a:off x="17776267" y="10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8" name="n_3aveValue【学校施設】&#10;一人当たり面積">
          <a:extLst>
            <a:ext uri="{FF2B5EF4-FFF2-40B4-BE49-F238E27FC236}">
              <a16:creationId xmlns:a16="http://schemas.microsoft.com/office/drawing/2014/main" id="{00000000-0008-0000-0E00-00006A020000}"/>
            </a:ext>
          </a:extLst>
        </xdr:cNvPr>
        <xdr:cNvSpPr txBox="1"/>
      </xdr:nvSpPr>
      <xdr:spPr>
        <a:xfrm>
          <a:off x="17001567" y="1016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99458</xdr:rowOff>
    </xdr:from>
    <xdr:ext cx="469744" cy="259045"/>
    <xdr:sp macro="" textlink="">
      <xdr:nvSpPr>
        <xdr:cNvPr id="619" name="n_4aveValue【学校施設】&#10;一人当たり面積">
          <a:extLst>
            <a:ext uri="{FF2B5EF4-FFF2-40B4-BE49-F238E27FC236}">
              <a16:creationId xmlns:a16="http://schemas.microsoft.com/office/drawing/2014/main" id="{00000000-0008-0000-0E00-00006B020000}"/>
            </a:ext>
          </a:extLst>
        </xdr:cNvPr>
        <xdr:cNvSpPr txBox="1"/>
      </xdr:nvSpPr>
      <xdr:spPr>
        <a:xfrm>
          <a:off x="16226867" y="1049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87266</xdr:rowOff>
    </xdr:from>
    <xdr:ext cx="469744" cy="259045"/>
    <xdr:sp macro="" textlink="">
      <xdr:nvSpPr>
        <xdr:cNvPr id="620" name="n_1mainValue【学校施設】&#10;一人当たり面積">
          <a:extLst>
            <a:ext uri="{FF2B5EF4-FFF2-40B4-BE49-F238E27FC236}">
              <a16:creationId xmlns:a16="http://schemas.microsoft.com/office/drawing/2014/main" id="{00000000-0008-0000-0E00-00006C020000}"/>
            </a:ext>
          </a:extLst>
        </xdr:cNvPr>
        <xdr:cNvSpPr txBox="1"/>
      </xdr:nvSpPr>
      <xdr:spPr>
        <a:xfrm>
          <a:off x="18561127" y="1048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100982</xdr:rowOff>
    </xdr:from>
    <xdr:ext cx="469744" cy="259045"/>
    <xdr:sp macro="" textlink="">
      <xdr:nvSpPr>
        <xdr:cNvPr id="621" name="n_2mainValue【学校施設】&#10;一人当たり面積">
          <a:extLst>
            <a:ext uri="{FF2B5EF4-FFF2-40B4-BE49-F238E27FC236}">
              <a16:creationId xmlns:a16="http://schemas.microsoft.com/office/drawing/2014/main" id="{00000000-0008-0000-0E00-00006D020000}"/>
            </a:ext>
          </a:extLst>
        </xdr:cNvPr>
        <xdr:cNvSpPr txBox="1"/>
      </xdr:nvSpPr>
      <xdr:spPr>
        <a:xfrm>
          <a:off x="17776267" y="10494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116222</xdr:rowOff>
    </xdr:from>
    <xdr:ext cx="469744" cy="259045"/>
    <xdr:sp macro="" textlink="">
      <xdr:nvSpPr>
        <xdr:cNvPr id="622" name="n_3mainValue【学校施設】&#10;一人当たり面積">
          <a:extLst>
            <a:ext uri="{FF2B5EF4-FFF2-40B4-BE49-F238E27FC236}">
              <a16:creationId xmlns:a16="http://schemas.microsoft.com/office/drawing/2014/main" id="{00000000-0008-0000-0E00-00006E020000}"/>
            </a:ext>
          </a:extLst>
        </xdr:cNvPr>
        <xdr:cNvSpPr txBox="1"/>
      </xdr:nvSpPr>
      <xdr:spPr>
        <a:xfrm>
          <a:off x="17001567" y="105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94378</xdr:rowOff>
    </xdr:from>
    <xdr:ext cx="469744" cy="259045"/>
    <xdr:sp macro="" textlink="">
      <xdr:nvSpPr>
        <xdr:cNvPr id="623" name="n_4mainValue【学校施設】&#10;一人当たり面積">
          <a:extLst>
            <a:ext uri="{FF2B5EF4-FFF2-40B4-BE49-F238E27FC236}">
              <a16:creationId xmlns:a16="http://schemas.microsoft.com/office/drawing/2014/main" id="{00000000-0008-0000-0E00-00006F020000}"/>
            </a:ext>
          </a:extLst>
        </xdr:cNvPr>
        <xdr:cNvSpPr txBox="1"/>
      </xdr:nvSpPr>
      <xdr:spPr>
        <a:xfrm>
          <a:off x="16226867" y="1015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00000000-0008-0000-0E00-000097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00000000-0008-0000-0E00-000098020000}"/>
            </a:ext>
          </a:extLst>
        </xdr:cNvPr>
        <xdr:cNvCxnSpPr/>
      </xdr:nvCxnSpPr>
      <xdr:spPr>
        <a:xfrm flipV="1">
          <a:off x="14375764" y="16762096"/>
          <a:ext cx="0" cy="1495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00000000-0008-0000-0E00-000099020000}"/>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7" name="【公民館】&#10;有形固定資産減価償却率最大値テキスト">
          <a:extLst>
            <a:ext uri="{FF2B5EF4-FFF2-40B4-BE49-F238E27FC236}">
              <a16:creationId xmlns:a16="http://schemas.microsoft.com/office/drawing/2014/main" id="{00000000-0008-0000-0E00-00009B020000}"/>
            </a:ext>
          </a:extLst>
        </xdr:cNvPr>
        <xdr:cNvSpPr txBox="1"/>
      </xdr:nvSpPr>
      <xdr:spPr>
        <a:xfrm>
          <a:off x="1441450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428750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669" name="【公民館】&#10;有形固定資産減価償却率平均値テキスト">
          <a:extLst>
            <a:ext uri="{FF2B5EF4-FFF2-40B4-BE49-F238E27FC236}">
              <a16:creationId xmlns:a16="http://schemas.microsoft.com/office/drawing/2014/main" id="{00000000-0008-0000-0E00-00009D020000}"/>
            </a:ext>
          </a:extLst>
        </xdr:cNvPr>
        <xdr:cNvSpPr txBox="1"/>
      </xdr:nvSpPr>
      <xdr:spPr>
        <a:xfrm>
          <a:off x="14414500" y="174485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70" name="フローチャート: 判断 669">
          <a:extLst>
            <a:ext uri="{FF2B5EF4-FFF2-40B4-BE49-F238E27FC236}">
              <a16:creationId xmlns:a16="http://schemas.microsoft.com/office/drawing/2014/main" id="{00000000-0008-0000-0E00-00009E020000}"/>
            </a:ext>
          </a:extLst>
        </xdr:cNvPr>
        <xdr:cNvSpPr/>
      </xdr:nvSpPr>
      <xdr:spPr>
        <a:xfrm>
          <a:off x="14325600" y="175971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13578840" y="175990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2" name="フローチャート: 判断 671">
          <a:extLst>
            <a:ext uri="{FF2B5EF4-FFF2-40B4-BE49-F238E27FC236}">
              <a16:creationId xmlns:a16="http://schemas.microsoft.com/office/drawing/2014/main" id="{00000000-0008-0000-0E00-0000A0020000}"/>
            </a:ext>
          </a:extLst>
        </xdr:cNvPr>
        <xdr:cNvSpPr/>
      </xdr:nvSpPr>
      <xdr:spPr>
        <a:xfrm>
          <a:off x="12804140" y="1759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2029440" y="17578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674" name="フローチャート: 判断 673">
          <a:extLst>
            <a:ext uri="{FF2B5EF4-FFF2-40B4-BE49-F238E27FC236}">
              <a16:creationId xmlns:a16="http://schemas.microsoft.com/office/drawing/2014/main" id="{00000000-0008-0000-0E00-0000A2020000}"/>
            </a:ext>
          </a:extLst>
        </xdr:cNvPr>
        <xdr:cNvSpPr/>
      </xdr:nvSpPr>
      <xdr:spPr>
        <a:xfrm>
          <a:off x="1123188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33020</xdr:rowOff>
    </xdr:from>
    <xdr:to>
      <xdr:col>85</xdr:col>
      <xdr:colOff>177800</xdr:colOff>
      <xdr:row>106</xdr:row>
      <xdr:rowOff>134620</xdr:rowOff>
    </xdr:to>
    <xdr:sp macro="" textlink="">
      <xdr:nvSpPr>
        <xdr:cNvPr id="680" name="楕円 679">
          <a:extLst>
            <a:ext uri="{FF2B5EF4-FFF2-40B4-BE49-F238E27FC236}">
              <a16:creationId xmlns:a16="http://schemas.microsoft.com/office/drawing/2014/main" id="{00000000-0008-0000-0E00-0000A8020000}"/>
            </a:ext>
          </a:extLst>
        </xdr:cNvPr>
        <xdr:cNvSpPr/>
      </xdr:nvSpPr>
      <xdr:spPr>
        <a:xfrm>
          <a:off x="14325600" y="178028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11447</xdr:rowOff>
    </xdr:from>
    <xdr:ext cx="405111" cy="259045"/>
    <xdr:sp macro="" textlink="">
      <xdr:nvSpPr>
        <xdr:cNvPr id="681" name="【公民館】&#10;有形固定資産減価償却率該当値テキスト">
          <a:extLst>
            <a:ext uri="{FF2B5EF4-FFF2-40B4-BE49-F238E27FC236}">
              <a16:creationId xmlns:a16="http://schemas.microsoft.com/office/drawing/2014/main" id="{00000000-0008-0000-0E00-0000A9020000}"/>
            </a:ext>
          </a:extLst>
        </xdr:cNvPr>
        <xdr:cNvSpPr txBox="1"/>
      </xdr:nvSpPr>
      <xdr:spPr>
        <a:xfrm>
          <a:off x="14414500" y="1778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27305</xdr:rowOff>
    </xdr:from>
    <xdr:to>
      <xdr:col>81</xdr:col>
      <xdr:colOff>101600</xdr:colOff>
      <xdr:row>105</xdr:row>
      <xdr:rowOff>128905</xdr:rowOff>
    </xdr:to>
    <xdr:sp macro="" textlink="">
      <xdr:nvSpPr>
        <xdr:cNvPr id="682" name="楕円 681">
          <a:extLst>
            <a:ext uri="{FF2B5EF4-FFF2-40B4-BE49-F238E27FC236}">
              <a16:creationId xmlns:a16="http://schemas.microsoft.com/office/drawing/2014/main" id="{00000000-0008-0000-0E00-0000AA020000}"/>
            </a:ext>
          </a:extLst>
        </xdr:cNvPr>
        <xdr:cNvSpPr/>
      </xdr:nvSpPr>
      <xdr:spPr>
        <a:xfrm>
          <a:off x="13578840" y="1762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78105</xdr:rowOff>
    </xdr:from>
    <xdr:to>
      <xdr:col>85</xdr:col>
      <xdr:colOff>127000</xdr:colOff>
      <xdr:row>106</xdr:row>
      <xdr:rowOff>83820</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3629640" y="17680305"/>
          <a:ext cx="74676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33020</xdr:rowOff>
    </xdr:from>
    <xdr:to>
      <xdr:col>76</xdr:col>
      <xdr:colOff>165100</xdr:colOff>
      <xdr:row>106</xdr:row>
      <xdr:rowOff>134620</xdr:rowOff>
    </xdr:to>
    <xdr:sp macro="" textlink="">
      <xdr:nvSpPr>
        <xdr:cNvPr id="684" name="楕円 683">
          <a:extLst>
            <a:ext uri="{FF2B5EF4-FFF2-40B4-BE49-F238E27FC236}">
              <a16:creationId xmlns:a16="http://schemas.microsoft.com/office/drawing/2014/main" id="{00000000-0008-0000-0E00-0000AC020000}"/>
            </a:ext>
          </a:extLst>
        </xdr:cNvPr>
        <xdr:cNvSpPr/>
      </xdr:nvSpPr>
      <xdr:spPr>
        <a:xfrm>
          <a:off x="12804140" y="1780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78105</xdr:rowOff>
    </xdr:from>
    <xdr:to>
      <xdr:col>81</xdr:col>
      <xdr:colOff>50800</xdr:colOff>
      <xdr:row>106</xdr:row>
      <xdr:rowOff>83820</xdr:rowOff>
    </xdr:to>
    <xdr:cxnSp macro="">
      <xdr:nvCxnSpPr>
        <xdr:cNvPr id="685" name="直線コネクタ 684">
          <a:extLst>
            <a:ext uri="{FF2B5EF4-FFF2-40B4-BE49-F238E27FC236}">
              <a16:creationId xmlns:a16="http://schemas.microsoft.com/office/drawing/2014/main" id="{00000000-0008-0000-0E00-0000AD020000}"/>
            </a:ext>
          </a:extLst>
        </xdr:cNvPr>
        <xdr:cNvCxnSpPr/>
      </xdr:nvCxnSpPr>
      <xdr:spPr>
        <a:xfrm flipV="1">
          <a:off x="12854940" y="17680305"/>
          <a:ext cx="77470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2539</xdr:rowOff>
    </xdr:from>
    <xdr:to>
      <xdr:col>72</xdr:col>
      <xdr:colOff>38100</xdr:colOff>
      <xdr:row>106</xdr:row>
      <xdr:rowOff>104139</xdr:rowOff>
    </xdr:to>
    <xdr:sp macro="" textlink="">
      <xdr:nvSpPr>
        <xdr:cNvPr id="686" name="楕円 685">
          <a:extLst>
            <a:ext uri="{FF2B5EF4-FFF2-40B4-BE49-F238E27FC236}">
              <a16:creationId xmlns:a16="http://schemas.microsoft.com/office/drawing/2014/main" id="{00000000-0008-0000-0E00-0000AE020000}"/>
            </a:ext>
          </a:extLst>
        </xdr:cNvPr>
        <xdr:cNvSpPr/>
      </xdr:nvSpPr>
      <xdr:spPr>
        <a:xfrm>
          <a:off x="1202944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53339</xdr:rowOff>
    </xdr:from>
    <xdr:to>
      <xdr:col>76</xdr:col>
      <xdr:colOff>114300</xdr:colOff>
      <xdr:row>106</xdr:row>
      <xdr:rowOff>83820</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a:off x="12072620" y="17823179"/>
          <a:ext cx="7823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113030</xdr:rowOff>
    </xdr:from>
    <xdr:to>
      <xdr:col>67</xdr:col>
      <xdr:colOff>101600</xdr:colOff>
      <xdr:row>106</xdr:row>
      <xdr:rowOff>43180</xdr:rowOff>
    </xdr:to>
    <xdr:sp macro="" textlink="">
      <xdr:nvSpPr>
        <xdr:cNvPr id="688" name="楕円 687">
          <a:extLst>
            <a:ext uri="{FF2B5EF4-FFF2-40B4-BE49-F238E27FC236}">
              <a16:creationId xmlns:a16="http://schemas.microsoft.com/office/drawing/2014/main" id="{00000000-0008-0000-0E00-0000B0020000}"/>
            </a:ext>
          </a:extLst>
        </xdr:cNvPr>
        <xdr:cNvSpPr/>
      </xdr:nvSpPr>
      <xdr:spPr>
        <a:xfrm>
          <a:off x="11231880" y="1771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163830</xdr:rowOff>
    </xdr:from>
    <xdr:to>
      <xdr:col>71</xdr:col>
      <xdr:colOff>177800</xdr:colOff>
      <xdr:row>106</xdr:row>
      <xdr:rowOff>53339</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1282680" y="17766030"/>
          <a:ext cx="78994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90" name="n_1aveValue【公民館】&#10;有形固定資産減価償却率">
          <a:extLst>
            <a:ext uri="{FF2B5EF4-FFF2-40B4-BE49-F238E27FC236}">
              <a16:creationId xmlns:a16="http://schemas.microsoft.com/office/drawing/2014/main" id="{00000000-0008-0000-0E00-0000B2020000}"/>
            </a:ext>
          </a:extLst>
        </xdr:cNvPr>
        <xdr:cNvSpPr txBox="1"/>
      </xdr:nvSpPr>
      <xdr:spPr>
        <a:xfrm>
          <a:off x="13437244" y="173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691" name="n_2aveValue【公民館】&#10;有形固定資産減価償却率">
          <a:extLst>
            <a:ext uri="{FF2B5EF4-FFF2-40B4-BE49-F238E27FC236}">
              <a16:creationId xmlns:a16="http://schemas.microsoft.com/office/drawing/2014/main" id="{00000000-0008-0000-0E00-0000B3020000}"/>
            </a:ext>
          </a:extLst>
        </xdr:cNvPr>
        <xdr:cNvSpPr txBox="1"/>
      </xdr:nvSpPr>
      <xdr:spPr>
        <a:xfrm>
          <a:off x="126752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692" name="n_3aveValue【公民館】&#10;有形固定資産減価償却率">
          <a:extLst>
            <a:ext uri="{FF2B5EF4-FFF2-40B4-BE49-F238E27FC236}">
              <a16:creationId xmlns:a16="http://schemas.microsoft.com/office/drawing/2014/main" id="{00000000-0008-0000-0E00-0000B4020000}"/>
            </a:ext>
          </a:extLst>
        </xdr:cNvPr>
        <xdr:cNvSpPr txBox="1"/>
      </xdr:nvSpPr>
      <xdr:spPr>
        <a:xfrm>
          <a:off x="11900544" y="1735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693" name="n_4aveValue【公民館】&#10;有形固定資産減価償却率">
          <a:extLst>
            <a:ext uri="{FF2B5EF4-FFF2-40B4-BE49-F238E27FC236}">
              <a16:creationId xmlns:a16="http://schemas.microsoft.com/office/drawing/2014/main" id="{00000000-0008-0000-0E00-0000B5020000}"/>
            </a:ext>
          </a:extLst>
        </xdr:cNvPr>
        <xdr:cNvSpPr txBox="1"/>
      </xdr:nvSpPr>
      <xdr:spPr>
        <a:xfrm>
          <a:off x="1110298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120032</xdr:rowOff>
    </xdr:from>
    <xdr:ext cx="405111" cy="259045"/>
    <xdr:sp macro="" textlink="">
      <xdr:nvSpPr>
        <xdr:cNvPr id="694" name="n_1mainValue【公民館】&#10;有形固定資産減価償却率">
          <a:extLst>
            <a:ext uri="{FF2B5EF4-FFF2-40B4-BE49-F238E27FC236}">
              <a16:creationId xmlns:a16="http://schemas.microsoft.com/office/drawing/2014/main" id="{00000000-0008-0000-0E00-0000B6020000}"/>
            </a:ext>
          </a:extLst>
        </xdr:cNvPr>
        <xdr:cNvSpPr txBox="1"/>
      </xdr:nvSpPr>
      <xdr:spPr>
        <a:xfrm>
          <a:off x="13437244" y="1772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125747</xdr:rowOff>
    </xdr:from>
    <xdr:ext cx="405111" cy="259045"/>
    <xdr:sp macro="" textlink="">
      <xdr:nvSpPr>
        <xdr:cNvPr id="695" name="n_2mainValue【公民館】&#10;有形固定資産減価償却率">
          <a:extLst>
            <a:ext uri="{FF2B5EF4-FFF2-40B4-BE49-F238E27FC236}">
              <a16:creationId xmlns:a16="http://schemas.microsoft.com/office/drawing/2014/main" id="{00000000-0008-0000-0E00-0000B7020000}"/>
            </a:ext>
          </a:extLst>
        </xdr:cNvPr>
        <xdr:cNvSpPr txBox="1"/>
      </xdr:nvSpPr>
      <xdr:spPr>
        <a:xfrm>
          <a:off x="12675244" y="1789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95266</xdr:rowOff>
    </xdr:from>
    <xdr:ext cx="405111" cy="259045"/>
    <xdr:sp macro="" textlink="">
      <xdr:nvSpPr>
        <xdr:cNvPr id="696" name="n_3mainValue【公民館】&#10;有形固定資産減価償却率">
          <a:extLst>
            <a:ext uri="{FF2B5EF4-FFF2-40B4-BE49-F238E27FC236}">
              <a16:creationId xmlns:a16="http://schemas.microsoft.com/office/drawing/2014/main" id="{00000000-0008-0000-0E00-0000B8020000}"/>
            </a:ext>
          </a:extLst>
        </xdr:cNvPr>
        <xdr:cNvSpPr txBox="1"/>
      </xdr:nvSpPr>
      <xdr:spPr>
        <a:xfrm>
          <a:off x="11900544" y="1786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34307</xdr:rowOff>
    </xdr:from>
    <xdr:ext cx="405111" cy="259045"/>
    <xdr:sp macro="" textlink="">
      <xdr:nvSpPr>
        <xdr:cNvPr id="697" name="n_4mainValue【公民館】&#10;有形固定資産減価償却率">
          <a:extLst>
            <a:ext uri="{FF2B5EF4-FFF2-40B4-BE49-F238E27FC236}">
              <a16:creationId xmlns:a16="http://schemas.microsoft.com/office/drawing/2014/main" id="{00000000-0008-0000-0E00-0000B9020000}"/>
            </a:ext>
          </a:extLst>
        </xdr:cNvPr>
        <xdr:cNvSpPr txBox="1"/>
      </xdr:nvSpPr>
      <xdr:spPr>
        <a:xfrm>
          <a:off x="1110298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00000000-0008-0000-0E00-0000C1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00000000-0008-0000-0E00-0000D0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flipV="1">
          <a:off x="19509104" y="1697482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2" name="【公民館】&#10;一人当たり面積最小値テキスト">
          <a:extLst>
            <a:ext uri="{FF2B5EF4-FFF2-40B4-BE49-F238E27FC236}">
              <a16:creationId xmlns:a16="http://schemas.microsoft.com/office/drawing/2014/main" id="{00000000-0008-0000-0E00-0000D2020000}"/>
            </a:ext>
          </a:extLst>
        </xdr:cNvPr>
        <xdr:cNvSpPr txBox="1"/>
      </xdr:nvSpPr>
      <xdr:spPr>
        <a:xfrm>
          <a:off x="1954784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194437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4" name="【公民館】&#10;一人当たり面積最大値テキスト">
          <a:extLst>
            <a:ext uri="{FF2B5EF4-FFF2-40B4-BE49-F238E27FC236}">
              <a16:creationId xmlns:a16="http://schemas.microsoft.com/office/drawing/2014/main" id="{00000000-0008-0000-0E00-0000D4020000}"/>
            </a:ext>
          </a:extLst>
        </xdr:cNvPr>
        <xdr:cNvSpPr txBox="1"/>
      </xdr:nvSpPr>
      <xdr:spPr>
        <a:xfrm>
          <a:off x="19547840" y="1675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9443700" y="1697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6" name="【公民館】&#10;一人当たり面積平均値テキスト">
          <a:extLst>
            <a:ext uri="{FF2B5EF4-FFF2-40B4-BE49-F238E27FC236}">
              <a16:creationId xmlns:a16="http://schemas.microsoft.com/office/drawing/2014/main" id="{00000000-0008-0000-0E00-0000D6020000}"/>
            </a:ext>
          </a:extLst>
        </xdr:cNvPr>
        <xdr:cNvSpPr txBox="1"/>
      </xdr:nvSpPr>
      <xdr:spPr>
        <a:xfrm>
          <a:off x="19547840" y="17677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7" name="フローチャート: 判断 726">
          <a:extLst>
            <a:ext uri="{FF2B5EF4-FFF2-40B4-BE49-F238E27FC236}">
              <a16:creationId xmlns:a16="http://schemas.microsoft.com/office/drawing/2014/main" id="{00000000-0008-0000-0E00-0000D7020000}"/>
            </a:ext>
          </a:extLst>
        </xdr:cNvPr>
        <xdr:cNvSpPr/>
      </xdr:nvSpPr>
      <xdr:spPr>
        <a:xfrm>
          <a:off x="194589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18735040" y="178320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9" name="フローチャート: 判断 728">
          <a:extLst>
            <a:ext uri="{FF2B5EF4-FFF2-40B4-BE49-F238E27FC236}">
              <a16:creationId xmlns:a16="http://schemas.microsoft.com/office/drawing/2014/main" id="{00000000-0008-0000-0E00-0000D9020000}"/>
            </a:ext>
          </a:extLst>
        </xdr:cNvPr>
        <xdr:cNvSpPr/>
      </xdr:nvSpPr>
      <xdr:spPr>
        <a:xfrm>
          <a:off x="17937480" y="1781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30" name="フローチャート: 判断 729">
          <a:extLst>
            <a:ext uri="{FF2B5EF4-FFF2-40B4-BE49-F238E27FC236}">
              <a16:creationId xmlns:a16="http://schemas.microsoft.com/office/drawing/2014/main" id="{00000000-0008-0000-0E00-0000DA020000}"/>
            </a:ext>
          </a:extLst>
        </xdr:cNvPr>
        <xdr:cNvSpPr/>
      </xdr:nvSpPr>
      <xdr:spPr>
        <a:xfrm>
          <a:off x="17162780" y="1782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731" name="フローチャート: 判断 730">
          <a:extLst>
            <a:ext uri="{FF2B5EF4-FFF2-40B4-BE49-F238E27FC236}">
              <a16:creationId xmlns:a16="http://schemas.microsoft.com/office/drawing/2014/main" id="{00000000-0008-0000-0E00-0000DB020000}"/>
            </a:ext>
          </a:extLst>
        </xdr:cNvPr>
        <xdr:cNvSpPr/>
      </xdr:nvSpPr>
      <xdr:spPr>
        <a:xfrm>
          <a:off x="1638808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54611</xdr:rowOff>
    </xdr:from>
    <xdr:to>
      <xdr:col>116</xdr:col>
      <xdr:colOff>114300</xdr:colOff>
      <xdr:row>106</xdr:row>
      <xdr:rowOff>156211</xdr:rowOff>
    </xdr:to>
    <xdr:sp macro="" textlink="">
      <xdr:nvSpPr>
        <xdr:cNvPr id="737" name="楕円 736">
          <a:extLst>
            <a:ext uri="{FF2B5EF4-FFF2-40B4-BE49-F238E27FC236}">
              <a16:creationId xmlns:a16="http://schemas.microsoft.com/office/drawing/2014/main" id="{00000000-0008-0000-0E00-0000E1020000}"/>
            </a:ext>
          </a:extLst>
        </xdr:cNvPr>
        <xdr:cNvSpPr/>
      </xdr:nvSpPr>
      <xdr:spPr>
        <a:xfrm>
          <a:off x="19458940" y="1782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33038</xdr:rowOff>
    </xdr:from>
    <xdr:ext cx="469744" cy="259045"/>
    <xdr:sp macro="" textlink="">
      <xdr:nvSpPr>
        <xdr:cNvPr id="738" name="【公民館】&#10;一人当たり面積該当値テキスト">
          <a:extLst>
            <a:ext uri="{FF2B5EF4-FFF2-40B4-BE49-F238E27FC236}">
              <a16:creationId xmlns:a16="http://schemas.microsoft.com/office/drawing/2014/main" id="{00000000-0008-0000-0E00-0000E2020000}"/>
            </a:ext>
          </a:extLst>
        </xdr:cNvPr>
        <xdr:cNvSpPr txBox="1"/>
      </xdr:nvSpPr>
      <xdr:spPr>
        <a:xfrm>
          <a:off x="19547840" y="1780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15239</xdr:rowOff>
    </xdr:from>
    <xdr:to>
      <xdr:col>112</xdr:col>
      <xdr:colOff>38100</xdr:colOff>
      <xdr:row>106</xdr:row>
      <xdr:rowOff>116839</xdr:rowOff>
    </xdr:to>
    <xdr:sp macro="" textlink="">
      <xdr:nvSpPr>
        <xdr:cNvPr id="739" name="楕円 738">
          <a:extLst>
            <a:ext uri="{FF2B5EF4-FFF2-40B4-BE49-F238E27FC236}">
              <a16:creationId xmlns:a16="http://schemas.microsoft.com/office/drawing/2014/main" id="{00000000-0008-0000-0E00-0000E3020000}"/>
            </a:ext>
          </a:extLst>
        </xdr:cNvPr>
        <xdr:cNvSpPr/>
      </xdr:nvSpPr>
      <xdr:spPr>
        <a:xfrm>
          <a:off x="18735040" y="177850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66039</xdr:rowOff>
    </xdr:from>
    <xdr:to>
      <xdr:col>116</xdr:col>
      <xdr:colOff>63500</xdr:colOff>
      <xdr:row>106</xdr:row>
      <xdr:rowOff>105411</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8778220" y="17835879"/>
          <a:ext cx="731520"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24130</xdr:rowOff>
    </xdr:from>
    <xdr:to>
      <xdr:col>107</xdr:col>
      <xdr:colOff>101600</xdr:colOff>
      <xdr:row>106</xdr:row>
      <xdr:rowOff>125730</xdr:rowOff>
    </xdr:to>
    <xdr:sp macro="" textlink="">
      <xdr:nvSpPr>
        <xdr:cNvPr id="741" name="楕円 740">
          <a:extLst>
            <a:ext uri="{FF2B5EF4-FFF2-40B4-BE49-F238E27FC236}">
              <a16:creationId xmlns:a16="http://schemas.microsoft.com/office/drawing/2014/main" id="{00000000-0008-0000-0E00-0000E5020000}"/>
            </a:ext>
          </a:extLst>
        </xdr:cNvPr>
        <xdr:cNvSpPr/>
      </xdr:nvSpPr>
      <xdr:spPr>
        <a:xfrm>
          <a:off x="17937480" y="1779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66039</xdr:rowOff>
    </xdr:from>
    <xdr:to>
      <xdr:col>111</xdr:col>
      <xdr:colOff>177800</xdr:colOff>
      <xdr:row>106</xdr:row>
      <xdr:rowOff>74930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flipV="1">
          <a:off x="17988280" y="17835879"/>
          <a:ext cx="78994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165100</xdr:rowOff>
    </xdr:from>
    <xdr:to>
      <xdr:col>102</xdr:col>
      <xdr:colOff>165100</xdr:colOff>
      <xdr:row>106</xdr:row>
      <xdr:rowOff>95250</xdr:rowOff>
    </xdr:to>
    <xdr:sp macro="" textlink="">
      <xdr:nvSpPr>
        <xdr:cNvPr id="743" name="楕円 742">
          <a:extLst>
            <a:ext uri="{FF2B5EF4-FFF2-40B4-BE49-F238E27FC236}">
              <a16:creationId xmlns:a16="http://schemas.microsoft.com/office/drawing/2014/main" id="{00000000-0008-0000-0E00-0000E7020000}"/>
            </a:ext>
          </a:extLst>
        </xdr:cNvPr>
        <xdr:cNvSpPr/>
      </xdr:nvSpPr>
      <xdr:spPr>
        <a:xfrm>
          <a:off x="17162780" y="17767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44450</xdr:rowOff>
    </xdr:from>
    <xdr:to>
      <xdr:col>107</xdr:col>
      <xdr:colOff>50800</xdr:colOff>
      <xdr:row>106</xdr:row>
      <xdr:rowOff>74930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7213580" y="1781429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1270</xdr:rowOff>
    </xdr:from>
    <xdr:to>
      <xdr:col>98</xdr:col>
      <xdr:colOff>38100</xdr:colOff>
      <xdr:row>106</xdr:row>
      <xdr:rowOff>102870</xdr:rowOff>
    </xdr:to>
    <xdr:sp macro="" textlink="">
      <xdr:nvSpPr>
        <xdr:cNvPr id="745" name="楕円 744">
          <a:extLst>
            <a:ext uri="{FF2B5EF4-FFF2-40B4-BE49-F238E27FC236}">
              <a16:creationId xmlns:a16="http://schemas.microsoft.com/office/drawing/2014/main" id="{00000000-0008-0000-0E00-0000E9020000}"/>
            </a:ext>
          </a:extLst>
        </xdr:cNvPr>
        <xdr:cNvSpPr/>
      </xdr:nvSpPr>
      <xdr:spPr>
        <a:xfrm>
          <a:off x="16388080" y="17771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44450</xdr:rowOff>
    </xdr:from>
    <xdr:to>
      <xdr:col>102</xdr:col>
      <xdr:colOff>114300</xdr:colOff>
      <xdr:row>106</xdr:row>
      <xdr:rowOff>52070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flipV="1">
          <a:off x="16431260" y="1781429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747" name="n_1aveValue【公民館】&#10;一人当たり面積">
          <a:extLst>
            <a:ext uri="{FF2B5EF4-FFF2-40B4-BE49-F238E27FC236}">
              <a16:creationId xmlns:a16="http://schemas.microsoft.com/office/drawing/2014/main" id="{00000000-0008-0000-0E00-0000EB020000}"/>
            </a:ext>
          </a:extLst>
        </xdr:cNvPr>
        <xdr:cNvSpPr txBox="1"/>
      </xdr:nvSpPr>
      <xdr:spPr>
        <a:xfrm>
          <a:off x="18561127"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748" name="n_2aveValue【公民館】&#10;一人当たり面積">
          <a:extLst>
            <a:ext uri="{FF2B5EF4-FFF2-40B4-BE49-F238E27FC236}">
              <a16:creationId xmlns:a16="http://schemas.microsoft.com/office/drawing/2014/main" id="{00000000-0008-0000-0E00-0000EC020000}"/>
            </a:ext>
          </a:extLst>
        </xdr:cNvPr>
        <xdr:cNvSpPr txBox="1"/>
      </xdr:nvSpPr>
      <xdr:spPr>
        <a:xfrm>
          <a:off x="17776267" y="1790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749" name="n_3aveValue【公民館】&#10;一人当たり面積">
          <a:extLst>
            <a:ext uri="{FF2B5EF4-FFF2-40B4-BE49-F238E27FC236}">
              <a16:creationId xmlns:a16="http://schemas.microsoft.com/office/drawing/2014/main" id="{00000000-0008-0000-0E00-0000ED020000}"/>
            </a:ext>
          </a:extLst>
        </xdr:cNvPr>
        <xdr:cNvSpPr txBox="1"/>
      </xdr:nvSpPr>
      <xdr:spPr>
        <a:xfrm>
          <a:off x="17001567" y="1791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750" name="n_4aveValue【公民館】&#10;一人当たり面積">
          <a:extLst>
            <a:ext uri="{FF2B5EF4-FFF2-40B4-BE49-F238E27FC236}">
              <a16:creationId xmlns:a16="http://schemas.microsoft.com/office/drawing/2014/main" id="{00000000-0008-0000-0E00-0000EE020000}"/>
            </a:ext>
          </a:extLst>
        </xdr:cNvPr>
        <xdr:cNvSpPr txBox="1"/>
      </xdr:nvSpPr>
      <xdr:spPr>
        <a:xfrm>
          <a:off x="16226867" y="1791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133366</xdr:rowOff>
    </xdr:from>
    <xdr:ext cx="469744" cy="259045"/>
    <xdr:sp macro="" textlink="">
      <xdr:nvSpPr>
        <xdr:cNvPr id="751" name="n_1mainValue【公民館】&#10;一人当たり面積">
          <a:extLst>
            <a:ext uri="{FF2B5EF4-FFF2-40B4-BE49-F238E27FC236}">
              <a16:creationId xmlns:a16="http://schemas.microsoft.com/office/drawing/2014/main" id="{00000000-0008-0000-0E00-0000EF020000}"/>
            </a:ext>
          </a:extLst>
        </xdr:cNvPr>
        <xdr:cNvSpPr txBox="1"/>
      </xdr:nvSpPr>
      <xdr:spPr>
        <a:xfrm>
          <a:off x="18561127" y="1756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142257</xdr:rowOff>
    </xdr:from>
    <xdr:ext cx="469744" cy="259045"/>
    <xdr:sp macro="" textlink="">
      <xdr:nvSpPr>
        <xdr:cNvPr id="752" name="n_2mainValue【公民館】&#10;一人当たり面積">
          <a:extLst>
            <a:ext uri="{FF2B5EF4-FFF2-40B4-BE49-F238E27FC236}">
              <a16:creationId xmlns:a16="http://schemas.microsoft.com/office/drawing/2014/main" id="{00000000-0008-0000-0E00-0000F0020000}"/>
            </a:ext>
          </a:extLst>
        </xdr:cNvPr>
        <xdr:cNvSpPr txBox="1"/>
      </xdr:nvSpPr>
      <xdr:spPr>
        <a:xfrm>
          <a:off x="17776267" y="1757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111777</xdr:rowOff>
    </xdr:from>
    <xdr:ext cx="469744" cy="259045"/>
    <xdr:sp macro="" textlink="">
      <xdr:nvSpPr>
        <xdr:cNvPr id="753" name="n_3mainValue【公民館】&#10;一人当たり面積">
          <a:extLst>
            <a:ext uri="{FF2B5EF4-FFF2-40B4-BE49-F238E27FC236}">
              <a16:creationId xmlns:a16="http://schemas.microsoft.com/office/drawing/2014/main" id="{00000000-0008-0000-0E00-0000F1020000}"/>
            </a:ext>
          </a:extLst>
        </xdr:cNvPr>
        <xdr:cNvSpPr txBox="1"/>
      </xdr:nvSpPr>
      <xdr:spPr>
        <a:xfrm>
          <a:off x="17001567" y="1754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119397</xdr:rowOff>
    </xdr:from>
    <xdr:ext cx="469744" cy="259045"/>
    <xdr:sp macro="" textlink="">
      <xdr:nvSpPr>
        <xdr:cNvPr id="754" name="n_4mainValue【公民館】&#10;一人当たり面積">
          <a:extLst>
            <a:ext uri="{FF2B5EF4-FFF2-40B4-BE49-F238E27FC236}">
              <a16:creationId xmlns:a16="http://schemas.microsoft.com/office/drawing/2014/main" id="{00000000-0008-0000-0E00-0000F2020000}"/>
            </a:ext>
          </a:extLst>
        </xdr:cNvPr>
        <xdr:cNvSpPr txBox="1"/>
      </xdr:nvSpPr>
      <xdr:spPr>
        <a:xfrm>
          <a:off x="16226867" y="1755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E00-0000F4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類似団体と比較して、有形固定資産減価償却率が高くなっている施設は、保育園、公民館であり、低くなっている施設は、道路、橋りょう・トンネル、公営住宅、学校施設である。</a:t>
          </a:r>
          <a:endParaRPr lang="ja-JP" altLang="ja-JP" sz="1400">
            <a:effectLst/>
          </a:endParaRPr>
        </a:p>
        <a:p>
          <a:r>
            <a:rPr kumimoji="1" lang="ja-JP" altLang="ja-JP" sz="1100">
              <a:solidFill>
                <a:schemeClr val="dk1"/>
              </a:solidFill>
              <a:effectLst/>
              <a:latin typeface="+mn-lt"/>
              <a:ea typeface="+mn-ea"/>
              <a:cs typeface="+mn-cs"/>
            </a:rPr>
            <a:t>　保育所については、建物自体の老朽化がかなり進んでいる。民営化を検討するとともに、公共施設再配置計画に基づき長寿命化を推進していく。また、公営住宅、学校施設、公民館も公共施設再配置計画に基づいて施設の統廃合、長寿命化に取り組んでおり、今後、有形固定資産減価償却率は減少していくと見込んでいる。</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橋りょう・トンネルについては、当町の面積が広く山間部や河川が多い等地理的要因により箇所数も多く、老朽化してきている。道路も含め必要性・緊急性の高い箇所を優先的に改修していく。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福岡県みやこ町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17,710
17,503
151.34
14,526,851
12,793,430
945,320
6,993,065
8,633,934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086225" y="5772150"/>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124960"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020820" y="6892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124960" y="555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020820" y="5772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124960" y="625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036060" y="627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12160" y="6209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14600" y="618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39900" y="6142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65200" y="6087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17780</xdr:rowOff>
    </xdr:from>
    <xdr:to>
      <xdr:col>24</xdr:col>
      <xdr:colOff>114300</xdr:colOff>
      <xdr:row>36</xdr:row>
      <xdr:rowOff>119380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03606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40657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124960"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151130</xdr:rowOff>
    </xdr:from>
    <xdr:to>
      <xdr:col>20</xdr:col>
      <xdr:colOff>38100</xdr:colOff>
      <xdr:row>36</xdr:row>
      <xdr:rowOff>81280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12160" y="6018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30480</xdr:rowOff>
    </xdr:from>
    <xdr:to>
      <xdr:col>24</xdr:col>
      <xdr:colOff>63500</xdr:colOff>
      <xdr:row>36</xdr:row>
      <xdr:rowOff>68580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355340" y="606552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114935</xdr:rowOff>
    </xdr:from>
    <xdr:to>
      <xdr:col>15</xdr:col>
      <xdr:colOff>101600</xdr:colOff>
      <xdr:row>36</xdr:row>
      <xdr:rowOff>45085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14600" y="5982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165735</xdr:rowOff>
    </xdr:from>
    <xdr:to>
      <xdr:col>19</xdr:col>
      <xdr:colOff>177800</xdr:colOff>
      <xdr:row>36</xdr:row>
      <xdr:rowOff>30480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565400" y="603313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120650</xdr:rowOff>
    </xdr:from>
    <xdr:to>
      <xdr:col>10</xdr:col>
      <xdr:colOff>165100</xdr:colOff>
      <xdr:row>36</xdr:row>
      <xdr:rowOff>50800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39900" y="5988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165735</xdr:rowOff>
    </xdr:from>
    <xdr:to>
      <xdr:col>15</xdr:col>
      <xdr:colOff>50800</xdr:colOff>
      <xdr:row>36</xdr:row>
      <xdr:rowOff>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flipV="1">
          <a:off x="1790700" y="603313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82550</xdr:rowOff>
    </xdr:from>
    <xdr:to>
      <xdr:col>6</xdr:col>
      <xdr:colOff>38100</xdr:colOff>
      <xdr:row>36</xdr:row>
      <xdr:rowOff>12700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65200" y="5949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133350</xdr:rowOff>
    </xdr:from>
    <xdr:to>
      <xdr:col>10</xdr:col>
      <xdr:colOff>114300</xdr:colOff>
      <xdr:row>36</xdr:row>
      <xdr:rowOff>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08380" y="600075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99077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17056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72407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38570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28592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611004" y="623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144797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836304"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97807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17056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61612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38570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67327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611004" y="576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29227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83630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F00-000071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219565" y="568071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F00-000073000000}"/>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F00-000075000000}"/>
            </a:ext>
          </a:extLst>
        </xdr:cNvPr>
        <xdr:cNvSpPr txBox="1"/>
      </xdr:nvSpPr>
      <xdr:spPr>
        <a:xfrm>
          <a:off x="9258300" y="545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154160" y="5680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F00-000077000000}"/>
            </a:ext>
          </a:extLst>
        </xdr:cNvPr>
        <xdr:cNvSpPr txBox="1"/>
      </xdr:nvSpPr>
      <xdr:spPr>
        <a:xfrm>
          <a:off x="9258300" y="6397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19226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44550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670800" y="6449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873240" y="6456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0985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135890</xdr:rowOff>
    </xdr:from>
    <xdr:to>
      <xdr:col>55</xdr:col>
      <xdr:colOff>50800</xdr:colOff>
      <xdr:row>36</xdr:row>
      <xdr:rowOff>66040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192260" y="6003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158767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F00-000083000000}"/>
            </a:ext>
          </a:extLst>
        </xdr:cNvPr>
        <xdr:cNvSpPr txBox="1"/>
      </xdr:nvSpPr>
      <xdr:spPr>
        <a:xfrm>
          <a:off x="9258300" y="58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158750</xdr:rowOff>
    </xdr:from>
    <xdr:to>
      <xdr:col>50</xdr:col>
      <xdr:colOff>165100</xdr:colOff>
      <xdr:row>36</xdr:row>
      <xdr:rowOff>88900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445500" y="6026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15240</xdr:rowOff>
    </xdr:from>
    <xdr:to>
      <xdr:col>55</xdr:col>
      <xdr:colOff>0</xdr:colOff>
      <xdr:row>36</xdr:row>
      <xdr:rowOff>38100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496300" y="6050280"/>
          <a:ext cx="7239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2540</xdr:rowOff>
    </xdr:from>
    <xdr:to>
      <xdr:col>46</xdr:col>
      <xdr:colOff>38100</xdr:colOff>
      <xdr:row>36</xdr:row>
      <xdr:rowOff>104140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670800" y="60375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38100</xdr:rowOff>
    </xdr:from>
    <xdr:to>
      <xdr:col>50</xdr:col>
      <xdr:colOff>114300</xdr:colOff>
      <xdr:row>36</xdr:row>
      <xdr:rowOff>53340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713980" y="607314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25400</xdr:rowOff>
    </xdr:from>
    <xdr:to>
      <xdr:col>41</xdr:col>
      <xdr:colOff>101600</xdr:colOff>
      <xdr:row>36</xdr:row>
      <xdr:rowOff>127000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873240" y="60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53340</xdr:rowOff>
    </xdr:from>
    <xdr:to>
      <xdr:col>45</xdr:col>
      <xdr:colOff>177800</xdr:colOff>
      <xdr:row>36</xdr:row>
      <xdr:rowOff>76200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6924040" y="608838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48260</xdr:rowOff>
    </xdr:from>
    <xdr:to>
      <xdr:col>36</xdr:col>
      <xdr:colOff>165100</xdr:colOff>
      <xdr:row>36</xdr:row>
      <xdr:rowOff>149860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09854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76200</xdr:rowOff>
    </xdr:from>
    <xdr:to>
      <xdr:col>41</xdr:col>
      <xdr:colOff>50800</xdr:colOff>
      <xdr:row>36</xdr:row>
      <xdr:rowOff>99060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149340" y="611124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40" name="n_1aveValue【図書館】&#10;一人当たり面積">
          <a:extLst>
            <a:ext uri="{FF2B5EF4-FFF2-40B4-BE49-F238E27FC236}">
              <a16:creationId xmlns:a16="http://schemas.microsoft.com/office/drawing/2014/main" id="{00000000-0008-0000-0F00-00008C000000}"/>
            </a:ext>
          </a:extLst>
        </xdr:cNvPr>
        <xdr:cNvSpPr txBox="1"/>
      </xdr:nvSpPr>
      <xdr:spPr>
        <a:xfrm>
          <a:off x="8271587" y="653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41" name="n_2aveValue【図書館】&#10;一人当たり面積">
          <a:extLst>
            <a:ext uri="{FF2B5EF4-FFF2-40B4-BE49-F238E27FC236}">
              <a16:creationId xmlns:a16="http://schemas.microsoft.com/office/drawing/2014/main" id="{00000000-0008-0000-0F00-00008D000000}"/>
            </a:ext>
          </a:extLst>
        </xdr:cNvPr>
        <xdr:cNvSpPr txBox="1"/>
      </xdr:nvSpPr>
      <xdr:spPr>
        <a:xfrm>
          <a:off x="7509587" y="653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42" name="n_3aveValue【図書館】&#10;一人当たり面積">
          <a:extLst>
            <a:ext uri="{FF2B5EF4-FFF2-40B4-BE49-F238E27FC236}">
              <a16:creationId xmlns:a16="http://schemas.microsoft.com/office/drawing/2014/main" id="{00000000-0008-0000-0F00-00008E000000}"/>
            </a:ext>
          </a:extLst>
        </xdr:cNvPr>
        <xdr:cNvSpPr txBox="1"/>
      </xdr:nvSpPr>
      <xdr:spPr>
        <a:xfrm>
          <a:off x="6712027" y="654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3" name="n_4aveValue【図書館】&#10;一人当たり面積">
          <a:extLst>
            <a:ext uri="{FF2B5EF4-FFF2-40B4-BE49-F238E27FC236}">
              <a16:creationId xmlns:a16="http://schemas.microsoft.com/office/drawing/2014/main" id="{00000000-0008-0000-0F00-00008F000000}"/>
            </a:ext>
          </a:extLst>
        </xdr:cNvPr>
        <xdr:cNvSpPr txBox="1"/>
      </xdr:nvSpPr>
      <xdr:spPr>
        <a:xfrm>
          <a:off x="59373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105427</xdr:rowOff>
    </xdr:from>
    <xdr:ext cx="469744" cy="259045"/>
    <xdr:sp macro="" textlink="">
      <xdr:nvSpPr>
        <xdr:cNvPr id="144" name="n_1mainValue【図書館】&#10;一人当たり面積">
          <a:extLst>
            <a:ext uri="{FF2B5EF4-FFF2-40B4-BE49-F238E27FC236}">
              <a16:creationId xmlns:a16="http://schemas.microsoft.com/office/drawing/2014/main" id="{00000000-0008-0000-0F00-000090000000}"/>
            </a:ext>
          </a:extLst>
        </xdr:cNvPr>
        <xdr:cNvSpPr txBox="1"/>
      </xdr:nvSpPr>
      <xdr:spPr>
        <a:xfrm>
          <a:off x="8271587" y="580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120667</xdr:rowOff>
    </xdr:from>
    <xdr:ext cx="469744" cy="259045"/>
    <xdr:sp macro="" textlink="">
      <xdr:nvSpPr>
        <xdr:cNvPr id="145" name="n_2mainValue【図書館】&#10;一人当たり面積">
          <a:extLst>
            <a:ext uri="{FF2B5EF4-FFF2-40B4-BE49-F238E27FC236}">
              <a16:creationId xmlns:a16="http://schemas.microsoft.com/office/drawing/2014/main" id="{00000000-0008-0000-0F00-000091000000}"/>
            </a:ext>
          </a:extLst>
        </xdr:cNvPr>
        <xdr:cNvSpPr txBox="1"/>
      </xdr:nvSpPr>
      <xdr:spPr>
        <a:xfrm>
          <a:off x="7509587" y="58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143527</xdr:rowOff>
    </xdr:from>
    <xdr:ext cx="469744" cy="259045"/>
    <xdr:sp macro="" textlink="">
      <xdr:nvSpPr>
        <xdr:cNvPr id="146" name="n_3mainValue【図書館】&#10;一人当たり面積">
          <a:extLst>
            <a:ext uri="{FF2B5EF4-FFF2-40B4-BE49-F238E27FC236}">
              <a16:creationId xmlns:a16="http://schemas.microsoft.com/office/drawing/2014/main" id="{00000000-0008-0000-0F00-000092000000}"/>
            </a:ext>
          </a:extLst>
        </xdr:cNvPr>
        <xdr:cNvSpPr txBox="1"/>
      </xdr:nvSpPr>
      <xdr:spPr>
        <a:xfrm>
          <a:off x="6712027" y="58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166387</xdr:rowOff>
    </xdr:from>
    <xdr:ext cx="469744" cy="259045"/>
    <xdr:sp macro="" textlink="">
      <xdr:nvSpPr>
        <xdr:cNvPr id="147" name="n_4mainValue【図書館】&#10;一人当たり面積">
          <a:extLst>
            <a:ext uri="{FF2B5EF4-FFF2-40B4-BE49-F238E27FC236}">
              <a16:creationId xmlns:a16="http://schemas.microsoft.com/office/drawing/2014/main" id="{00000000-0008-0000-0F00-000093000000}"/>
            </a:ext>
          </a:extLst>
        </xdr:cNvPr>
        <xdr:cNvSpPr txBox="1"/>
      </xdr:nvSpPr>
      <xdr:spPr>
        <a:xfrm>
          <a:off x="5937327" y="58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F00-0000AB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4086225" y="935736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0000000-0008-0000-0F00-0000AD00000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0000000-0008-0000-0F00-0000AF000000}"/>
            </a:ext>
          </a:extLst>
        </xdr:cNvPr>
        <xdr:cNvSpPr txBox="1"/>
      </xdr:nvSpPr>
      <xdr:spPr>
        <a:xfrm>
          <a:off x="4124960" y="913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020820" y="9357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F00-0000B1000000}"/>
            </a:ext>
          </a:extLst>
        </xdr:cNvPr>
        <xdr:cNvSpPr txBox="1"/>
      </xdr:nvSpPr>
      <xdr:spPr>
        <a:xfrm>
          <a:off x="4124960" y="1016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4036060" y="1018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31216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7399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96520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61595</xdr:rowOff>
    </xdr:from>
    <xdr:to>
      <xdr:col>24</xdr:col>
      <xdr:colOff>114300</xdr:colOff>
      <xdr:row>60</xdr:row>
      <xdr:rowOff>163195</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403606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84472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F00-0000BD000000}"/>
            </a:ext>
          </a:extLst>
        </xdr:cNvPr>
        <xdr:cNvSpPr txBox="1"/>
      </xdr:nvSpPr>
      <xdr:spPr>
        <a:xfrm>
          <a:off x="4124960"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21590</xdr:rowOff>
    </xdr:from>
    <xdr:to>
      <xdr:col>20</xdr:col>
      <xdr:colOff>38100</xdr:colOff>
      <xdr:row>60</xdr:row>
      <xdr:rowOff>123190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3312160" y="10079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72390</xdr:rowOff>
    </xdr:from>
    <xdr:to>
      <xdr:col>24</xdr:col>
      <xdr:colOff>63500</xdr:colOff>
      <xdr:row>60</xdr:row>
      <xdr:rowOff>112395</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3355340" y="10130790"/>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2514600" y="10041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72390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565400" y="1008888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111125</xdr:rowOff>
    </xdr:from>
    <xdr:to>
      <xdr:col>10</xdr:col>
      <xdr:colOff>165100</xdr:colOff>
      <xdr:row>60</xdr:row>
      <xdr:rowOff>41275</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739900" y="10001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161925</xdr:rowOff>
    </xdr:from>
    <xdr:to>
      <xdr:col>15</xdr:col>
      <xdr:colOff>50800</xdr:colOff>
      <xdr:row>60</xdr:row>
      <xdr:rowOff>30480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790700" y="1005268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147320</xdr:rowOff>
    </xdr:from>
    <xdr:to>
      <xdr:col>6</xdr:col>
      <xdr:colOff>38100</xdr:colOff>
      <xdr:row>60</xdr:row>
      <xdr:rowOff>77470</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965200" y="10038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161925</xdr:rowOff>
    </xdr:from>
    <xdr:to>
      <xdr:col>10</xdr:col>
      <xdr:colOff>114300</xdr:colOff>
      <xdr:row>60</xdr:row>
      <xdr:rowOff>26670</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flipV="1">
          <a:off x="1008380" y="1005268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19067</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317056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161100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83630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139717</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317056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97807</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238570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57802</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161100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93997</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83630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826760" y="10896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405301" y="1075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826760" y="10618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40530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5826760" y="10340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405301" y="1020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5826760" y="978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5405301" y="9641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5826760" y="9502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540530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5826760" y="922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5405301" y="908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0000000-0008-0000-0F00-0000E8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flipV="1">
          <a:off x="9219565" y="9402128"/>
          <a:ext cx="0" cy="1371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00000000-0008-0000-0F00-0000EA000000}"/>
            </a:ext>
          </a:extLst>
        </xdr:cNvPr>
        <xdr:cNvSpPr txBox="1"/>
      </xdr:nvSpPr>
      <xdr:spPr>
        <a:xfrm>
          <a:off x="9258300" y="1077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9154160" y="107732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00000000-0008-0000-0F00-0000EC000000}"/>
            </a:ext>
          </a:extLst>
        </xdr:cNvPr>
        <xdr:cNvSpPr txBox="1"/>
      </xdr:nvSpPr>
      <xdr:spPr>
        <a:xfrm>
          <a:off x="9258300" y="918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9154160" y="940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00000000-0008-0000-0F00-0000EE000000}"/>
            </a:ext>
          </a:extLst>
        </xdr:cNvPr>
        <xdr:cNvSpPr txBox="1"/>
      </xdr:nvSpPr>
      <xdr:spPr>
        <a:xfrm>
          <a:off x="9258300" y="10174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9192260" y="101961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8445500" y="102233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7670800" y="10217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687324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6098540" y="10309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70644</xdr:rowOff>
    </xdr:from>
    <xdr:to>
      <xdr:col>55</xdr:col>
      <xdr:colOff>50800</xdr:colOff>
      <xdr:row>61</xdr:row>
      <xdr:rowOff>794</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9192260" y="101290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93521</xdr:rowOff>
    </xdr:from>
    <xdr:ext cx="469744" cy="259045"/>
    <xdr:sp macro="" textlink="">
      <xdr:nvSpPr>
        <xdr:cNvPr id="250" name="【体育館・プール】&#10;一人当たり面積該当値テキスト">
          <a:extLst>
            <a:ext uri="{FF2B5EF4-FFF2-40B4-BE49-F238E27FC236}">
              <a16:creationId xmlns:a16="http://schemas.microsoft.com/office/drawing/2014/main" id="{00000000-0008-0000-0F00-0000FA000000}"/>
            </a:ext>
          </a:extLst>
        </xdr:cNvPr>
        <xdr:cNvSpPr txBox="1"/>
      </xdr:nvSpPr>
      <xdr:spPr>
        <a:xfrm>
          <a:off x="9258300" y="9984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84931</xdr:rowOff>
    </xdr:from>
    <xdr:to>
      <xdr:col>50</xdr:col>
      <xdr:colOff>165100</xdr:colOff>
      <xdr:row>61</xdr:row>
      <xdr:rowOff>15081</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8445500" y="10143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121444</xdr:rowOff>
    </xdr:from>
    <xdr:to>
      <xdr:col>55</xdr:col>
      <xdr:colOff>0</xdr:colOff>
      <xdr:row>60</xdr:row>
      <xdr:rowOff>135731</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8496300" y="10179844"/>
          <a:ext cx="7239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97790</xdr:rowOff>
    </xdr:from>
    <xdr:to>
      <xdr:col>46</xdr:col>
      <xdr:colOff>38100</xdr:colOff>
      <xdr:row>61</xdr:row>
      <xdr:rowOff>27940</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7670800" y="10156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135731</xdr:rowOff>
    </xdr:from>
    <xdr:to>
      <xdr:col>50</xdr:col>
      <xdr:colOff>114300</xdr:colOff>
      <xdr:row>60</xdr:row>
      <xdr:rowOff>148590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7713980" y="10194131"/>
          <a:ext cx="782320" cy="1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112078</xdr:rowOff>
    </xdr:from>
    <xdr:to>
      <xdr:col>41</xdr:col>
      <xdr:colOff>101600</xdr:colOff>
      <xdr:row>61</xdr:row>
      <xdr:rowOff>42228</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6873240" y="10170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148590</xdr:rowOff>
    </xdr:from>
    <xdr:to>
      <xdr:col>45</xdr:col>
      <xdr:colOff>177800</xdr:colOff>
      <xdr:row>60</xdr:row>
      <xdr:rowOff>162878</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6924040" y="10206990"/>
          <a:ext cx="78994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126365</xdr:rowOff>
    </xdr:from>
    <xdr:to>
      <xdr:col>36</xdr:col>
      <xdr:colOff>165100</xdr:colOff>
      <xdr:row>61</xdr:row>
      <xdr:rowOff>56515</xdr:rowOff>
    </xdr:to>
    <xdr:sp macro="" textlink="">
      <xdr:nvSpPr>
        <xdr:cNvPr id="257" name="楕円 256">
          <a:extLst>
            <a:ext uri="{FF2B5EF4-FFF2-40B4-BE49-F238E27FC236}">
              <a16:creationId xmlns:a16="http://schemas.microsoft.com/office/drawing/2014/main" id="{00000000-0008-0000-0F00-000001010000}"/>
            </a:ext>
          </a:extLst>
        </xdr:cNvPr>
        <xdr:cNvSpPr/>
      </xdr:nvSpPr>
      <xdr:spPr>
        <a:xfrm>
          <a:off x="6098540" y="10184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162878</xdr:rowOff>
    </xdr:from>
    <xdr:to>
      <xdr:col>41</xdr:col>
      <xdr:colOff>50800</xdr:colOff>
      <xdr:row>61</xdr:row>
      <xdr:rowOff>5715</xdr:rowOff>
    </xdr:to>
    <xdr:cxnSp macro="">
      <xdr:nvCxnSpPr>
        <xdr:cNvPr id="258" name="直線コネクタ 257">
          <a:extLst>
            <a:ext uri="{FF2B5EF4-FFF2-40B4-BE49-F238E27FC236}">
              <a16:creationId xmlns:a16="http://schemas.microsoft.com/office/drawing/2014/main" id="{00000000-0008-0000-0F00-000002010000}"/>
            </a:ext>
          </a:extLst>
        </xdr:cNvPr>
        <xdr:cNvCxnSpPr/>
      </xdr:nvCxnSpPr>
      <xdr:spPr>
        <a:xfrm flipV="1">
          <a:off x="6149340" y="10221278"/>
          <a:ext cx="7747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00000000-0008-0000-0F00-000003010000}"/>
            </a:ext>
          </a:extLst>
        </xdr:cNvPr>
        <xdr:cNvSpPr txBox="1"/>
      </xdr:nvSpPr>
      <xdr:spPr>
        <a:xfrm>
          <a:off x="8271587" y="1031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00000000-0008-0000-0F00-000004010000}"/>
            </a:ext>
          </a:extLst>
        </xdr:cNvPr>
        <xdr:cNvSpPr txBox="1"/>
      </xdr:nvSpPr>
      <xdr:spPr>
        <a:xfrm>
          <a:off x="7509587" y="1030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261" name="n_3aveValue【体育館・プール】&#10;一人当たり面積">
          <a:extLst>
            <a:ext uri="{FF2B5EF4-FFF2-40B4-BE49-F238E27FC236}">
              <a16:creationId xmlns:a16="http://schemas.microsoft.com/office/drawing/2014/main" id="{00000000-0008-0000-0F00-000005010000}"/>
            </a:ext>
          </a:extLst>
        </xdr:cNvPr>
        <xdr:cNvSpPr txBox="1"/>
      </xdr:nvSpPr>
      <xdr:spPr>
        <a:xfrm>
          <a:off x="6712027" y="1031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262" name="n_4aveValue【体育館・プール】&#10;一人当たり面積">
          <a:extLst>
            <a:ext uri="{FF2B5EF4-FFF2-40B4-BE49-F238E27FC236}">
              <a16:creationId xmlns:a16="http://schemas.microsoft.com/office/drawing/2014/main" id="{00000000-0008-0000-0F00-000006010000}"/>
            </a:ext>
          </a:extLst>
        </xdr:cNvPr>
        <xdr:cNvSpPr txBox="1"/>
      </xdr:nvSpPr>
      <xdr:spPr>
        <a:xfrm>
          <a:off x="5937327" y="1039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31608</xdr:rowOff>
    </xdr:from>
    <xdr:ext cx="469744" cy="259045"/>
    <xdr:sp macro="" textlink="">
      <xdr:nvSpPr>
        <xdr:cNvPr id="263" name="n_1mainValue【体育館・プール】&#10;一人当たり面積">
          <a:extLst>
            <a:ext uri="{FF2B5EF4-FFF2-40B4-BE49-F238E27FC236}">
              <a16:creationId xmlns:a16="http://schemas.microsoft.com/office/drawing/2014/main" id="{00000000-0008-0000-0F00-000007010000}"/>
            </a:ext>
          </a:extLst>
        </xdr:cNvPr>
        <xdr:cNvSpPr txBox="1"/>
      </xdr:nvSpPr>
      <xdr:spPr>
        <a:xfrm>
          <a:off x="8271587" y="9922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44467</xdr:rowOff>
    </xdr:from>
    <xdr:ext cx="469744" cy="259045"/>
    <xdr:sp macro="" textlink="">
      <xdr:nvSpPr>
        <xdr:cNvPr id="264" name="n_2mainValue【体育館・プール】&#10;一人当たり面積">
          <a:extLst>
            <a:ext uri="{FF2B5EF4-FFF2-40B4-BE49-F238E27FC236}">
              <a16:creationId xmlns:a16="http://schemas.microsoft.com/office/drawing/2014/main" id="{00000000-0008-0000-0F00-000008010000}"/>
            </a:ext>
          </a:extLst>
        </xdr:cNvPr>
        <xdr:cNvSpPr txBox="1"/>
      </xdr:nvSpPr>
      <xdr:spPr>
        <a:xfrm>
          <a:off x="7509587" y="99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58755</xdr:rowOff>
    </xdr:from>
    <xdr:ext cx="469744" cy="259045"/>
    <xdr:sp macro="" textlink="">
      <xdr:nvSpPr>
        <xdr:cNvPr id="265" name="n_3mainValue【体育館・プール】&#10;一人当たり面積">
          <a:extLst>
            <a:ext uri="{FF2B5EF4-FFF2-40B4-BE49-F238E27FC236}">
              <a16:creationId xmlns:a16="http://schemas.microsoft.com/office/drawing/2014/main" id="{00000000-0008-0000-0F00-000009010000}"/>
            </a:ext>
          </a:extLst>
        </xdr:cNvPr>
        <xdr:cNvSpPr txBox="1"/>
      </xdr:nvSpPr>
      <xdr:spPr>
        <a:xfrm>
          <a:off x="6712027" y="994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73042</xdr:rowOff>
    </xdr:from>
    <xdr:ext cx="469744" cy="259045"/>
    <xdr:sp macro="" textlink="">
      <xdr:nvSpPr>
        <xdr:cNvPr id="266" name="n_4mainValue【体育館・プール】&#10;一人当たり面積">
          <a:extLst>
            <a:ext uri="{FF2B5EF4-FFF2-40B4-BE49-F238E27FC236}">
              <a16:creationId xmlns:a16="http://schemas.microsoft.com/office/drawing/2014/main" id="{00000000-0008-0000-0F00-00000A010000}"/>
            </a:ext>
          </a:extLst>
        </xdr:cNvPr>
        <xdr:cNvSpPr txBox="1"/>
      </xdr:nvSpPr>
      <xdr:spPr>
        <a:xfrm>
          <a:off x="5937327" y="996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F00-000020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flipV="1">
          <a:off x="4086225" y="13152883"/>
          <a:ext cx="0" cy="1196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00000000-0008-0000-0F00-000022010000}"/>
            </a:ext>
          </a:extLst>
        </xdr:cNvPr>
        <xdr:cNvSpPr txBox="1"/>
      </xdr:nvSpPr>
      <xdr:spPr>
        <a:xfrm>
          <a:off x="4124960" y="1435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020820" y="143492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00000000-0008-0000-0F00-000024010000}"/>
            </a:ext>
          </a:extLst>
        </xdr:cNvPr>
        <xdr:cNvSpPr txBox="1"/>
      </xdr:nvSpPr>
      <xdr:spPr>
        <a:xfrm>
          <a:off x="4124960" y="1293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020820" y="13152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0000000-0008-0000-0F00-000026010000}"/>
            </a:ext>
          </a:extLst>
        </xdr:cNvPr>
        <xdr:cNvSpPr txBox="1"/>
      </xdr:nvSpPr>
      <xdr:spPr>
        <a:xfrm>
          <a:off x="4124960" y="135323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4036060" y="13553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3312160" y="13537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514600" y="13473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739900" y="13435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965200" y="134625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62737</xdr:rowOff>
    </xdr:from>
    <xdr:to>
      <xdr:col>24</xdr:col>
      <xdr:colOff>114300</xdr:colOff>
      <xdr:row>80</xdr:row>
      <xdr:rowOff>164337</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4036060" y="1347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85614</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00000000-0008-0000-0F00-000032010000}"/>
            </a:ext>
          </a:extLst>
        </xdr:cNvPr>
        <xdr:cNvSpPr txBox="1"/>
      </xdr:nvSpPr>
      <xdr:spPr>
        <a:xfrm>
          <a:off x="4124960" y="13329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39878</xdr:rowOff>
    </xdr:from>
    <xdr:to>
      <xdr:col>20</xdr:col>
      <xdr:colOff>38100</xdr:colOff>
      <xdr:row>80</xdr:row>
      <xdr:rowOff>141478</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3312160" y="134510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90678</xdr:rowOff>
    </xdr:from>
    <xdr:to>
      <xdr:col>24</xdr:col>
      <xdr:colOff>63500</xdr:colOff>
      <xdr:row>80</xdr:row>
      <xdr:rowOff>113537</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3355340" y="13501878"/>
          <a:ext cx="7315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158750</xdr:rowOff>
    </xdr:from>
    <xdr:to>
      <xdr:col>15</xdr:col>
      <xdr:colOff>101600</xdr:colOff>
      <xdr:row>80</xdr:row>
      <xdr:rowOff>88900</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514600" y="13402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38100</xdr:rowOff>
    </xdr:from>
    <xdr:to>
      <xdr:col>19</xdr:col>
      <xdr:colOff>177800</xdr:colOff>
      <xdr:row>80</xdr:row>
      <xdr:rowOff>90678</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565400" y="13449300"/>
          <a:ext cx="78994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108458</xdr:rowOff>
    </xdr:from>
    <xdr:to>
      <xdr:col>10</xdr:col>
      <xdr:colOff>165100</xdr:colOff>
      <xdr:row>80</xdr:row>
      <xdr:rowOff>38608</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739900" y="13352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159258</xdr:rowOff>
    </xdr:from>
    <xdr:to>
      <xdr:col>15</xdr:col>
      <xdr:colOff>50800</xdr:colOff>
      <xdr:row>80</xdr:row>
      <xdr:rowOff>38100</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790700" y="13402818"/>
          <a:ext cx="7747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60452</xdr:rowOff>
    </xdr:from>
    <xdr:to>
      <xdr:col>6</xdr:col>
      <xdr:colOff>38100</xdr:colOff>
      <xdr:row>79</xdr:row>
      <xdr:rowOff>162052</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965200" y="133040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111252</xdr:rowOff>
    </xdr:from>
    <xdr:to>
      <xdr:col>10</xdr:col>
      <xdr:colOff>114300</xdr:colOff>
      <xdr:row>79</xdr:row>
      <xdr:rowOff>159258</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008380" y="13354812"/>
          <a:ext cx="78232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48023</xdr:rowOff>
    </xdr:from>
    <xdr:ext cx="405111" cy="259045"/>
    <xdr:sp macro="" textlink="">
      <xdr:nvSpPr>
        <xdr:cNvPr id="315" name="n_1aveValue【福祉施設】&#10;有形固定資産減価償却率">
          <a:extLst>
            <a:ext uri="{FF2B5EF4-FFF2-40B4-BE49-F238E27FC236}">
              <a16:creationId xmlns:a16="http://schemas.microsoft.com/office/drawing/2014/main" id="{00000000-0008-0000-0F00-00003B010000}"/>
            </a:ext>
          </a:extLst>
        </xdr:cNvPr>
        <xdr:cNvSpPr txBox="1"/>
      </xdr:nvSpPr>
      <xdr:spPr>
        <a:xfrm>
          <a:off x="3170564" y="13626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155464</xdr:rowOff>
    </xdr:from>
    <xdr:ext cx="405111" cy="259045"/>
    <xdr:sp macro="" textlink="">
      <xdr:nvSpPr>
        <xdr:cNvPr id="316" name="n_2aveValue【福祉施設】&#10;有形固定資産減価償却率">
          <a:extLst>
            <a:ext uri="{FF2B5EF4-FFF2-40B4-BE49-F238E27FC236}">
              <a16:creationId xmlns:a16="http://schemas.microsoft.com/office/drawing/2014/main" id="{00000000-0008-0000-0F00-00003C010000}"/>
            </a:ext>
          </a:extLst>
        </xdr:cNvPr>
        <xdr:cNvSpPr txBox="1"/>
      </xdr:nvSpPr>
      <xdr:spPr>
        <a:xfrm>
          <a:off x="2385704" y="13566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116603</xdr:rowOff>
    </xdr:from>
    <xdr:ext cx="405111" cy="259045"/>
    <xdr:sp macro="" textlink="">
      <xdr:nvSpPr>
        <xdr:cNvPr id="317" name="n_3aveValue【福祉施設】&#10;有形固定資産減価償却率">
          <a:extLst>
            <a:ext uri="{FF2B5EF4-FFF2-40B4-BE49-F238E27FC236}">
              <a16:creationId xmlns:a16="http://schemas.microsoft.com/office/drawing/2014/main" id="{00000000-0008-0000-0F00-00003D010000}"/>
            </a:ext>
          </a:extLst>
        </xdr:cNvPr>
        <xdr:cNvSpPr txBox="1"/>
      </xdr:nvSpPr>
      <xdr:spPr>
        <a:xfrm>
          <a:off x="1611004" y="13527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18" name="n_4aveValue【福祉施設】&#10;有形固定資産減価償却率">
          <a:extLst>
            <a:ext uri="{FF2B5EF4-FFF2-40B4-BE49-F238E27FC236}">
              <a16:creationId xmlns:a16="http://schemas.microsoft.com/office/drawing/2014/main" id="{00000000-0008-0000-0F00-00003E010000}"/>
            </a:ext>
          </a:extLst>
        </xdr:cNvPr>
        <xdr:cNvSpPr txBox="1"/>
      </xdr:nvSpPr>
      <xdr:spPr>
        <a:xfrm>
          <a:off x="836304" y="1355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158005</xdr:rowOff>
    </xdr:from>
    <xdr:ext cx="405111" cy="259045"/>
    <xdr:sp macro="" textlink="">
      <xdr:nvSpPr>
        <xdr:cNvPr id="319" name="n_1mainValue【福祉施設】&#10;有形固定資産減価償却率">
          <a:extLst>
            <a:ext uri="{FF2B5EF4-FFF2-40B4-BE49-F238E27FC236}">
              <a16:creationId xmlns:a16="http://schemas.microsoft.com/office/drawing/2014/main" id="{00000000-0008-0000-0F00-00003F010000}"/>
            </a:ext>
          </a:extLst>
        </xdr:cNvPr>
        <xdr:cNvSpPr txBox="1"/>
      </xdr:nvSpPr>
      <xdr:spPr>
        <a:xfrm>
          <a:off x="3170564" y="1323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105427</xdr:rowOff>
    </xdr:from>
    <xdr:ext cx="405111" cy="259045"/>
    <xdr:sp macro="" textlink="">
      <xdr:nvSpPr>
        <xdr:cNvPr id="320" name="n_2mainValue【福祉施設】&#10;有形固定資産減価償却率">
          <a:extLst>
            <a:ext uri="{FF2B5EF4-FFF2-40B4-BE49-F238E27FC236}">
              <a16:creationId xmlns:a16="http://schemas.microsoft.com/office/drawing/2014/main" id="{00000000-0008-0000-0F00-000040010000}"/>
            </a:ext>
          </a:extLst>
        </xdr:cNvPr>
        <xdr:cNvSpPr txBox="1"/>
      </xdr:nvSpPr>
      <xdr:spPr>
        <a:xfrm>
          <a:off x="238570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55135</xdr:rowOff>
    </xdr:from>
    <xdr:ext cx="405111" cy="259045"/>
    <xdr:sp macro="" textlink="">
      <xdr:nvSpPr>
        <xdr:cNvPr id="321" name="n_3mainValue【福祉施設】&#10;有形固定資産減価償却率">
          <a:extLst>
            <a:ext uri="{FF2B5EF4-FFF2-40B4-BE49-F238E27FC236}">
              <a16:creationId xmlns:a16="http://schemas.microsoft.com/office/drawing/2014/main" id="{00000000-0008-0000-0F00-000041010000}"/>
            </a:ext>
          </a:extLst>
        </xdr:cNvPr>
        <xdr:cNvSpPr txBox="1"/>
      </xdr:nvSpPr>
      <xdr:spPr>
        <a:xfrm>
          <a:off x="1611004" y="1313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7129</xdr:rowOff>
    </xdr:from>
    <xdr:ext cx="405111" cy="259045"/>
    <xdr:sp macro="" textlink="">
      <xdr:nvSpPr>
        <xdr:cNvPr id="322" name="n_4mainValue【福祉施設】&#10;有形固定資産減価償却率">
          <a:extLst>
            <a:ext uri="{FF2B5EF4-FFF2-40B4-BE49-F238E27FC236}">
              <a16:creationId xmlns:a16="http://schemas.microsoft.com/office/drawing/2014/main" id="{00000000-0008-0000-0F00-000042010000}"/>
            </a:ext>
          </a:extLst>
        </xdr:cNvPr>
        <xdr:cNvSpPr txBox="1"/>
      </xdr:nvSpPr>
      <xdr:spPr>
        <a:xfrm>
          <a:off x="836304" y="1308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00000000-0008-0000-0F00-00005B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flipV="1">
          <a:off x="9219565" y="13026391"/>
          <a:ext cx="0" cy="1500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49" name="【福祉施設】&#10;一人当たり面積最小値テキスト">
          <a:extLst>
            <a:ext uri="{FF2B5EF4-FFF2-40B4-BE49-F238E27FC236}">
              <a16:creationId xmlns:a16="http://schemas.microsoft.com/office/drawing/2014/main" id="{00000000-0008-0000-0F00-00005D010000}"/>
            </a:ext>
          </a:extLst>
        </xdr:cNvPr>
        <xdr:cNvSpPr txBox="1"/>
      </xdr:nvSpPr>
      <xdr:spPr>
        <a:xfrm>
          <a:off x="9258300" y="1453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a:off x="9154160" y="145269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51" name="【福祉施設】&#10;一人当たり面積最大値テキスト">
          <a:extLst>
            <a:ext uri="{FF2B5EF4-FFF2-40B4-BE49-F238E27FC236}">
              <a16:creationId xmlns:a16="http://schemas.microsoft.com/office/drawing/2014/main" id="{00000000-0008-0000-0F00-00005F010000}"/>
            </a:ext>
          </a:extLst>
        </xdr:cNvPr>
        <xdr:cNvSpPr txBox="1"/>
      </xdr:nvSpPr>
      <xdr:spPr>
        <a:xfrm>
          <a:off x="9258300" y="1280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a:off x="915416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71863</xdr:rowOff>
    </xdr:from>
    <xdr:ext cx="469744" cy="259045"/>
    <xdr:sp macro="" textlink="">
      <xdr:nvSpPr>
        <xdr:cNvPr id="353" name="【福祉施設】&#10;一人当たり面積平均値テキスト">
          <a:extLst>
            <a:ext uri="{FF2B5EF4-FFF2-40B4-BE49-F238E27FC236}">
              <a16:creationId xmlns:a16="http://schemas.microsoft.com/office/drawing/2014/main" id="{00000000-0008-0000-0F00-000061010000}"/>
            </a:ext>
          </a:extLst>
        </xdr:cNvPr>
        <xdr:cNvSpPr txBox="1"/>
      </xdr:nvSpPr>
      <xdr:spPr>
        <a:xfrm>
          <a:off x="9258300" y="13985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919226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8445500" y="14017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7670800" y="140075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6873240" y="140075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6098540" y="13890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85271</xdr:rowOff>
    </xdr:from>
    <xdr:to>
      <xdr:col>55</xdr:col>
      <xdr:colOff>50800</xdr:colOff>
      <xdr:row>79</xdr:row>
      <xdr:rowOff>15421</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9192260" y="131611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108148</xdr:rowOff>
    </xdr:from>
    <xdr:ext cx="469744" cy="259045"/>
    <xdr:sp macro="" textlink="">
      <xdr:nvSpPr>
        <xdr:cNvPr id="365" name="【福祉施設】&#10;一人当たり面積該当値テキスト">
          <a:extLst>
            <a:ext uri="{FF2B5EF4-FFF2-40B4-BE49-F238E27FC236}">
              <a16:creationId xmlns:a16="http://schemas.microsoft.com/office/drawing/2014/main" id="{00000000-0008-0000-0F00-00006D010000}"/>
            </a:ext>
          </a:extLst>
        </xdr:cNvPr>
        <xdr:cNvSpPr txBox="1"/>
      </xdr:nvSpPr>
      <xdr:spPr>
        <a:xfrm>
          <a:off x="9258300" y="1301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111398</xdr:rowOff>
    </xdr:from>
    <xdr:to>
      <xdr:col>50</xdr:col>
      <xdr:colOff>165100</xdr:colOff>
      <xdr:row>79</xdr:row>
      <xdr:rowOff>41548</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8445500" y="13187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136071</xdr:rowOff>
    </xdr:from>
    <xdr:to>
      <xdr:col>55</xdr:col>
      <xdr:colOff>0</xdr:colOff>
      <xdr:row>78</xdr:row>
      <xdr:rowOff>162198</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8496300" y="13211991"/>
          <a:ext cx="7239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134257</xdr:rowOff>
    </xdr:from>
    <xdr:to>
      <xdr:col>46</xdr:col>
      <xdr:colOff>38100</xdr:colOff>
      <xdr:row>79</xdr:row>
      <xdr:rowOff>64407</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7670800" y="132101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162198</xdr:rowOff>
    </xdr:from>
    <xdr:to>
      <xdr:col>50</xdr:col>
      <xdr:colOff>114300</xdr:colOff>
      <xdr:row>79</xdr:row>
      <xdr:rowOff>13607</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flipV="1">
          <a:off x="7713980" y="13238118"/>
          <a:ext cx="78232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163649</xdr:rowOff>
    </xdr:from>
    <xdr:to>
      <xdr:col>41</xdr:col>
      <xdr:colOff>101600</xdr:colOff>
      <xdr:row>79</xdr:row>
      <xdr:rowOff>93799</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6873240" y="132395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13607</xdr:rowOff>
    </xdr:from>
    <xdr:to>
      <xdr:col>45</xdr:col>
      <xdr:colOff>177800</xdr:colOff>
      <xdr:row>79</xdr:row>
      <xdr:rowOff>42999</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flipV="1">
          <a:off x="6924040" y="13257167"/>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18324</xdr:rowOff>
    </xdr:from>
    <xdr:to>
      <xdr:col>36</xdr:col>
      <xdr:colOff>165100</xdr:colOff>
      <xdr:row>79</xdr:row>
      <xdr:rowOff>119924</xdr:rowOff>
    </xdr:to>
    <xdr:sp macro="" textlink="">
      <xdr:nvSpPr>
        <xdr:cNvPr id="372" name="楕円 371">
          <a:extLst>
            <a:ext uri="{FF2B5EF4-FFF2-40B4-BE49-F238E27FC236}">
              <a16:creationId xmlns:a16="http://schemas.microsoft.com/office/drawing/2014/main" id="{00000000-0008-0000-0F00-000074010000}"/>
            </a:ext>
          </a:extLst>
        </xdr:cNvPr>
        <xdr:cNvSpPr/>
      </xdr:nvSpPr>
      <xdr:spPr>
        <a:xfrm>
          <a:off x="6098540" y="1326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42999</xdr:rowOff>
    </xdr:from>
    <xdr:to>
      <xdr:col>41</xdr:col>
      <xdr:colOff>50800</xdr:colOff>
      <xdr:row>79</xdr:row>
      <xdr:rowOff>69124</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flipV="1">
          <a:off x="6149340" y="13286559"/>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24509</xdr:rowOff>
    </xdr:from>
    <xdr:ext cx="469744" cy="259045"/>
    <xdr:sp macro="" textlink="">
      <xdr:nvSpPr>
        <xdr:cNvPr id="374" name="n_1aveValue【福祉施設】&#10;一人当たり面積">
          <a:extLst>
            <a:ext uri="{FF2B5EF4-FFF2-40B4-BE49-F238E27FC236}">
              <a16:creationId xmlns:a16="http://schemas.microsoft.com/office/drawing/2014/main" id="{00000000-0008-0000-0F00-000076010000}"/>
            </a:ext>
          </a:extLst>
        </xdr:cNvPr>
        <xdr:cNvSpPr txBox="1"/>
      </xdr:nvSpPr>
      <xdr:spPr>
        <a:xfrm>
          <a:off x="8271587" y="1410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14713</xdr:rowOff>
    </xdr:from>
    <xdr:ext cx="469744" cy="259045"/>
    <xdr:sp macro="" textlink="">
      <xdr:nvSpPr>
        <xdr:cNvPr id="375" name="n_2aveValue【福祉施設】&#10;一人当たり面積">
          <a:extLst>
            <a:ext uri="{FF2B5EF4-FFF2-40B4-BE49-F238E27FC236}">
              <a16:creationId xmlns:a16="http://schemas.microsoft.com/office/drawing/2014/main" id="{00000000-0008-0000-0F00-000077010000}"/>
            </a:ext>
          </a:extLst>
        </xdr:cNvPr>
        <xdr:cNvSpPr txBox="1"/>
      </xdr:nvSpPr>
      <xdr:spPr>
        <a:xfrm>
          <a:off x="7509587" y="14096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14713</xdr:rowOff>
    </xdr:from>
    <xdr:ext cx="469744" cy="259045"/>
    <xdr:sp macro="" textlink="">
      <xdr:nvSpPr>
        <xdr:cNvPr id="376" name="n_3aveValue【福祉施設】&#10;一人当たり面積">
          <a:extLst>
            <a:ext uri="{FF2B5EF4-FFF2-40B4-BE49-F238E27FC236}">
              <a16:creationId xmlns:a16="http://schemas.microsoft.com/office/drawing/2014/main" id="{00000000-0008-0000-0F00-000078010000}"/>
            </a:ext>
          </a:extLst>
        </xdr:cNvPr>
        <xdr:cNvSpPr txBox="1"/>
      </xdr:nvSpPr>
      <xdr:spPr>
        <a:xfrm>
          <a:off x="6712027" y="14096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65332</xdr:rowOff>
    </xdr:from>
    <xdr:ext cx="469744" cy="259045"/>
    <xdr:sp macro="" textlink="">
      <xdr:nvSpPr>
        <xdr:cNvPr id="377" name="n_4aveValue【福祉施設】&#10;一人当たり面積">
          <a:extLst>
            <a:ext uri="{FF2B5EF4-FFF2-40B4-BE49-F238E27FC236}">
              <a16:creationId xmlns:a16="http://schemas.microsoft.com/office/drawing/2014/main" id="{00000000-0008-0000-0F00-000079010000}"/>
            </a:ext>
          </a:extLst>
        </xdr:cNvPr>
        <xdr:cNvSpPr txBox="1"/>
      </xdr:nvSpPr>
      <xdr:spPr>
        <a:xfrm>
          <a:off x="5937327" y="1397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58075</xdr:rowOff>
    </xdr:from>
    <xdr:ext cx="469744" cy="259045"/>
    <xdr:sp macro="" textlink="">
      <xdr:nvSpPr>
        <xdr:cNvPr id="378" name="n_1mainValue【福祉施設】&#10;一人当たり面積">
          <a:extLst>
            <a:ext uri="{FF2B5EF4-FFF2-40B4-BE49-F238E27FC236}">
              <a16:creationId xmlns:a16="http://schemas.microsoft.com/office/drawing/2014/main" id="{00000000-0008-0000-0F00-00007A010000}"/>
            </a:ext>
          </a:extLst>
        </xdr:cNvPr>
        <xdr:cNvSpPr txBox="1"/>
      </xdr:nvSpPr>
      <xdr:spPr>
        <a:xfrm>
          <a:off x="8271587" y="1296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80934</xdr:rowOff>
    </xdr:from>
    <xdr:ext cx="469744" cy="259045"/>
    <xdr:sp macro="" textlink="">
      <xdr:nvSpPr>
        <xdr:cNvPr id="379" name="n_2mainValue【福祉施設】&#10;一人当たり面積">
          <a:extLst>
            <a:ext uri="{FF2B5EF4-FFF2-40B4-BE49-F238E27FC236}">
              <a16:creationId xmlns:a16="http://schemas.microsoft.com/office/drawing/2014/main" id="{00000000-0008-0000-0F00-00007B010000}"/>
            </a:ext>
          </a:extLst>
        </xdr:cNvPr>
        <xdr:cNvSpPr txBox="1"/>
      </xdr:nvSpPr>
      <xdr:spPr>
        <a:xfrm>
          <a:off x="7509587" y="1298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110326</xdr:rowOff>
    </xdr:from>
    <xdr:ext cx="469744" cy="259045"/>
    <xdr:sp macro="" textlink="">
      <xdr:nvSpPr>
        <xdr:cNvPr id="380" name="n_3mainValue【福祉施設】&#10;一人当たり面積">
          <a:extLst>
            <a:ext uri="{FF2B5EF4-FFF2-40B4-BE49-F238E27FC236}">
              <a16:creationId xmlns:a16="http://schemas.microsoft.com/office/drawing/2014/main" id="{00000000-0008-0000-0F00-00007C010000}"/>
            </a:ext>
          </a:extLst>
        </xdr:cNvPr>
        <xdr:cNvSpPr txBox="1"/>
      </xdr:nvSpPr>
      <xdr:spPr>
        <a:xfrm>
          <a:off x="6712027" y="1301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136451</xdr:rowOff>
    </xdr:from>
    <xdr:ext cx="469744" cy="259045"/>
    <xdr:sp macro="" textlink="">
      <xdr:nvSpPr>
        <xdr:cNvPr id="381" name="n_4mainValue【福祉施設】&#10;一人当たり面積">
          <a:extLst>
            <a:ext uri="{FF2B5EF4-FFF2-40B4-BE49-F238E27FC236}">
              <a16:creationId xmlns:a16="http://schemas.microsoft.com/office/drawing/2014/main" id="{00000000-0008-0000-0F00-00007D010000}"/>
            </a:ext>
          </a:extLst>
        </xdr:cNvPr>
        <xdr:cNvSpPr txBox="1"/>
      </xdr:nvSpPr>
      <xdr:spPr>
        <a:xfrm>
          <a:off x="5937327" y="1304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00000000-0008-0000-0F00-00009301000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flipV="1">
          <a:off x="4086225" y="16718280"/>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00000000-0008-0000-0F00-000095010000}"/>
            </a:ext>
          </a:extLst>
        </xdr:cNvPr>
        <xdr:cNvSpPr txBox="1"/>
      </xdr:nvSpPr>
      <xdr:spPr>
        <a:xfrm>
          <a:off x="4124960" y="1799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4020820" y="179885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00000000-0008-0000-0F00-000097010000}"/>
            </a:ext>
          </a:extLst>
        </xdr:cNvPr>
        <xdr:cNvSpPr txBox="1"/>
      </xdr:nvSpPr>
      <xdr:spPr>
        <a:xfrm>
          <a:off x="4124960" y="1649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4020820" y="16718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146575</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00000000-0008-0000-0F00-000099010000}"/>
            </a:ext>
          </a:extLst>
        </xdr:cNvPr>
        <xdr:cNvSpPr txBox="1"/>
      </xdr:nvSpPr>
      <xdr:spPr>
        <a:xfrm>
          <a:off x="4124960" y="17078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4036060" y="17222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3312160" y="171864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2514600" y="1710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1739900" y="1710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965200" y="170347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13970</xdr:rowOff>
    </xdr:from>
    <xdr:to>
      <xdr:col>24</xdr:col>
      <xdr:colOff>114300</xdr:colOff>
      <xdr:row>103</xdr:row>
      <xdr:rowOff>115570</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4036060" y="1728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163847</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00000000-0008-0000-0F00-0000A5010000}"/>
            </a:ext>
          </a:extLst>
        </xdr:cNvPr>
        <xdr:cNvSpPr txBox="1"/>
      </xdr:nvSpPr>
      <xdr:spPr>
        <a:xfrm>
          <a:off x="4124960" y="1726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132842</xdr:rowOff>
    </xdr:from>
    <xdr:to>
      <xdr:col>20</xdr:col>
      <xdr:colOff>38100</xdr:colOff>
      <xdr:row>103</xdr:row>
      <xdr:rowOff>62992</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3312160" y="172321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12192</xdr:rowOff>
    </xdr:from>
    <xdr:to>
      <xdr:col>24</xdr:col>
      <xdr:colOff>63500</xdr:colOff>
      <xdr:row>103</xdr:row>
      <xdr:rowOff>64770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3355340" y="17279112"/>
          <a:ext cx="7315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77978</xdr:rowOff>
    </xdr:from>
    <xdr:to>
      <xdr:col>15</xdr:col>
      <xdr:colOff>101600</xdr:colOff>
      <xdr:row>103</xdr:row>
      <xdr:rowOff>8128</xdr:rowOff>
    </xdr:to>
    <xdr:sp macro="" textlink="">
      <xdr:nvSpPr>
        <xdr:cNvPr id="424" name="楕円 423">
          <a:extLst>
            <a:ext uri="{FF2B5EF4-FFF2-40B4-BE49-F238E27FC236}">
              <a16:creationId xmlns:a16="http://schemas.microsoft.com/office/drawing/2014/main" id="{00000000-0008-0000-0F00-0000A8010000}"/>
            </a:ext>
          </a:extLst>
        </xdr:cNvPr>
        <xdr:cNvSpPr/>
      </xdr:nvSpPr>
      <xdr:spPr>
        <a:xfrm>
          <a:off x="2514600" y="171772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128778</xdr:rowOff>
    </xdr:from>
    <xdr:to>
      <xdr:col>19</xdr:col>
      <xdr:colOff>177800</xdr:colOff>
      <xdr:row>103</xdr:row>
      <xdr:rowOff>12192</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2565400" y="17228058"/>
          <a:ext cx="78994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25400</xdr:rowOff>
    </xdr:from>
    <xdr:to>
      <xdr:col>10</xdr:col>
      <xdr:colOff>165100</xdr:colOff>
      <xdr:row>102</xdr:row>
      <xdr:rowOff>127000</xdr:rowOff>
    </xdr:to>
    <xdr:sp macro="" textlink="">
      <xdr:nvSpPr>
        <xdr:cNvPr id="426" name="楕円 425">
          <a:extLst>
            <a:ext uri="{FF2B5EF4-FFF2-40B4-BE49-F238E27FC236}">
              <a16:creationId xmlns:a16="http://schemas.microsoft.com/office/drawing/2014/main" id="{00000000-0008-0000-0F00-0000AA010000}"/>
            </a:ext>
          </a:extLst>
        </xdr:cNvPr>
        <xdr:cNvSpPr/>
      </xdr:nvSpPr>
      <xdr:spPr>
        <a:xfrm>
          <a:off x="1739900" y="1712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76200</xdr:rowOff>
    </xdr:from>
    <xdr:to>
      <xdr:col>15</xdr:col>
      <xdr:colOff>50800</xdr:colOff>
      <xdr:row>102</xdr:row>
      <xdr:rowOff>128778</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790700" y="17175480"/>
          <a:ext cx="7747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141987</xdr:rowOff>
    </xdr:from>
    <xdr:to>
      <xdr:col>6</xdr:col>
      <xdr:colOff>38100</xdr:colOff>
      <xdr:row>102</xdr:row>
      <xdr:rowOff>72137</xdr:rowOff>
    </xdr:to>
    <xdr:sp macro="" textlink="">
      <xdr:nvSpPr>
        <xdr:cNvPr id="428" name="楕円 427">
          <a:extLst>
            <a:ext uri="{FF2B5EF4-FFF2-40B4-BE49-F238E27FC236}">
              <a16:creationId xmlns:a16="http://schemas.microsoft.com/office/drawing/2014/main" id="{00000000-0008-0000-0F00-0000AC010000}"/>
            </a:ext>
          </a:extLst>
        </xdr:cNvPr>
        <xdr:cNvSpPr/>
      </xdr:nvSpPr>
      <xdr:spPr>
        <a:xfrm>
          <a:off x="965200" y="17073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21337</xdr:rowOff>
    </xdr:from>
    <xdr:to>
      <xdr:col>10</xdr:col>
      <xdr:colOff>114300</xdr:colOff>
      <xdr:row>102</xdr:row>
      <xdr:rowOff>76200</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008380" y="17120617"/>
          <a:ext cx="78232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33799</xdr:rowOff>
    </xdr:from>
    <xdr:ext cx="405111" cy="259045"/>
    <xdr:sp macro="" textlink="">
      <xdr:nvSpPr>
        <xdr:cNvPr id="430" name="n_1aveValue【市民会館】&#10;有形固定資産減価償却率">
          <a:extLst>
            <a:ext uri="{FF2B5EF4-FFF2-40B4-BE49-F238E27FC236}">
              <a16:creationId xmlns:a16="http://schemas.microsoft.com/office/drawing/2014/main" id="{00000000-0008-0000-0F00-0000AE010000}"/>
            </a:ext>
          </a:extLst>
        </xdr:cNvPr>
        <xdr:cNvSpPr txBox="1"/>
      </xdr:nvSpPr>
      <xdr:spPr>
        <a:xfrm>
          <a:off x="3170564" y="1696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431" name="n_2aveValue【市民会館】&#10;有形固定資産減価償却率">
          <a:extLst>
            <a:ext uri="{FF2B5EF4-FFF2-40B4-BE49-F238E27FC236}">
              <a16:creationId xmlns:a16="http://schemas.microsoft.com/office/drawing/2014/main" id="{00000000-0008-0000-0F00-0000AF010000}"/>
            </a:ext>
          </a:extLst>
        </xdr:cNvPr>
        <xdr:cNvSpPr txBox="1"/>
      </xdr:nvSpPr>
      <xdr:spPr>
        <a:xfrm>
          <a:off x="2385704" y="1689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432" name="n_3aveValue【市民会館】&#10;有形固定資産減価償却率">
          <a:extLst>
            <a:ext uri="{FF2B5EF4-FFF2-40B4-BE49-F238E27FC236}">
              <a16:creationId xmlns:a16="http://schemas.microsoft.com/office/drawing/2014/main" id="{00000000-0008-0000-0F00-0000B0010000}"/>
            </a:ext>
          </a:extLst>
        </xdr:cNvPr>
        <xdr:cNvSpPr txBox="1"/>
      </xdr:nvSpPr>
      <xdr:spPr>
        <a:xfrm>
          <a:off x="1611004" y="1688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433" name="n_4aveValue【市民会館】&#10;有形固定資産減価償却率">
          <a:extLst>
            <a:ext uri="{FF2B5EF4-FFF2-40B4-BE49-F238E27FC236}">
              <a16:creationId xmlns:a16="http://schemas.microsoft.com/office/drawing/2014/main" id="{00000000-0008-0000-0F00-0000B1010000}"/>
            </a:ext>
          </a:extLst>
        </xdr:cNvPr>
        <xdr:cNvSpPr txBox="1"/>
      </xdr:nvSpPr>
      <xdr:spPr>
        <a:xfrm>
          <a:off x="836304" y="1681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54119</xdr:rowOff>
    </xdr:from>
    <xdr:ext cx="405111" cy="259045"/>
    <xdr:sp macro="" textlink="">
      <xdr:nvSpPr>
        <xdr:cNvPr id="434" name="n_1mainValue【市民会館】&#10;有形固定資産減価償却率">
          <a:extLst>
            <a:ext uri="{FF2B5EF4-FFF2-40B4-BE49-F238E27FC236}">
              <a16:creationId xmlns:a16="http://schemas.microsoft.com/office/drawing/2014/main" id="{00000000-0008-0000-0F00-0000B2010000}"/>
            </a:ext>
          </a:extLst>
        </xdr:cNvPr>
        <xdr:cNvSpPr txBox="1"/>
      </xdr:nvSpPr>
      <xdr:spPr>
        <a:xfrm>
          <a:off x="3170564" y="17321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170705</xdr:rowOff>
    </xdr:from>
    <xdr:ext cx="405111" cy="259045"/>
    <xdr:sp macro="" textlink="">
      <xdr:nvSpPr>
        <xdr:cNvPr id="435" name="n_2mainValue【市民会館】&#10;有形固定資産減価償却率">
          <a:extLst>
            <a:ext uri="{FF2B5EF4-FFF2-40B4-BE49-F238E27FC236}">
              <a16:creationId xmlns:a16="http://schemas.microsoft.com/office/drawing/2014/main" id="{00000000-0008-0000-0F00-0000B3010000}"/>
            </a:ext>
          </a:extLst>
        </xdr:cNvPr>
        <xdr:cNvSpPr txBox="1"/>
      </xdr:nvSpPr>
      <xdr:spPr>
        <a:xfrm>
          <a:off x="2385704" y="1726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118127</xdr:rowOff>
    </xdr:from>
    <xdr:ext cx="405111" cy="259045"/>
    <xdr:sp macro="" textlink="">
      <xdr:nvSpPr>
        <xdr:cNvPr id="436" name="n_3mainValue【市民会館】&#10;有形固定資産減価償却率">
          <a:extLst>
            <a:ext uri="{FF2B5EF4-FFF2-40B4-BE49-F238E27FC236}">
              <a16:creationId xmlns:a16="http://schemas.microsoft.com/office/drawing/2014/main" id="{00000000-0008-0000-0F00-0000B4010000}"/>
            </a:ext>
          </a:extLst>
        </xdr:cNvPr>
        <xdr:cNvSpPr txBox="1"/>
      </xdr:nvSpPr>
      <xdr:spPr>
        <a:xfrm>
          <a:off x="1611004" y="1721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63264</xdr:rowOff>
    </xdr:from>
    <xdr:ext cx="405111" cy="259045"/>
    <xdr:sp macro="" textlink="">
      <xdr:nvSpPr>
        <xdr:cNvPr id="437" name="n_4mainValue【市民会館】&#10;有形固定資産減価償却率">
          <a:extLst>
            <a:ext uri="{FF2B5EF4-FFF2-40B4-BE49-F238E27FC236}">
              <a16:creationId xmlns:a16="http://schemas.microsoft.com/office/drawing/2014/main" id="{00000000-0008-0000-0F00-0000B5010000}"/>
            </a:ext>
          </a:extLst>
        </xdr:cNvPr>
        <xdr:cNvSpPr txBox="1"/>
      </xdr:nvSpPr>
      <xdr:spPr>
        <a:xfrm>
          <a:off x="836304" y="1716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9" name="テキスト ボックス 458">
          <a:extLst>
            <a:ext uri="{FF2B5EF4-FFF2-40B4-BE49-F238E27FC236}">
              <a16:creationId xmlns:a16="http://schemas.microsoft.com/office/drawing/2014/main" id="{00000000-0008-0000-0F00-0000CB010000}"/>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a:extLst>
            <a:ext uri="{FF2B5EF4-FFF2-40B4-BE49-F238E27FC236}">
              <a16:creationId xmlns:a16="http://schemas.microsoft.com/office/drawing/2014/main" id="{00000000-0008-0000-0F00-0000CE01000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flipV="1">
          <a:off x="9219565" y="16833669"/>
          <a:ext cx="0" cy="1337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64" name="【市民会館】&#10;一人当たり面積最小値テキスト">
          <a:extLst>
            <a:ext uri="{FF2B5EF4-FFF2-40B4-BE49-F238E27FC236}">
              <a16:creationId xmlns:a16="http://schemas.microsoft.com/office/drawing/2014/main" id="{00000000-0008-0000-0F00-0000D0010000}"/>
            </a:ext>
          </a:extLst>
        </xdr:cNvPr>
        <xdr:cNvSpPr txBox="1"/>
      </xdr:nvSpPr>
      <xdr:spPr>
        <a:xfrm>
          <a:off x="9258300" y="1817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9154160" y="181715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66" name="【市民会館】&#10;一人当たり面積最大値テキスト">
          <a:extLst>
            <a:ext uri="{FF2B5EF4-FFF2-40B4-BE49-F238E27FC236}">
              <a16:creationId xmlns:a16="http://schemas.microsoft.com/office/drawing/2014/main" id="{00000000-0008-0000-0F00-0000D2010000}"/>
            </a:ext>
          </a:extLst>
        </xdr:cNvPr>
        <xdr:cNvSpPr txBox="1"/>
      </xdr:nvSpPr>
      <xdr:spPr>
        <a:xfrm>
          <a:off x="9258300" y="166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9154160" y="16833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468" name="【市民会館】&#10;一人当たり面積平均値テキスト">
          <a:extLst>
            <a:ext uri="{FF2B5EF4-FFF2-40B4-BE49-F238E27FC236}">
              <a16:creationId xmlns:a16="http://schemas.microsoft.com/office/drawing/2014/main" id="{00000000-0008-0000-0F00-0000D4010000}"/>
            </a:ext>
          </a:extLst>
        </xdr:cNvPr>
        <xdr:cNvSpPr txBox="1"/>
      </xdr:nvSpPr>
      <xdr:spPr>
        <a:xfrm>
          <a:off x="9258300" y="17477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919226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8445500" y="17518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471" name="フローチャート: 判断 470">
          <a:extLst>
            <a:ext uri="{FF2B5EF4-FFF2-40B4-BE49-F238E27FC236}">
              <a16:creationId xmlns:a16="http://schemas.microsoft.com/office/drawing/2014/main" id="{00000000-0008-0000-0F00-0000D7010000}"/>
            </a:ext>
          </a:extLst>
        </xdr:cNvPr>
        <xdr:cNvSpPr/>
      </xdr:nvSpPr>
      <xdr:spPr>
        <a:xfrm>
          <a:off x="7670800" y="175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6873240" y="17580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473" name="フローチャート: 判断 472">
          <a:extLst>
            <a:ext uri="{FF2B5EF4-FFF2-40B4-BE49-F238E27FC236}">
              <a16:creationId xmlns:a16="http://schemas.microsoft.com/office/drawing/2014/main" id="{00000000-0008-0000-0F00-0000D9010000}"/>
            </a:ext>
          </a:extLst>
        </xdr:cNvPr>
        <xdr:cNvSpPr/>
      </xdr:nvSpPr>
      <xdr:spPr>
        <a:xfrm>
          <a:off x="6098540" y="17584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154395</xdr:rowOff>
    </xdr:from>
    <xdr:to>
      <xdr:col>55</xdr:col>
      <xdr:colOff>50800</xdr:colOff>
      <xdr:row>104</xdr:row>
      <xdr:rowOff>84545</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9192260" y="174213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5822</xdr:rowOff>
    </xdr:from>
    <xdr:ext cx="469744" cy="259045"/>
    <xdr:sp macro="" textlink="">
      <xdr:nvSpPr>
        <xdr:cNvPr id="480" name="【市民会館】&#10;一人当たり面積該当値テキスト">
          <a:extLst>
            <a:ext uri="{FF2B5EF4-FFF2-40B4-BE49-F238E27FC236}">
              <a16:creationId xmlns:a16="http://schemas.microsoft.com/office/drawing/2014/main" id="{00000000-0008-0000-0F00-0000E0010000}"/>
            </a:ext>
          </a:extLst>
        </xdr:cNvPr>
        <xdr:cNvSpPr txBox="1"/>
      </xdr:nvSpPr>
      <xdr:spPr>
        <a:xfrm>
          <a:off x="9258300" y="1727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170724</xdr:rowOff>
    </xdr:from>
    <xdr:to>
      <xdr:col>50</xdr:col>
      <xdr:colOff>165100</xdr:colOff>
      <xdr:row>104</xdr:row>
      <xdr:rowOff>100874</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8445500" y="174376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33745</xdr:rowOff>
    </xdr:from>
    <xdr:to>
      <xdr:col>55</xdr:col>
      <xdr:colOff>0</xdr:colOff>
      <xdr:row>104</xdr:row>
      <xdr:rowOff>50074</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flipV="1">
          <a:off x="8496300" y="17468305"/>
          <a:ext cx="7239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15602</xdr:rowOff>
    </xdr:from>
    <xdr:to>
      <xdr:col>46</xdr:col>
      <xdr:colOff>38100</xdr:colOff>
      <xdr:row>104</xdr:row>
      <xdr:rowOff>117202</xdr:rowOff>
    </xdr:to>
    <xdr:sp macro="" textlink="">
      <xdr:nvSpPr>
        <xdr:cNvPr id="483" name="楕円 482">
          <a:extLst>
            <a:ext uri="{FF2B5EF4-FFF2-40B4-BE49-F238E27FC236}">
              <a16:creationId xmlns:a16="http://schemas.microsoft.com/office/drawing/2014/main" id="{00000000-0008-0000-0F00-0000E3010000}"/>
            </a:ext>
          </a:extLst>
        </xdr:cNvPr>
        <xdr:cNvSpPr/>
      </xdr:nvSpPr>
      <xdr:spPr>
        <a:xfrm>
          <a:off x="7670800" y="174501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50074</xdr:rowOff>
    </xdr:from>
    <xdr:to>
      <xdr:col>50</xdr:col>
      <xdr:colOff>114300</xdr:colOff>
      <xdr:row>104</xdr:row>
      <xdr:rowOff>66402</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flipV="1">
          <a:off x="7713980" y="17484634"/>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31931</xdr:rowOff>
    </xdr:from>
    <xdr:to>
      <xdr:col>41</xdr:col>
      <xdr:colOff>101600</xdr:colOff>
      <xdr:row>104</xdr:row>
      <xdr:rowOff>133531</xdr:rowOff>
    </xdr:to>
    <xdr:sp macro="" textlink="">
      <xdr:nvSpPr>
        <xdr:cNvPr id="485" name="楕円 484">
          <a:extLst>
            <a:ext uri="{FF2B5EF4-FFF2-40B4-BE49-F238E27FC236}">
              <a16:creationId xmlns:a16="http://schemas.microsoft.com/office/drawing/2014/main" id="{00000000-0008-0000-0F00-0000E5010000}"/>
            </a:ext>
          </a:extLst>
        </xdr:cNvPr>
        <xdr:cNvSpPr/>
      </xdr:nvSpPr>
      <xdr:spPr>
        <a:xfrm>
          <a:off x="6873240" y="1746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66402</xdr:rowOff>
    </xdr:from>
    <xdr:to>
      <xdr:col>45</xdr:col>
      <xdr:colOff>177800</xdr:colOff>
      <xdr:row>104</xdr:row>
      <xdr:rowOff>82731</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flipV="1">
          <a:off x="6924040" y="17500962"/>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48261</xdr:rowOff>
    </xdr:from>
    <xdr:to>
      <xdr:col>36</xdr:col>
      <xdr:colOff>165100</xdr:colOff>
      <xdr:row>104</xdr:row>
      <xdr:rowOff>149861</xdr:rowOff>
    </xdr:to>
    <xdr:sp macro="" textlink="">
      <xdr:nvSpPr>
        <xdr:cNvPr id="487" name="楕円 486">
          <a:extLst>
            <a:ext uri="{FF2B5EF4-FFF2-40B4-BE49-F238E27FC236}">
              <a16:creationId xmlns:a16="http://schemas.microsoft.com/office/drawing/2014/main" id="{00000000-0008-0000-0F00-0000E7010000}"/>
            </a:ext>
          </a:extLst>
        </xdr:cNvPr>
        <xdr:cNvSpPr/>
      </xdr:nvSpPr>
      <xdr:spPr>
        <a:xfrm>
          <a:off x="6098540" y="174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82731</xdr:rowOff>
    </xdr:from>
    <xdr:to>
      <xdr:col>41</xdr:col>
      <xdr:colOff>50800</xdr:colOff>
      <xdr:row>104</xdr:row>
      <xdr:rowOff>99061</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flipV="1">
          <a:off x="6149340" y="17517291"/>
          <a:ext cx="7747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5459</xdr:rowOff>
    </xdr:from>
    <xdr:ext cx="469744" cy="259045"/>
    <xdr:sp macro="" textlink="">
      <xdr:nvSpPr>
        <xdr:cNvPr id="489" name="n_1aveValue【市民会館】&#10;一人当たり面積">
          <a:extLst>
            <a:ext uri="{FF2B5EF4-FFF2-40B4-BE49-F238E27FC236}">
              <a16:creationId xmlns:a16="http://schemas.microsoft.com/office/drawing/2014/main" id="{00000000-0008-0000-0F00-0000E9010000}"/>
            </a:ext>
          </a:extLst>
        </xdr:cNvPr>
        <xdr:cNvSpPr txBox="1"/>
      </xdr:nvSpPr>
      <xdr:spPr>
        <a:xfrm>
          <a:off x="8271587" y="1760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57711</xdr:rowOff>
    </xdr:from>
    <xdr:ext cx="469744" cy="259045"/>
    <xdr:sp macro="" textlink="">
      <xdr:nvSpPr>
        <xdr:cNvPr id="490" name="n_2aveValue【市民会館】&#10;一人当たり面積">
          <a:extLst>
            <a:ext uri="{FF2B5EF4-FFF2-40B4-BE49-F238E27FC236}">
              <a16:creationId xmlns:a16="http://schemas.microsoft.com/office/drawing/2014/main" id="{00000000-0008-0000-0F00-0000EA010000}"/>
            </a:ext>
          </a:extLst>
        </xdr:cNvPr>
        <xdr:cNvSpPr txBox="1"/>
      </xdr:nvSpPr>
      <xdr:spPr>
        <a:xfrm>
          <a:off x="7509587" y="17659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67508</xdr:rowOff>
    </xdr:from>
    <xdr:ext cx="469744" cy="259045"/>
    <xdr:sp macro="" textlink="">
      <xdr:nvSpPr>
        <xdr:cNvPr id="491" name="n_3aveValue【市民会館】&#10;一人当たり面積">
          <a:extLst>
            <a:ext uri="{FF2B5EF4-FFF2-40B4-BE49-F238E27FC236}">
              <a16:creationId xmlns:a16="http://schemas.microsoft.com/office/drawing/2014/main" id="{00000000-0008-0000-0F00-0000EB010000}"/>
            </a:ext>
          </a:extLst>
        </xdr:cNvPr>
        <xdr:cNvSpPr txBox="1"/>
      </xdr:nvSpPr>
      <xdr:spPr>
        <a:xfrm>
          <a:off x="6712027" y="1766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70775</xdr:rowOff>
    </xdr:from>
    <xdr:ext cx="469744" cy="259045"/>
    <xdr:sp macro="" textlink="">
      <xdr:nvSpPr>
        <xdr:cNvPr id="492" name="n_4aveValue【市民会館】&#10;一人当たり面積">
          <a:extLst>
            <a:ext uri="{FF2B5EF4-FFF2-40B4-BE49-F238E27FC236}">
              <a16:creationId xmlns:a16="http://schemas.microsoft.com/office/drawing/2014/main" id="{00000000-0008-0000-0F00-0000EC010000}"/>
            </a:ext>
          </a:extLst>
        </xdr:cNvPr>
        <xdr:cNvSpPr txBox="1"/>
      </xdr:nvSpPr>
      <xdr:spPr>
        <a:xfrm>
          <a:off x="5937327" y="1767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117401</xdr:rowOff>
    </xdr:from>
    <xdr:ext cx="469744" cy="259045"/>
    <xdr:sp macro="" textlink="">
      <xdr:nvSpPr>
        <xdr:cNvPr id="493" name="n_1mainValue【市民会館】&#10;一人当たり面積">
          <a:extLst>
            <a:ext uri="{FF2B5EF4-FFF2-40B4-BE49-F238E27FC236}">
              <a16:creationId xmlns:a16="http://schemas.microsoft.com/office/drawing/2014/main" id="{00000000-0008-0000-0F00-0000ED010000}"/>
            </a:ext>
          </a:extLst>
        </xdr:cNvPr>
        <xdr:cNvSpPr txBox="1"/>
      </xdr:nvSpPr>
      <xdr:spPr>
        <a:xfrm>
          <a:off x="8271587" y="1721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133729</xdr:rowOff>
    </xdr:from>
    <xdr:ext cx="469744" cy="259045"/>
    <xdr:sp macro="" textlink="">
      <xdr:nvSpPr>
        <xdr:cNvPr id="494" name="n_2mainValue【市民会館】&#10;一人当たり面積">
          <a:extLst>
            <a:ext uri="{FF2B5EF4-FFF2-40B4-BE49-F238E27FC236}">
              <a16:creationId xmlns:a16="http://schemas.microsoft.com/office/drawing/2014/main" id="{00000000-0008-0000-0F00-0000EE010000}"/>
            </a:ext>
          </a:extLst>
        </xdr:cNvPr>
        <xdr:cNvSpPr txBox="1"/>
      </xdr:nvSpPr>
      <xdr:spPr>
        <a:xfrm>
          <a:off x="7509587" y="1723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150058</xdr:rowOff>
    </xdr:from>
    <xdr:ext cx="469744" cy="259045"/>
    <xdr:sp macro="" textlink="">
      <xdr:nvSpPr>
        <xdr:cNvPr id="495" name="n_3mainValue【市民会館】&#10;一人当たり面積">
          <a:extLst>
            <a:ext uri="{FF2B5EF4-FFF2-40B4-BE49-F238E27FC236}">
              <a16:creationId xmlns:a16="http://schemas.microsoft.com/office/drawing/2014/main" id="{00000000-0008-0000-0F00-0000EF010000}"/>
            </a:ext>
          </a:extLst>
        </xdr:cNvPr>
        <xdr:cNvSpPr txBox="1"/>
      </xdr:nvSpPr>
      <xdr:spPr>
        <a:xfrm>
          <a:off x="6712027" y="17249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166388</xdr:rowOff>
    </xdr:from>
    <xdr:ext cx="469744" cy="259045"/>
    <xdr:sp macro="" textlink="">
      <xdr:nvSpPr>
        <xdr:cNvPr id="496" name="n_4mainValue【市民会館】&#10;一人当たり面積">
          <a:extLst>
            <a:ext uri="{FF2B5EF4-FFF2-40B4-BE49-F238E27FC236}">
              <a16:creationId xmlns:a16="http://schemas.microsoft.com/office/drawing/2014/main" id="{00000000-0008-0000-0F00-0000F0010000}"/>
            </a:ext>
          </a:extLst>
        </xdr:cNvPr>
        <xdr:cNvSpPr txBox="1"/>
      </xdr:nvSpPr>
      <xdr:spPr>
        <a:xfrm>
          <a:off x="5937327" y="1726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a:extLst>
            <a:ext uri="{FF2B5EF4-FFF2-40B4-BE49-F238E27FC236}">
              <a16:creationId xmlns:a16="http://schemas.microsoft.com/office/drawing/2014/main" id="{00000000-0008-0000-0F00-00000802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flipV="1">
          <a:off x="14375764" y="5505450"/>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22" name="【一般廃棄物処理施設】&#10;有形固定資産減価償却率最小値テキスト">
          <a:extLst>
            <a:ext uri="{FF2B5EF4-FFF2-40B4-BE49-F238E27FC236}">
              <a16:creationId xmlns:a16="http://schemas.microsoft.com/office/drawing/2014/main" id="{00000000-0008-0000-0F00-00000A020000}"/>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524" name="【一般廃棄物処理施設】&#10;有形固定資産減価償却率最大値テキスト">
          <a:extLst>
            <a:ext uri="{FF2B5EF4-FFF2-40B4-BE49-F238E27FC236}">
              <a16:creationId xmlns:a16="http://schemas.microsoft.com/office/drawing/2014/main" id="{00000000-0008-0000-0F00-00000C020000}"/>
            </a:ext>
          </a:extLst>
        </xdr:cNvPr>
        <xdr:cNvSpPr txBox="1"/>
      </xdr:nvSpPr>
      <xdr:spPr>
        <a:xfrm>
          <a:off x="14414500" y="528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4287500" y="550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526" name="【一般廃棄物処理施設】&#10;有形固定資産減価償却率平均値テキスト">
          <a:extLst>
            <a:ext uri="{FF2B5EF4-FFF2-40B4-BE49-F238E27FC236}">
              <a16:creationId xmlns:a16="http://schemas.microsoft.com/office/drawing/2014/main" id="{00000000-0008-0000-0F00-00000E020000}"/>
            </a:ext>
          </a:extLst>
        </xdr:cNvPr>
        <xdr:cNvSpPr txBox="1"/>
      </xdr:nvSpPr>
      <xdr:spPr>
        <a:xfrm>
          <a:off x="14414500" y="5940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4325600" y="60852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3578840" y="6132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280414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530" name="フローチャート: 判断 529">
          <a:extLst>
            <a:ext uri="{FF2B5EF4-FFF2-40B4-BE49-F238E27FC236}">
              <a16:creationId xmlns:a16="http://schemas.microsoft.com/office/drawing/2014/main" id="{00000000-0008-0000-0F00-000012020000}"/>
            </a:ext>
          </a:extLst>
        </xdr:cNvPr>
        <xdr:cNvSpPr/>
      </xdr:nvSpPr>
      <xdr:spPr>
        <a:xfrm>
          <a:off x="12029440" y="62223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31" name="フローチャート: 判断 530">
          <a:extLst>
            <a:ext uri="{FF2B5EF4-FFF2-40B4-BE49-F238E27FC236}">
              <a16:creationId xmlns:a16="http://schemas.microsoft.com/office/drawing/2014/main" id="{00000000-0008-0000-0F00-000013020000}"/>
            </a:ext>
          </a:extLst>
        </xdr:cNvPr>
        <xdr:cNvSpPr/>
      </xdr:nvSpPr>
      <xdr:spPr>
        <a:xfrm>
          <a:off x="1123188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154940</xdr:rowOff>
    </xdr:from>
    <xdr:to>
      <xdr:col>85</xdr:col>
      <xdr:colOff>177800</xdr:colOff>
      <xdr:row>40</xdr:row>
      <xdr:rowOff>85090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4325600" y="66929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133367</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id="{00000000-0008-0000-0F00-00001A020000}"/>
            </a:ext>
          </a:extLst>
        </xdr:cNvPr>
        <xdr:cNvSpPr txBox="1"/>
      </xdr:nvSpPr>
      <xdr:spPr>
        <a:xfrm>
          <a:off x="14414500"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99695</xdr:rowOff>
    </xdr:from>
    <xdr:to>
      <xdr:col>81</xdr:col>
      <xdr:colOff>101600</xdr:colOff>
      <xdr:row>40</xdr:row>
      <xdr:rowOff>29845</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3578840" y="6637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150495</xdr:rowOff>
    </xdr:from>
    <xdr:to>
      <xdr:col>85</xdr:col>
      <xdr:colOff>127000</xdr:colOff>
      <xdr:row>40</xdr:row>
      <xdr:rowOff>34290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3629640" y="6688455"/>
          <a:ext cx="7467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46355</xdr:rowOff>
    </xdr:from>
    <xdr:to>
      <xdr:col>76</xdr:col>
      <xdr:colOff>165100</xdr:colOff>
      <xdr:row>39</xdr:row>
      <xdr:rowOff>147955</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280414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97155</xdr:rowOff>
    </xdr:from>
    <xdr:to>
      <xdr:col>81</xdr:col>
      <xdr:colOff>50800</xdr:colOff>
      <xdr:row>39</xdr:row>
      <xdr:rowOff>150495</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2854940" y="6635115"/>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162560</xdr:rowOff>
    </xdr:from>
    <xdr:to>
      <xdr:col>72</xdr:col>
      <xdr:colOff>38100</xdr:colOff>
      <xdr:row>39</xdr:row>
      <xdr:rowOff>92710</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2029440" y="6532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41910</xdr:rowOff>
    </xdr:from>
    <xdr:to>
      <xdr:col>76</xdr:col>
      <xdr:colOff>114300</xdr:colOff>
      <xdr:row>39</xdr:row>
      <xdr:rowOff>97155</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2072620" y="6579870"/>
          <a:ext cx="78232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109220</xdr:rowOff>
    </xdr:from>
    <xdr:to>
      <xdr:col>67</xdr:col>
      <xdr:colOff>101600</xdr:colOff>
      <xdr:row>39</xdr:row>
      <xdr:rowOff>39370</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11231880" y="647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160020</xdr:rowOff>
    </xdr:from>
    <xdr:to>
      <xdr:col>71</xdr:col>
      <xdr:colOff>177800</xdr:colOff>
      <xdr:row>39</xdr:row>
      <xdr:rowOff>41910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1282680" y="6530340"/>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547" name="n_1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4372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147337</xdr:rowOff>
    </xdr:from>
    <xdr:ext cx="405111" cy="259045"/>
    <xdr:sp macro="" textlink="">
      <xdr:nvSpPr>
        <xdr:cNvPr id="548" name="n_2ave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752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137812</xdr:rowOff>
    </xdr:from>
    <xdr:ext cx="405111" cy="259045"/>
    <xdr:sp macro="" textlink="">
      <xdr:nvSpPr>
        <xdr:cNvPr id="549" name="n_3ave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1900544"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50" name="n_4ave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110298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20972</xdr:rowOff>
    </xdr:from>
    <xdr:ext cx="405111" cy="259045"/>
    <xdr:sp macro="" textlink="">
      <xdr:nvSpPr>
        <xdr:cNvPr id="551" name="n_1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3437244"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139082</xdr:rowOff>
    </xdr:from>
    <xdr:ext cx="405111" cy="259045"/>
    <xdr:sp macro="" textlink="">
      <xdr:nvSpPr>
        <xdr:cNvPr id="552" name="n_2mainValue【一般廃棄物処理施設】&#10;有形固定資産減価償却率">
          <a:extLst>
            <a:ext uri="{FF2B5EF4-FFF2-40B4-BE49-F238E27FC236}">
              <a16:creationId xmlns:a16="http://schemas.microsoft.com/office/drawing/2014/main" id="{00000000-0008-0000-0F00-000028020000}"/>
            </a:ext>
          </a:extLst>
        </xdr:cNvPr>
        <xdr:cNvSpPr txBox="1"/>
      </xdr:nvSpPr>
      <xdr:spPr>
        <a:xfrm>
          <a:off x="126752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83837</xdr:rowOff>
    </xdr:from>
    <xdr:ext cx="405111" cy="259045"/>
    <xdr:sp macro="" textlink="">
      <xdr:nvSpPr>
        <xdr:cNvPr id="553" name="n_3mainValue【一般廃棄物処理施設】&#10;有形固定資産減価償却率">
          <a:extLst>
            <a:ext uri="{FF2B5EF4-FFF2-40B4-BE49-F238E27FC236}">
              <a16:creationId xmlns:a16="http://schemas.microsoft.com/office/drawing/2014/main" id="{00000000-0008-0000-0F00-000029020000}"/>
            </a:ext>
          </a:extLst>
        </xdr:cNvPr>
        <xdr:cNvSpPr txBox="1"/>
      </xdr:nvSpPr>
      <xdr:spPr>
        <a:xfrm>
          <a:off x="119005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30497</xdr:rowOff>
    </xdr:from>
    <xdr:ext cx="405111" cy="259045"/>
    <xdr:sp macro="" textlink="">
      <xdr:nvSpPr>
        <xdr:cNvPr id="554" name="n_4mainValue【一般廃棄物処理施設】&#10;有形固定資産減価償却率">
          <a:extLst>
            <a:ext uri="{FF2B5EF4-FFF2-40B4-BE49-F238E27FC236}">
              <a16:creationId xmlns:a16="http://schemas.microsoft.com/office/drawing/2014/main" id="{00000000-0008-0000-0F00-00002A020000}"/>
            </a:ext>
          </a:extLst>
        </xdr:cNvPr>
        <xdr:cNvSpPr txBox="1"/>
      </xdr:nvSpPr>
      <xdr:spPr>
        <a:xfrm>
          <a:off x="1110298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00000000-0008-0000-0F00-00003202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00000000-0008-0000-0F00-00004102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flipV="1">
          <a:off x="19509104" y="5766515"/>
          <a:ext cx="0" cy="1306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00000000-0008-0000-0F00-000043020000}"/>
            </a:ext>
          </a:extLst>
        </xdr:cNvPr>
        <xdr:cNvSpPr txBox="1"/>
      </xdr:nvSpPr>
      <xdr:spPr>
        <a:xfrm>
          <a:off x="19547840" y="707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9443700" y="7072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00000000-0008-0000-0F00-000045020000}"/>
            </a:ext>
          </a:extLst>
        </xdr:cNvPr>
        <xdr:cNvSpPr txBox="1"/>
      </xdr:nvSpPr>
      <xdr:spPr>
        <a:xfrm>
          <a:off x="19547840" y="5545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9443700" y="5766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153943</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00000000-0008-0000-0F00-000047020000}"/>
            </a:ext>
          </a:extLst>
        </xdr:cNvPr>
        <xdr:cNvSpPr txBox="1"/>
      </xdr:nvSpPr>
      <xdr:spPr>
        <a:xfrm>
          <a:off x="19547840" y="6524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19458940" y="66690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18735040" y="6669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17937480" y="6672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587" name="フローチャート: 判断 586">
          <a:extLst>
            <a:ext uri="{FF2B5EF4-FFF2-40B4-BE49-F238E27FC236}">
              <a16:creationId xmlns:a16="http://schemas.microsoft.com/office/drawing/2014/main" id="{00000000-0008-0000-0F00-00004B020000}"/>
            </a:ext>
          </a:extLst>
        </xdr:cNvPr>
        <xdr:cNvSpPr/>
      </xdr:nvSpPr>
      <xdr:spPr>
        <a:xfrm>
          <a:off x="17162780" y="670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588" name="フローチャート: 判断 587">
          <a:extLst>
            <a:ext uri="{FF2B5EF4-FFF2-40B4-BE49-F238E27FC236}">
              <a16:creationId xmlns:a16="http://schemas.microsoft.com/office/drawing/2014/main" id="{00000000-0008-0000-0F00-00004C020000}"/>
            </a:ext>
          </a:extLst>
        </xdr:cNvPr>
        <xdr:cNvSpPr/>
      </xdr:nvSpPr>
      <xdr:spPr>
        <a:xfrm>
          <a:off x="16388080" y="6711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142081</xdr:rowOff>
    </xdr:from>
    <xdr:to>
      <xdr:col>116</xdr:col>
      <xdr:colOff>114300</xdr:colOff>
      <xdr:row>42</xdr:row>
      <xdr:rowOff>72231</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9458940" y="70153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57008</xdr:rowOff>
    </xdr:from>
    <xdr:ext cx="469744" cy="259045"/>
    <xdr:sp macro="" textlink="">
      <xdr:nvSpPr>
        <xdr:cNvPr id="595" name="【一般廃棄物処理施設】&#10;一人当たり有形固定資産（償却資産）額該当値テキスト">
          <a:extLst>
            <a:ext uri="{FF2B5EF4-FFF2-40B4-BE49-F238E27FC236}">
              <a16:creationId xmlns:a16="http://schemas.microsoft.com/office/drawing/2014/main" id="{00000000-0008-0000-0F00-000053020000}"/>
            </a:ext>
          </a:extLst>
        </xdr:cNvPr>
        <xdr:cNvSpPr txBox="1"/>
      </xdr:nvSpPr>
      <xdr:spPr>
        <a:xfrm>
          <a:off x="19547840" y="693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142394</xdr:rowOff>
    </xdr:from>
    <xdr:to>
      <xdr:col>112</xdr:col>
      <xdr:colOff>38100</xdr:colOff>
      <xdr:row>42</xdr:row>
      <xdr:rowOff>72544</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18735040" y="70156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21431</xdr:rowOff>
    </xdr:from>
    <xdr:to>
      <xdr:col>116</xdr:col>
      <xdr:colOff>63500</xdr:colOff>
      <xdr:row>42</xdr:row>
      <xdr:rowOff>21744</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18778220" y="7062311"/>
          <a:ext cx="731520" cy="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142691</xdr:rowOff>
    </xdr:from>
    <xdr:to>
      <xdr:col>107</xdr:col>
      <xdr:colOff>101600</xdr:colOff>
      <xdr:row>42</xdr:row>
      <xdr:rowOff>72841</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17937480" y="7015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21744</xdr:rowOff>
    </xdr:from>
    <xdr:to>
      <xdr:col>111</xdr:col>
      <xdr:colOff>177800</xdr:colOff>
      <xdr:row>42</xdr:row>
      <xdr:rowOff>22041</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17988280" y="7062624"/>
          <a:ext cx="78994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143018</xdr:rowOff>
    </xdr:from>
    <xdr:to>
      <xdr:col>102</xdr:col>
      <xdr:colOff>165100</xdr:colOff>
      <xdr:row>42</xdr:row>
      <xdr:rowOff>73168</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17162780" y="70162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22041</xdr:rowOff>
    </xdr:from>
    <xdr:to>
      <xdr:col>107</xdr:col>
      <xdr:colOff>50800</xdr:colOff>
      <xdr:row>42</xdr:row>
      <xdr:rowOff>22368</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flipV="1">
          <a:off x="17213580" y="7062921"/>
          <a:ext cx="7747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143316</xdr:rowOff>
    </xdr:from>
    <xdr:to>
      <xdr:col>98</xdr:col>
      <xdr:colOff>38100</xdr:colOff>
      <xdr:row>42</xdr:row>
      <xdr:rowOff>73466</xdr:rowOff>
    </xdr:to>
    <xdr:sp macro="" textlink="">
      <xdr:nvSpPr>
        <xdr:cNvPr id="602" name="楕円 601">
          <a:extLst>
            <a:ext uri="{FF2B5EF4-FFF2-40B4-BE49-F238E27FC236}">
              <a16:creationId xmlns:a16="http://schemas.microsoft.com/office/drawing/2014/main" id="{00000000-0008-0000-0F00-00005A020000}"/>
            </a:ext>
          </a:extLst>
        </xdr:cNvPr>
        <xdr:cNvSpPr/>
      </xdr:nvSpPr>
      <xdr:spPr>
        <a:xfrm>
          <a:off x="16388080" y="70165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22368</xdr:rowOff>
    </xdr:from>
    <xdr:to>
      <xdr:col>102</xdr:col>
      <xdr:colOff>114300</xdr:colOff>
      <xdr:row>42</xdr:row>
      <xdr:rowOff>22666</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flipV="1">
          <a:off x="16431260" y="7063248"/>
          <a:ext cx="782320" cy="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78605</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18528811" y="644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81416</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7766811" y="645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109622</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6969251" y="647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124077</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16194551" y="649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63671</xdr:rowOff>
    </xdr:from>
    <xdr:ext cx="469744" cy="259045"/>
    <xdr:sp macro="" textlink="">
      <xdr:nvSpPr>
        <xdr:cNvPr id="608" name="n_1mainValue【一般廃棄物処理施設】&#10;一人当たり有形固定資産（償却資産）額">
          <a:extLst>
            <a:ext uri="{FF2B5EF4-FFF2-40B4-BE49-F238E27FC236}">
              <a16:creationId xmlns:a16="http://schemas.microsoft.com/office/drawing/2014/main" id="{00000000-0008-0000-0F00-000060020000}"/>
            </a:ext>
          </a:extLst>
        </xdr:cNvPr>
        <xdr:cNvSpPr txBox="1"/>
      </xdr:nvSpPr>
      <xdr:spPr>
        <a:xfrm>
          <a:off x="18561128" y="710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63968</xdr:rowOff>
    </xdr:from>
    <xdr:ext cx="469744" cy="259045"/>
    <xdr:sp macro="" textlink="">
      <xdr:nvSpPr>
        <xdr:cNvPr id="609" name="n_2mainValue【一般廃棄物処理施設】&#10;一人当たり有形固定資産（償却資産）額">
          <a:extLst>
            <a:ext uri="{FF2B5EF4-FFF2-40B4-BE49-F238E27FC236}">
              <a16:creationId xmlns:a16="http://schemas.microsoft.com/office/drawing/2014/main" id="{00000000-0008-0000-0F00-000061020000}"/>
            </a:ext>
          </a:extLst>
        </xdr:cNvPr>
        <xdr:cNvSpPr txBox="1"/>
      </xdr:nvSpPr>
      <xdr:spPr>
        <a:xfrm>
          <a:off x="17776268" y="7104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64295</xdr:rowOff>
    </xdr:from>
    <xdr:ext cx="469744" cy="259045"/>
    <xdr:sp macro="" textlink="">
      <xdr:nvSpPr>
        <xdr:cNvPr id="610" name="n_3mainValue【一般廃棄物処理施設】&#10;一人当たり有形固定資産（償却資産）額">
          <a:extLst>
            <a:ext uri="{FF2B5EF4-FFF2-40B4-BE49-F238E27FC236}">
              <a16:creationId xmlns:a16="http://schemas.microsoft.com/office/drawing/2014/main" id="{00000000-0008-0000-0F00-000062020000}"/>
            </a:ext>
          </a:extLst>
        </xdr:cNvPr>
        <xdr:cNvSpPr txBox="1"/>
      </xdr:nvSpPr>
      <xdr:spPr>
        <a:xfrm>
          <a:off x="17001568" y="7105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64593</xdr:rowOff>
    </xdr:from>
    <xdr:ext cx="469744" cy="259045"/>
    <xdr:sp macro="" textlink="">
      <xdr:nvSpPr>
        <xdr:cNvPr id="611" name="n_4mainValue【一般廃棄物処理施設】&#10;一人当たり有形固定資産（償却資産）額">
          <a:extLst>
            <a:ext uri="{FF2B5EF4-FFF2-40B4-BE49-F238E27FC236}">
              <a16:creationId xmlns:a16="http://schemas.microsoft.com/office/drawing/2014/main" id="{00000000-0008-0000-0F00-000063020000}"/>
            </a:ext>
          </a:extLst>
        </xdr:cNvPr>
        <xdr:cNvSpPr txBox="1"/>
      </xdr:nvSpPr>
      <xdr:spPr>
        <a:xfrm>
          <a:off x="16226868" y="710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00000000-0008-0000-0F00-00007B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flipV="1">
          <a:off x="14375764" y="952690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637" name="【保健センター・保健所】&#10;有形固定資産減価償却率最小値テキスト">
          <a:extLst>
            <a:ext uri="{FF2B5EF4-FFF2-40B4-BE49-F238E27FC236}">
              <a16:creationId xmlns:a16="http://schemas.microsoft.com/office/drawing/2014/main" id="{00000000-0008-0000-0F00-00007D020000}"/>
            </a:ext>
          </a:extLst>
        </xdr:cNvPr>
        <xdr:cNvSpPr txBox="1"/>
      </xdr:nvSpPr>
      <xdr:spPr>
        <a:xfrm>
          <a:off x="14414500"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4287500" y="1078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00000000-0008-0000-0F00-00007F020000}"/>
            </a:ext>
          </a:extLst>
        </xdr:cNvPr>
        <xdr:cNvSpPr txBox="1"/>
      </xdr:nvSpPr>
      <xdr:spPr>
        <a:xfrm>
          <a:off x="14414500" y="930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4287500" y="9526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00000000-0008-0000-0F00-000081020000}"/>
            </a:ext>
          </a:extLst>
        </xdr:cNvPr>
        <xdr:cNvSpPr txBox="1"/>
      </xdr:nvSpPr>
      <xdr:spPr>
        <a:xfrm>
          <a:off x="14414500" y="9874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642" name="フローチャート: 判断 641">
          <a:extLst>
            <a:ext uri="{FF2B5EF4-FFF2-40B4-BE49-F238E27FC236}">
              <a16:creationId xmlns:a16="http://schemas.microsoft.com/office/drawing/2014/main" id="{00000000-0008-0000-0F00-000082020000}"/>
            </a:ext>
          </a:extLst>
        </xdr:cNvPr>
        <xdr:cNvSpPr/>
      </xdr:nvSpPr>
      <xdr:spPr>
        <a:xfrm>
          <a:off x="14325600" y="100190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643" name="フローチャート: 判断 642">
          <a:extLst>
            <a:ext uri="{FF2B5EF4-FFF2-40B4-BE49-F238E27FC236}">
              <a16:creationId xmlns:a16="http://schemas.microsoft.com/office/drawing/2014/main" id="{00000000-0008-0000-0F00-000083020000}"/>
            </a:ext>
          </a:extLst>
        </xdr:cNvPr>
        <xdr:cNvSpPr/>
      </xdr:nvSpPr>
      <xdr:spPr>
        <a:xfrm>
          <a:off x="13578840" y="9990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644" name="フローチャート: 判断 643">
          <a:extLst>
            <a:ext uri="{FF2B5EF4-FFF2-40B4-BE49-F238E27FC236}">
              <a16:creationId xmlns:a16="http://schemas.microsoft.com/office/drawing/2014/main" id="{00000000-0008-0000-0F00-000084020000}"/>
            </a:ext>
          </a:extLst>
        </xdr:cNvPr>
        <xdr:cNvSpPr/>
      </xdr:nvSpPr>
      <xdr:spPr>
        <a:xfrm>
          <a:off x="12804140" y="9971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645" name="フローチャート: 判断 644">
          <a:extLst>
            <a:ext uri="{FF2B5EF4-FFF2-40B4-BE49-F238E27FC236}">
              <a16:creationId xmlns:a16="http://schemas.microsoft.com/office/drawing/2014/main" id="{00000000-0008-0000-0F00-000085020000}"/>
            </a:ext>
          </a:extLst>
        </xdr:cNvPr>
        <xdr:cNvSpPr/>
      </xdr:nvSpPr>
      <xdr:spPr>
        <a:xfrm>
          <a:off x="12029440" y="99390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646" name="フローチャート: 判断 645">
          <a:extLst>
            <a:ext uri="{FF2B5EF4-FFF2-40B4-BE49-F238E27FC236}">
              <a16:creationId xmlns:a16="http://schemas.microsoft.com/office/drawing/2014/main" id="{00000000-0008-0000-0F00-000086020000}"/>
            </a:ext>
          </a:extLst>
        </xdr:cNvPr>
        <xdr:cNvSpPr/>
      </xdr:nvSpPr>
      <xdr:spPr>
        <a:xfrm>
          <a:off x="11231880" y="9876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139700</xdr:rowOff>
    </xdr:from>
    <xdr:to>
      <xdr:col>85</xdr:col>
      <xdr:colOff>177800</xdr:colOff>
      <xdr:row>62</xdr:row>
      <xdr:rowOff>69850</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4325600" y="103657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118127</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00000000-0008-0000-0F00-00008D020000}"/>
            </a:ext>
          </a:extLst>
        </xdr:cNvPr>
        <xdr:cNvSpPr txBox="1"/>
      </xdr:nvSpPr>
      <xdr:spPr>
        <a:xfrm>
          <a:off x="14414500"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101600</xdr:rowOff>
    </xdr:from>
    <xdr:to>
      <xdr:col>81</xdr:col>
      <xdr:colOff>101600</xdr:colOff>
      <xdr:row>62</xdr:row>
      <xdr:rowOff>31750</xdr:rowOff>
    </xdr:to>
    <xdr:sp macro="" textlink="">
      <xdr:nvSpPr>
        <xdr:cNvPr id="654" name="楕円 653">
          <a:extLst>
            <a:ext uri="{FF2B5EF4-FFF2-40B4-BE49-F238E27FC236}">
              <a16:creationId xmlns:a16="http://schemas.microsoft.com/office/drawing/2014/main" id="{00000000-0008-0000-0F00-00008E020000}"/>
            </a:ext>
          </a:extLst>
        </xdr:cNvPr>
        <xdr:cNvSpPr/>
      </xdr:nvSpPr>
      <xdr:spPr>
        <a:xfrm>
          <a:off x="13578840" y="1032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152400</xdr:rowOff>
    </xdr:from>
    <xdr:to>
      <xdr:col>85</xdr:col>
      <xdr:colOff>127000</xdr:colOff>
      <xdr:row>62</xdr:row>
      <xdr:rowOff>19050</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3629640" y="1037844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63500</xdr:rowOff>
    </xdr:from>
    <xdr:to>
      <xdr:col>76</xdr:col>
      <xdr:colOff>165100</xdr:colOff>
      <xdr:row>61</xdr:row>
      <xdr:rowOff>165100</xdr:rowOff>
    </xdr:to>
    <xdr:sp macro="" textlink="">
      <xdr:nvSpPr>
        <xdr:cNvPr id="656" name="楕円 655">
          <a:extLst>
            <a:ext uri="{FF2B5EF4-FFF2-40B4-BE49-F238E27FC236}">
              <a16:creationId xmlns:a16="http://schemas.microsoft.com/office/drawing/2014/main" id="{00000000-0008-0000-0F00-000090020000}"/>
            </a:ext>
          </a:extLst>
        </xdr:cNvPr>
        <xdr:cNvSpPr/>
      </xdr:nvSpPr>
      <xdr:spPr>
        <a:xfrm>
          <a:off x="1280414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114300</xdr:rowOff>
    </xdr:from>
    <xdr:to>
      <xdr:col>81</xdr:col>
      <xdr:colOff>50800</xdr:colOff>
      <xdr:row>61</xdr:row>
      <xdr:rowOff>152400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2854940" y="1034034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25400</xdr:rowOff>
    </xdr:from>
    <xdr:to>
      <xdr:col>72</xdr:col>
      <xdr:colOff>38100</xdr:colOff>
      <xdr:row>61</xdr:row>
      <xdr:rowOff>127000</xdr:rowOff>
    </xdr:to>
    <xdr:sp macro="" textlink="">
      <xdr:nvSpPr>
        <xdr:cNvPr id="658" name="楕円 657">
          <a:extLst>
            <a:ext uri="{FF2B5EF4-FFF2-40B4-BE49-F238E27FC236}">
              <a16:creationId xmlns:a16="http://schemas.microsoft.com/office/drawing/2014/main" id="{00000000-0008-0000-0F00-000092020000}"/>
            </a:ext>
          </a:extLst>
        </xdr:cNvPr>
        <xdr:cNvSpPr/>
      </xdr:nvSpPr>
      <xdr:spPr>
        <a:xfrm>
          <a:off x="12029440" y="102514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76200</xdr:rowOff>
    </xdr:from>
    <xdr:to>
      <xdr:col>76</xdr:col>
      <xdr:colOff>114300</xdr:colOff>
      <xdr:row>61</xdr:row>
      <xdr:rowOff>114300</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2072620" y="1030224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158750</xdr:rowOff>
    </xdr:from>
    <xdr:to>
      <xdr:col>67</xdr:col>
      <xdr:colOff>101600</xdr:colOff>
      <xdr:row>61</xdr:row>
      <xdr:rowOff>88900</xdr:rowOff>
    </xdr:to>
    <xdr:sp macro="" textlink="">
      <xdr:nvSpPr>
        <xdr:cNvPr id="660" name="楕円 659">
          <a:extLst>
            <a:ext uri="{FF2B5EF4-FFF2-40B4-BE49-F238E27FC236}">
              <a16:creationId xmlns:a16="http://schemas.microsoft.com/office/drawing/2014/main" id="{00000000-0008-0000-0F00-000094020000}"/>
            </a:ext>
          </a:extLst>
        </xdr:cNvPr>
        <xdr:cNvSpPr/>
      </xdr:nvSpPr>
      <xdr:spPr>
        <a:xfrm>
          <a:off x="11231880" y="1021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38100</xdr:rowOff>
    </xdr:from>
    <xdr:to>
      <xdr:col>71</xdr:col>
      <xdr:colOff>177800</xdr:colOff>
      <xdr:row>61</xdr:row>
      <xdr:rowOff>76200</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1282680" y="1026414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46372</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34372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267524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19005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99712</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110298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22877</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00000000-0008-0000-0F00-00009A020000}"/>
            </a:ext>
          </a:extLst>
        </xdr:cNvPr>
        <xdr:cNvSpPr txBox="1"/>
      </xdr:nvSpPr>
      <xdr:spPr>
        <a:xfrm>
          <a:off x="134372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156227</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00000000-0008-0000-0F00-00009B020000}"/>
            </a:ext>
          </a:extLst>
        </xdr:cNvPr>
        <xdr:cNvSpPr txBox="1"/>
      </xdr:nvSpPr>
      <xdr:spPr>
        <a:xfrm>
          <a:off x="126752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118127</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00000000-0008-0000-0F00-00009C020000}"/>
            </a:ext>
          </a:extLst>
        </xdr:cNvPr>
        <xdr:cNvSpPr txBox="1"/>
      </xdr:nvSpPr>
      <xdr:spPr>
        <a:xfrm>
          <a:off x="1190054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80027</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00000000-0008-0000-0F00-00009D020000}"/>
            </a:ext>
          </a:extLst>
        </xdr:cNvPr>
        <xdr:cNvSpPr txBox="1"/>
      </xdr:nvSpPr>
      <xdr:spPr>
        <a:xfrm>
          <a:off x="1110298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00000000-0008-0000-0F00-0000B4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flipV="1">
          <a:off x="19509104" y="92583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00000000-0008-0000-0F00-0000B6020000}"/>
            </a:ext>
          </a:extLst>
        </xdr:cNvPr>
        <xdr:cNvSpPr txBox="1"/>
      </xdr:nvSpPr>
      <xdr:spPr>
        <a:xfrm>
          <a:off x="1954784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9443700" y="10706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00000000-0008-0000-0F00-0000B8020000}"/>
            </a:ext>
          </a:extLst>
        </xdr:cNvPr>
        <xdr:cNvSpPr txBox="1"/>
      </xdr:nvSpPr>
      <xdr:spPr>
        <a:xfrm>
          <a:off x="19547840" y="904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94437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00000000-0008-0000-0F00-0000BA020000}"/>
            </a:ext>
          </a:extLst>
        </xdr:cNvPr>
        <xdr:cNvSpPr txBox="1"/>
      </xdr:nvSpPr>
      <xdr:spPr>
        <a:xfrm>
          <a:off x="19547840" y="10175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9458940" y="1032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873504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1793748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1716278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703" name="フローチャート: 判断 702">
          <a:extLst>
            <a:ext uri="{FF2B5EF4-FFF2-40B4-BE49-F238E27FC236}">
              <a16:creationId xmlns:a16="http://schemas.microsoft.com/office/drawing/2014/main" id="{00000000-0008-0000-0F00-0000BF020000}"/>
            </a:ext>
          </a:extLst>
        </xdr:cNvPr>
        <xdr:cNvSpPr/>
      </xdr:nvSpPr>
      <xdr:spPr>
        <a:xfrm>
          <a:off x="16388080" y="1037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162560</xdr:rowOff>
    </xdr:from>
    <xdr:to>
      <xdr:col>116</xdr:col>
      <xdr:colOff>114300</xdr:colOff>
      <xdr:row>63</xdr:row>
      <xdr:rowOff>92710</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19458940" y="1055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77487</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00000000-0008-0000-0F00-0000C6020000}"/>
            </a:ext>
          </a:extLst>
        </xdr:cNvPr>
        <xdr:cNvSpPr txBox="1"/>
      </xdr:nvSpPr>
      <xdr:spPr>
        <a:xfrm>
          <a:off x="19547840" y="1047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166370</xdr:rowOff>
    </xdr:from>
    <xdr:to>
      <xdr:col>112</xdr:col>
      <xdr:colOff>38100</xdr:colOff>
      <xdr:row>63</xdr:row>
      <xdr:rowOff>96520</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18735040" y="1056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41910</xdr:rowOff>
    </xdr:from>
    <xdr:to>
      <xdr:col>116</xdr:col>
      <xdr:colOff>63500</xdr:colOff>
      <xdr:row>63</xdr:row>
      <xdr:rowOff>45720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flipV="1">
          <a:off x="18778220" y="1060323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170180</xdr:rowOff>
    </xdr:from>
    <xdr:to>
      <xdr:col>107</xdr:col>
      <xdr:colOff>101600</xdr:colOff>
      <xdr:row>63</xdr:row>
      <xdr:rowOff>100330</xdr:rowOff>
    </xdr:to>
    <xdr:sp macro="" textlink="">
      <xdr:nvSpPr>
        <xdr:cNvPr id="713" name="楕円 712">
          <a:extLst>
            <a:ext uri="{FF2B5EF4-FFF2-40B4-BE49-F238E27FC236}">
              <a16:creationId xmlns:a16="http://schemas.microsoft.com/office/drawing/2014/main" id="{00000000-0008-0000-0F00-0000C9020000}"/>
            </a:ext>
          </a:extLst>
        </xdr:cNvPr>
        <xdr:cNvSpPr/>
      </xdr:nvSpPr>
      <xdr:spPr>
        <a:xfrm>
          <a:off x="17937480" y="10563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45720</xdr:rowOff>
    </xdr:from>
    <xdr:to>
      <xdr:col>111</xdr:col>
      <xdr:colOff>177800</xdr:colOff>
      <xdr:row>63</xdr:row>
      <xdr:rowOff>49530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flipV="1">
          <a:off x="17988280" y="1060704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2540</xdr:rowOff>
    </xdr:from>
    <xdr:to>
      <xdr:col>102</xdr:col>
      <xdr:colOff>165100</xdr:colOff>
      <xdr:row>63</xdr:row>
      <xdr:rowOff>104140</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1716278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49530</xdr:rowOff>
    </xdr:from>
    <xdr:to>
      <xdr:col>107</xdr:col>
      <xdr:colOff>50800</xdr:colOff>
      <xdr:row>63</xdr:row>
      <xdr:rowOff>53340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flipV="1">
          <a:off x="17213580" y="1061085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717" name="楕円 716">
          <a:extLst>
            <a:ext uri="{FF2B5EF4-FFF2-40B4-BE49-F238E27FC236}">
              <a16:creationId xmlns:a16="http://schemas.microsoft.com/office/drawing/2014/main" id="{00000000-0008-0000-0F00-0000CD020000}"/>
            </a:ext>
          </a:extLst>
        </xdr:cNvPr>
        <xdr:cNvSpPr/>
      </xdr:nvSpPr>
      <xdr:spPr>
        <a:xfrm>
          <a:off x="16388080" y="1056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53340</xdr:rowOff>
    </xdr:from>
    <xdr:to>
      <xdr:col>102</xdr:col>
      <xdr:colOff>114300</xdr:colOff>
      <xdr:row>63</xdr:row>
      <xdr:rowOff>57150</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flipV="1">
          <a:off x="16431260" y="1061466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719" name="n_1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8561127" y="1012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720" name="n_2aveValue【保健センター・保健所】&#10;一人当たり面積">
          <a:extLst>
            <a:ext uri="{FF2B5EF4-FFF2-40B4-BE49-F238E27FC236}">
              <a16:creationId xmlns:a16="http://schemas.microsoft.com/office/drawing/2014/main" id="{00000000-0008-0000-0F00-0000D0020000}"/>
            </a:ext>
          </a:extLst>
        </xdr:cNvPr>
        <xdr:cNvSpPr txBox="1"/>
      </xdr:nvSpPr>
      <xdr:spPr>
        <a:xfrm>
          <a:off x="17776267"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721" name="n_3aveValue【保健センター・保健所】&#10;一人当たり面積">
          <a:extLst>
            <a:ext uri="{FF2B5EF4-FFF2-40B4-BE49-F238E27FC236}">
              <a16:creationId xmlns:a16="http://schemas.microsoft.com/office/drawing/2014/main" id="{00000000-0008-0000-0F00-0000D1020000}"/>
            </a:ext>
          </a:extLst>
        </xdr:cNvPr>
        <xdr:cNvSpPr txBox="1"/>
      </xdr:nvSpPr>
      <xdr:spPr>
        <a:xfrm>
          <a:off x="1700156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722" name="n_4aveValue【保健センター・保健所】&#10;一人当たり面積">
          <a:extLst>
            <a:ext uri="{FF2B5EF4-FFF2-40B4-BE49-F238E27FC236}">
              <a16:creationId xmlns:a16="http://schemas.microsoft.com/office/drawing/2014/main" id="{00000000-0008-0000-0F00-0000D2020000}"/>
            </a:ext>
          </a:extLst>
        </xdr:cNvPr>
        <xdr:cNvSpPr txBox="1"/>
      </xdr:nvSpPr>
      <xdr:spPr>
        <a:xfrm>
          <a:off x="16226867"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87647</xdr:rowOff>
    </xdr:from>
    <xdr:ext cx="469744" cy="259045"/>
    <xdr:sp macro="" textlink="">
      <xdr:nvSpPr>
        <xdr:cNvPr id="723" name="n_1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85611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91457</xdr:rowOff>
    </xdr:from>
    <xdr:ext cx="469744" cy="259045"/>
    <xdr:sp macro="" textlink="">
      <xdr:nvSpPr>
        <xdr:cNvPr id="724" name="n_2mainValue【保健センター・保健所】&#10;一人当たり面積">
          <a:extLst>
            <a:ext uri="{FF2B5EF4-FFF2-40B4-BE49-F238E27FC236}">
              <a16:creationId xmlns:a16="http://schemas.microsoft.com/office/drawing/2014/main" id="{00000000-0008-0000-0F00-0000D4020000}"/>
            </a:ext>
          </a:extLst>
        </xdr:cNvPr>
        <xdr:cNvSpPr txBox="1"/>
      </xdr:nvSpPr>
      <xdr:spPr>
        <a:xfrm>
          <a:off x="17776267"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95267</xdr:rowOff>
    </xdr:from>
    <xdr:ext cx="469744" cy="259045"/>
    <xdr:sp macro="" textlink="">
      <xdr:nvSpPr>
        <xdr:cNvPr id="725" name="n_3mainValue【保健センター・保健所】&#10;一人当たり面積">
          <a:extLst>
            <a:ext uri="{FF2B5EF4-FFF2-40B4-BE49-F238E27FC236}">
              <a16:creationId xmlns:a16="http://schemas.microsoft.com/office/drawing/2014/main" id="{00000000-0008-0000-0F00-0000D5020000}"/>
            </a:ext>
          </a:extLst>
        </xdr:cNvPr>
        <xdr:cNvSpPr txBox="1"/>
      </xdr:nvSpPr>
      <xdr:spPr>
        <a:xfrm>
          <a:off x="1700156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26" name="n_4mainValue【保健センター・保健所】&#10;一人当たり面積">
          <a:extLst>
            <a:ext uri="{FF2B5EF4-FFF2-40B4-BE49-F238E27FC236}">
              <a16:creationId xmlns:a16="http://schemas.microsoft.com/office/drawing/2014/main" id="{00000000-0008-0000-0F00-0000D6020000}"/>
            </a:ext>
          </a:extLst>
        </xdr:cNvPr>
        <xdr:cNvSpPr txBox="1"/>
      </xdr:nvSpPr>
      <xdr:spPr>
        <a:xfrm>
          <a:off x="162268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0" name="【消防施設】&#10;有形固定資産減価償却率グラフ枠">
          <a:extLst>
            <a:ext uri="{FF2B5EF4-FFF2-40B4-BE49-F238E27FC236}">
              <a16:creationId xmlns:a16="http://schemas.microsoft.com/office/drawing/2014/main" id="{00000000-0008-0000-0F00-0000EE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flipV="1">
          <a:off x="14375764" y="13127356"/>
          <a:ext cx="0" cy="1323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2" name="【消防施設】&#10;有形固定資産減価償却率最小値テキスト">
          <a:extLst>
            <a:ext uri="{FF2B5EF4-FFF2-40B4-BE49-F238E27FC236}">
              <a16:creationId xmlns:a16="http://schemas.microsoft.com/office/drawing/2014/main" id="{00000000-0008-0000-0F00-0000F0020000}"/>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754" name="【消防施設】&#10;有形固定資産減価償却率最大値テキスト">
          <a:extLst>
            <a:ext uri="{FF2B5EF4-FFF2-40B4-BE49-F238E27FC236}">
              <a16:creationId xmlns:a16="http://schemas.microsoft.com/office/drawing/2014/main" id="{00000000-0008-0000-0F00-0000F2020000}"/>
            </a:ext>
          </a:extLst>
        </xdr:cNvPr>
        <xdr:cNvSpPr txBox="1"/>
      </xdr:nvSpPr>
      <xdr:spPr>
        <a:xfrm>
          <a:off x="14414500" y="1291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4287500" y="131273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macro="" textlink="">
      <xdr:nvSpPr>
        <xdr:cNvPr id="756" name="【消防施設】&#10;有形固定資産減価償却率平均値テキスト">
          <a:extLst>
            <a:ext uri="{FF2B5EF4-FFF2-40B4-BE49-F238E27FC236}">
              <a16:creationId xmlns:a16="http://schemas.microsoft.com/office/drawing/2014/main" id="{00000000-0008-0000-0F00-0000F4020000}"/>
            </a:ext>
          </a:extLst>
        </xdr:cNvPr>
        <xdr:cNvSpPr txBox="1"/>
      </xdr:nvSpPr>
      <xdr:spPr>
        <a:xfrm>
          <a:off x="14414500" y="1369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4325600" y="138385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3578840" y="1389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2804140" y="1386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2029440" y="13838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761" name="フローチャート: 判断 760">
          <a:extLst>
            <a:ext uri="{FF2B5EF4-FFF2-40B4-BE49-F238E27FC236}">
              <a16:creationId xmlns:a16="http://schemas.microsoft.com/office/drawing/2014/main" id="{00000000-0008-0000-0F00-0000F9020000}"/>
            </a:ext>
          </a:extLst>
        </xdr:cNvPr>
        <xdr:cNvSpPr/>
      </xdr:nvSpPr>
      <xdr:spPr>
        <a:xfrm>
          <a:off x="1123188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23495</xdr:rowOff>
    </xdr:from>
    <xdr:to>
      <xdr:col>85</xdr:col>
      <xdr:colOff>177800</xdr:colOff>
      <xdr:row>84</xdr:row>
      <xdr:rowOff>125095</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4325600" y="141052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1922</xdr:rowOff>
    </xdr:from>
    <xdr:ext cx="405111" cy="259045"/>
    <xdr:sp macro="" textlink="">
      <xdr:nvSpPr>
        <xdr:cNvPr id="768" name="【消防施設】&#10;有形固定資産減価償却率該当値テキスト">
          <a:extLst>
            <a:ext uri="{FF2B5EF4-FFF2-40B4-BE49-F238E27FC236}">
              <a16:creationId xmlns:a16="http://schemas.microsoft.com/office/drawing/2014/main" id="{00000000-0008-0000-0F00-000000030000}"/>
            </a:ext>
          </a:extLst>
        </xdr:cNvPr>
        <xdr:cNvSpPr txBox="1"/>
      </xdr:nvSpPr>
      <xdr:spPr>
        <a:xfrm>
          <a:off x="14414500"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2539</xdr:rowOff>
    </xdr:from>
    <xdr:to>
      <xdr:col>81</xdr:col>
      <xdr:colOff>101600</xdr:colOff>
      <xdr:row>84</xdr:row>
      <xdr:rowOff>104139</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3578840" y="1408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53339</xdr:rowOff>
    </xdr:from>
    <xdr:to>
      <xdr:col>85</xdr:col>
      <xdr:colOff>127000</xdr:colOff>
      <xdr:row>84</xdr:row>
      <xdr:rowOff>74295</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3629640" y="14135099"/>
          <a:ext cx="74676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130175</xdr:rowOff>
    </xdr:from>
    <xdr:to>
      <xdr:col>76</xdr:col>
      <xdr:colOff>165100</xdr:colOff>
      <xdr:row>84</xdr:row>
      <xdr:rowOff>60325</xdr:rowOff>
    </xdr:to>
    <xdr:sp macro="" textlink="">
      <xdr:nvSpPr>
        <xdr:cNvPr id="771" name="楕円 770">
          <a:extLst>
            <a:ext uri="{FF2B5EF4-FFF2-40B4-BE49-F238E27FC236}">
              <a16:creationId xmlns:a16="http://schemas.microsoft.com/office/drawing/2014/main" id="{00000000-0008-0000-0F00-000003030000}"/>
            </a:ext>
          </a:extLst>
        </xdr:cNvPr>
        <xdr:cNvSpPr/>
      </xdr:nvSpPr>
      <xdr:spPr>
        <a:xfrm>
          <a:off x="12804140" y="14044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9525</xdr:rowOff>
    </xdr:from>
    <xdr:to>
      <xdr:col>81</xdr:col>
      <xdr:colOff>50800</xdr:colOff>
      <xdr:row>84</xdr:row>
      <xdr:rowOff>53339</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2854940" y="14091285"/>
          <a:ext cx="7747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95886</xdr:rowOff>
    </xdr:from>
    <xdr:to>
      <xdr:col>72</xdr:col>
      <xdr:colOff>38100</xdr:colOff>
      <xdr:row>84</xdr:row>
      <xdr:rowOff>26036</xdr:rowOff>
    </xdr:to>
    <xdr:sp macro="" textlink="">
      <xdr:nvSpPr>
        <xdr:cNvPr id="773" name="楕円 772">
          <a:extLst>
            <a:ext uri="{FF2B5EF4-FFF2-40B4-BE49-F238E27FC236}">
              <a16:creationId xmlns:a16="http://schemas.microsoft.com/office/drawing/2014/main" id="{00000000-0008-0000-0F00-000005030000}"/>
            </a:ext>
          </a:extLst>
        </xdr:cNvPr>
        <xdr:cNvSpPr/>
      </xdr:nvSpPr>
      <xdr:spPr>
        <a:xfrm>
          <a:off x="12029440" y="14010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146686</xdr:rowOff>
    </xdr:from>
    <xdr:to>
      <xdr:col>76</xdr:col>
      <xdr:colOff>114300</xdr:colOff>
      <xdr:row>84</xdr:row>
      <xdr:rowOff>9525</xdr:rowOff>
    </xdr:to>
    <xdr:cxnSp macro="">
      <xdr:nvCxnSpPr>
        <xdr:cNvPr id="774" name="直線コネクタ 773">
          <a:extLst>
            <a:ext uri="{FF2B5EF4-FFF2-40B4-BE49-F238E27FC236}">
              <a16:creationId xmlns:a16="http://schemas.microsoft.com/office/drawing/2014/main" id="{00000000-0008-0000-0F00-000006030000}"/>
            </a:ext>
          </a:extLst>
        </xdr:cNvPr>
        <xdr:cNvCxnSpPr/>
      </xdr:nvCxnSpPr>
      <xdr:spPr>
        <a:xfrm>
          <a:off x="12072620" y="14060806"/>
          <a:ext cx="78232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82550</xdr:rowOff>
    </xdr:from>
    <xdr:to>
      <xdr:col>67</xdr:col>
      <xdr:colOff>101600</xdr:colOff>
      <xdr:row>84</xdr:row>
      <xdr:rowOff>12700</xdr:rowOff>
    </xdr:to>
    <xdr:sp macro="" textlink="">
      <xdr:nvSpPr>
        <xdr:cNvPr id="775" name="楕円 774">
          <a:extLst>
            <a:ext uri="{FF2B5EF4-FFF2-40B4-BE49-F238E27FC236}">
              <a16:creationId xmlns:a16="http://schemas.microsoft.com/office/drawing/2014/main" id="{00000000-0008-0000-0F00-000007030000}"/>
            </a:ext>
          </a:extLst>
        </xdr:cNvPr>
        <xdr:cNvSpPr/>
      </xdr:nvSpPr>
      <xdr:spPr>
        <a:xfrm>
          <a:off x="11231880" y="1399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133350</xdr:rowOff>
    </xdr:from>
    <xdr:to>
      <xdr:col>71</xdr:col>
      <xdr:colOff>177800</xdr:colOff>
      <xdr:row>83</xdr:row>
      <xdr:rowOff>146686</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1282680" y="14047470"/>
          <a:ext cx="78994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97807</xdr:rowOff>
    </xdr:from>
    <xdr:ext cx="405111" cy="259045"/>
    <xdr:sp macro="" textlink="">
      <xdr:nvSpPr>
        <xdr:cNvPr id="777" name="n_1aveValue【消防施設】&#10;有形固定資産減価償却率">
          <a:extLst>
            <a:ext uri="{FF2B5EF4-FFF2-40B4-BE49-F238E27FC236}">
              <a16:creationId xmlns:a16="http://schemas.microsoft.com/office/drawing/2014/main" id="{00000000-0008-0000-0F00-000009030000}"/>
            </a:ext>
          </a:extLst>
        </xdr:cNvPr>
        <xdr:cNvSpPr txBox="1"/>
      </xdr:nvSpPr>
      <xdr:spPr>
        <a:xfrm>
          <a:off x="134372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778" name="n_2aveValue【消防施設】&#10;有形固定資産減価償却率">
          <a:extLst>
            <a:ext uri="{FF2B5EF4-FFF2-40B4-BE49-F238E27FC236}">
              <a16:creationId xmlns:a16="http://schemas.microsoft.com/office/drawing/2014/main" id="{00000000-0008-0000-0F00-00000A030000}"/>
            </a:ext>
          </a:extLst>
        </xdr:cNvPr>
        <xdr:cNvSpPr txBox="1"/>
      </xdr:nvSpPr>
      <xdr:spPr>
        <a:xfrm>
          <a:off x="12675244"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macro="" textlink="">
      <xdr:nvSpPr>
        <xdr:cNvPr id="779" name="n_3aveValue【消防施設】&#10;有形固定資産減価償却率">
          <a:extLst>
            <a:ext uri="{FF2B5EF4-FFF2-40B4-BE49-F238E27FC236}">
              <a16:creationId xmlns:a16="http://schemas.microsoft.com/office/drawing/2014/main" id="{00000000-0008-0000-0F00-00000B030000}"/>
            </a:ext>
          </a:extLst>
        </xdr:cNvPr>
        <xdr:cNvSpPr txBox="1"/>
      </xdr:nvSpPr>
      <xdr:spPr>
        <a:xfrm>
          <a:off x="11900544" y="1361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158766</xdr:rowOff>
    </xdr:from>
    <xdr:ext cx="405111" cy="259045"/>
    <xdr:sp macro="" textlink="">
      <xdr:nvSpPr>
        <xdr:cNvPr id="780" name="n_4aveValue【消防施設】&#10;有形固定資産減価償却率">
          <a:extLst>
            <a:ext uri="{FF2B5EF4-FFF2-40B4-BE49-F238E27FC236}">
              <a16:creationId xmlns:a16="http://schemas.microsoft.com/office/drawing/2014/main" id="{00000000-0008-0000-0F00-00000C030000}"/>
            </a:ext>
          </a:extLst>
        </xdr:cNvPr>
        <xdr:cNvSpPr txBox="1"/>
      </xdr:nvSpPr>
      <xdr:spPr>
        <a:xfrm>
          <a:off x="1110298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95266</xdr:rowOff>
    </xdr:from>
    <xdr:ext cx="405111" cy="259045"/>
    <xdr:sp macro="" textlink="">
      <xdr:nvSpPr>
        <xdr:cNvPr id="781" name="n_1mainValue【消防施設】&#10;有形固定資産減価償却率">
          <a:extLst>
            <a:ext uri="{FF2B5EF4-FFF2-40B4-BE49-F238E27FC236}">
              <a16:creationId xmlns:a16="http://schemas.microsoft.com/office/drawing/2014/main" id="{00000000-0008-0000-0F00-00000D030000}"/>
            </a:ext>
          </a:extLst>
        </xdr:cNvPr>
        <xdr:cNvSpPr txBox="1"/>
      </xdr:nvSpPr>
      <xdr:spPr>
        <a:xfrm>
          <a:off x="13437244" y="14177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51452</xdr:rowOff>
    </xdr:from>
    <xdr:ext cx="405111" cy="259045"/>
    <xdr:sp macro="" textlink="">
      <xdr:nvSpPr>
        <xdr:cNvPr id="782" name="n_2mainValue【消防施設】&#10;有形固定資産減価償却率">
          <a:extLst>
            <a:ext uri="{FF2B5EF4-FFF2-40B4-BE49-F238E27FC236}">
              <a16:creationId xmlns:a16="http://schemas.microsoft.com/office/drawing/2014/main" id="{00000000-0008-0000-0F00-00000E030000}"/>
            </a:ext>
          </a:extLst>
        </xdr:cNvPr>
        <xdr:cNvSpPr txBox="1"/>
      </xdr:nvSpPr>
      <xdr:spPr>
        <a:xfrm>
          <a:off x="12675244" y="1413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17163</xdr:rowOff>
    </xdr:from>
    <xdr:ext cx="405111" cy="259045"/>
    <xdr:sp macro="" textlink="">
      <xdr:nvSpPr>
        <xdr:cNvPr id="783" name="n_3mainValue【消防施設】&#10;有形固定資産減価償却率">
          <a:extLst>
            <a:ext uri="{FF2B5EF4-FFF2-40B4-BE49-F238E27FC236}">
              <a16:creationId xmlns:a16="http://schemas.microsoft.com/office/drawing/2014/main" id="{00000000-0008-0000-0F00-00000F030000}"/>
            </a:ext>
          </a:extLst>
        </xdr:cNvPr>
        <xdr:cNvSpPr txBox="1"/>
      </xdr:nvSpPr>
      <xdr:spPr>
        <a:xfrm>
          <a:off x="11900544" y="1409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3827</xdr:rowOff>
    </xdr:from>
    <xdr:ext cx="405111" cy="259045"/>
    <xdr:sp macro="" textlink="">
      <xdr:nvSpPr>
        <xdr:cNvPr id="784" name="n_4mainValue【消防施設】&#10;有形固定資産減価償却率">
          <a:extLst>
            <a:ext uri="{FF2B5EF4-FFF2-40B4-BE49-F238E27FC236}">
              <a16:creationId xmlns:a16="http://schemas.microsoft.com/office/drawing/2014/main" id="{00000000-0008-0000-0F00-000010030000}"/>
            </a:ext>
          </a:extLst>
        </xdr:cNvPr>
        <xdr:cNvSpPr txBox="1"/>
      </xdr:nvSpPr>
      <xdr:spPr>
        <a:xfrm>
          <a:off x="11102984" y="1408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00000000-0008-0000-0F00-00002703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flipV="1">
          <a:off x="19509104" y="13075920"/>
          <a:ext cx="0" cy="1426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809" name="【消防施設】&#10;一人当たり面積最小値テキスト">
          <a:extLst>
            <a:ext uri="{FF2B5EF4-FFF2-40B4-BE49-F238E27FC236}">
              <a16:creationId xmlns:a16="http://schemas.microsoft.com/office/drawing/2014/main" id="{00000000-0008-0000-0F00-000029030000}"/>
            </a:ext>
          </a:extLst>
        </xdr:cNvPr>
        <xdr:cNvSpPr txBox="1"/>
      </xdr:nvSpPr>
      <xdr:spPr>
        <a:xfrm>
          <a:off x="19547840" y="145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9443700" y="14502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811" name="【消防施設】&#10;一人当たり面積最大値テキスト">
          <a:extLst>
            <a:ext uri="{FF2B5EF4-FFF2-40B4-BE49-F238E27FC236}">
              <a16:creationId xmlns:a16="http://schemas.microsoft.com/office/drawing/2014/main" id="{00000000-0008-0000-0F00-00002B030000}"/>
            </a:ext>
          </a:extLst>
        </xdr:cNvPr>
        <xdr:cNvSpPr txBox="1"/>
      </xdr:nvSpPr>
      <xdr:spPr>
        <a:xfrm>
          <a:off x="19547840" y="128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9443700" y="1307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3" name="【消防施設】&#10;一人当たり面積平均値テキスト">
          <a:extLst>
            <a:ext uri="{FF2B5EF4-FFF2-40B4-BE49-F238E27FC236}">
              <a16:creationId xmlns:a16="http://schemas.microsoft.com/office/drawing/2014/main" id="{00000000-0008-0000-0F00-00002D030000}"/>
            </a:ext>
          </a:extLst>
        </xdr:cNvPr>
        <xdr:cNvSpPr txBox="1"/>
      </xdr:nvSpPr>
      <xdr:spPr>
        <a:xfrm>
          <a:off x="19547840" y="14218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18735040" y="142506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7937480" y="1425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716278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818" name="フローチャート: 判断 817">
          <a:extLst>
            <a:ext uri="{FF2B5EF4-FFF2-40B4-BE49-F238E27FC236}">
              <a16:creationId xmlns:a16="http://schemas.microsoft.com/office/drawing/2014/main" id="{00000000-0008-0000-0F00-000032030000}"/>
            </a:ext>
          </a:extLst>
        </xdr:cNvPr>
        <xdr:cNvSpPr/>
      </xdr:nvSpPr>
      <xdr:spPr>
        <a:xfrm>
          <a:off x="16388080" y="14249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120650</xdr:rowOff>
    </xdr:from>
    <xdr:to>
      <xdr:col>116</xdr:col>
      <xdr:colOff>114300</xdr:colOff>
      <xdr:row>78</xdr:row>
      <xdr:rowOff>50800</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19458940" y="13028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73677</xdr:rowOff>
    </xdr:from>
    <xdr:ext cx="469744" cy="259045"/>
    <xdr:sp macro="" textlink="">
      <xdr:nvSpPr>
        <xdr:cNvPr id="825" name="【消防施設】&#10;一人当たり面積該当値テキスト">
          <a:extLst>
            <a:ext uri="{FF2B5EF4-FFF2-40B4-BE49-F238E27FC236}">
              <a16:creationId xmlns:a16="http://schemas.microsoft.com/office/drawing/2014/main" id="{00000000-0008-0000-0F00-000039030000}"/>
            </a:ext>
          </a:extLst>
        </xdr:cNvPr>
        <xdr:cNvSpPr txBox="1"/>
      </xdr:nvSpPr>
      <xdr:spPr>
        <a:xfrm>
          <a:off x="19547840" y="1298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148589</xdr:rowOff>
    </xdr:from>
    <xdr:to>
      <xdr:col>112</xdr:col>
      <xdr:colOff>38100</xdr:colOff>
      <xdr:row>78</xdr:row>
      <xdr:rowOff>78739</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18735040" y="130568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0</xdr:rowOff>
    </xdr:from>
    <xdr:to>
      <xdr:col>116</xdr:col>
      <xdr:colOff>63500</xdr:colOff>
      <xdr:row>78</xdr:row>
      <xdr:rowOff>27939</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flipV="1">
          <a:off x="18778220" y="13075920"/>
          <a:ext cx="73152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3811</xdr:rowOff>
    </xdr:from>
    <xdr:to>
      <xdr:col>107</xdr:col>
      <xdr:colOff>101600</xdr:colOff>
      <xdr:row>78</xdr:row>
      <xdr:rowOff>105411</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17937480" y="1307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27939</xdr:rowOff>
    </xdr:from>
    <xdr:to>
      <xdr:col>111</xdr:col>
      <xdr:colOff>177800</xdr:colOff>
      <xdr:row>78</xdr:row>
      <xdr:rowOff>54611</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flipV="1">
          <a:off x="17988280" y="13103859"/>
          <a:ext cx="78994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31750</xdr:rowOff>
    </xdr:from>
    <xdr:to>
      <xdr:col>102</xdr:col>
      <xdr:colOff>165100</xdr:colOff>
      <xdr:row>78</xdr:row>
      <xdr:rowOff>133350</xdr:rowOff>
    </xdr:to>
    <xdr:sp macro="" textlink="">
      <xdr:nvSpPr>
        <xdr:cNvPr id="830" name="楕円 829">
          <a:extLst>
            <a:ext uri="{FF2B5EF4-FFF2-40B4-BE49-F238E27FC236}">
              <a16:creationId xmlns:a16="http://schemas.microsoft.com/office/drawing/2014/main" id="{00000000-0008-0000-0F00-00003E030000}"/>
            </a:ext>
          </a:extLst>
        </xdr:cNvPr>
        <xdr:cNvSpPr/>
      </xdr:nvSpPr>
      <xdr:spPr>
        <a:xfrm>
          <a:off x="17162780" y="1310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54611</xdr:rowOff>
    </xdr:from>
    <xdr:to>
      <xdr:col>107</xdr:col>
      <xdr:colOff>50800</xdr:colOff>
      <xdr:row>78</xdr:row>
      <xdr:rowOff>82550</xdr:rowOff>
    </xdr:to>
    <xdr:cxnSp macro="">
      <xdr:nvCxnSpPr>
        <xdr:cNvPr id="831" name="直線コネクタ 830">
          <a:extLst>
            <a:ext uri="{FF2B5EF4-FFF2-40B4-BE49-F238E27FC236}">
              <a16:creationId xmlns:a16="http://schemas.microsoft.com/office/drawing/2014/main" id="{00000000-0008-0000-0F00-00003F030000}"/>
            </a:ext>
          </a:extLst>
        </xdr:cNvPr>
        <xdr:cNvCxnSpPr/>
      </xdr:nvCxnSpPr>
      <xdr:spPr>
        <a:xfrm flipV="1">
          <a:off x="17213580" y="13130531"/>
          <a:ext cx="7747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71120</xdr:rowOff>
    </xdr:from>
    <xdr:to>
      <xdr:col>98</xdr:col>
      <xdr:colOff>38100</xdr:colOff>
      <xdr:row>79</xdr:row>
      <xdr:rowOff>1270</xdr:rowOff>
    </xdr:to>
    <xdr:sp macro="" textlink="">
      <xdr:nvSpPr>
        <xdr:cNvPr id="832" name="楕円 831">
          <a:extLst>
            <a:ext uri="{FF2B5EF4-FFF2-40B4-BE49-F238E27FC236}">
              <a16:creationId xmlns:a16="http://schemas.microsoft.com/office/drawing/2014/main" id="{00000000-0008-0000-0F00-000040030000}"/>
            </a:ext>
          </a:extLst>
        </xdr:cNvPr>
        <xdr:cNvSpPr/>
      </xdr:nvSpPr>
      <xdr:spPr>
        <a:xfrm>
          <a:off x="16388080" y="131470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82550</xdr:rowOff>
    </xdr:from>
    <xdr:to>
      <xdr:col>102</xdr:col>
      <xdr:colOff>114300</xdr:colOff>
      <xdr:row>78</xdr:row>
      <xdr:rowOff>121920</xdr:rowOff>
    </xdr:to>
    <xdr:cxnSp macro="">
      <xdr:nvCxnSpPr>
        <xdr:cNvPr id="833" name="直線コネクタ 832">
          <a:extLst>
            <a:ext uri="{FF2B5EF4-FFF2-40B4-BE49-F238E27FC236}">
              <a16:creationId xmlns:a16="http://schemas.microsoft.com/office/drawing/2014/main" id="{00000000-0008-0000-0F00-000041030000}"/>
            </a:ext>
          </a:extLst>
        </xdr:cNvPr>
        <xdr:cNvCxnSpPr/>
      </xdr:nvCxnSpPr>
      <xdr:spPr>
        <a:xfrm flipV="1">
          <a:off x="16431260" y="13158470"/>
          <a:ext cx="78232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90188</xdr:rowOff>
    </xdr:from>
    <xdr:ext cx="469744" cy="259045"/>
    <xdr:sp macro="" textlink="">
      <xdr:nvSpPr>
        <xdr:cNvPr id="834" name="n_1aveValue【消防施設】&#10;一人当たり面積">
          <a:extLst>
            <a:ext uri="{FF2B5EF4-FFF2-40B4-BE49-F238E27FC236}">
              <a16:creationId xmlns:a16="http://schemas.microsoft.com/office/drawing/2014/main" id="{00000000-0008-0000-0F00-000042030000}"/>
            </a:ext>
          </a:extLst>
        </xdr:cNvPr>
        <xdr:cNvSpPr txBox="1"/>
      </xdr:nvSpPr>
      <xdr:spPr>
        <a:xfrm>
          <a:off x="18561127" y="1433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93997</xdr:rowOff>
    </xdr:from>
    <xdr:ext cx="469744" cy="259045"/>
    <xdr:sp macro="" textlink="">
      <xdr:nvSpPr>
        <xdr:cNvPr id="835" name="n_2aveValue【消防施設】&#10;一人当たり面積">
          <a:extLst>
            <a:ext uri="{FF2B5EF4-FFF2-40B4-BE49-F238E27FC236}">
              <a16:creationId xmlns:a16="http://schemas.microsoft.com/office/drawing/2014/main" id="{00000000-0008-0000-0F00-000043030000}"/>
            </a:ext>
          </a:extLst>
        </xdr:cNvPr>
        <xdr:cNvSpPr txBox="1"/>
      </xdr:nvSpPr>
      <xdr:spPr>
        <a:xfrm>
          <a:off x="17776267"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95266</xdr:rowOff>
    </xdr:from>
    <xdr:ext cx="469744" cy="259045"/>
    <xdr:sp macro="" textlink="">
      <xdr:nvSpPr>
        <xdr:cNvPr id="836" name="n_3aveValue【消防施設】&#10;一人当たり面積">
          <a:extLst>
            <a:ext uri="{FF2B5EF4-FFF2-40B4-BE49-F238E27FC236}">
              <a16:creationId xmlns:a16="http://schemas.microsoft.com/office/drawing/2014/main" id="{00000000-0008-0000-0F00-000044030000}"/>
            </a:ext>
          </a:extLst>
        </xdr:cNvPr>
        <xdr:cNvSpPr txBox="1"/>
      </xdr:nvSpPr>
      <xdr:spPr>
        <a:xfrm>
          <a:off x="1700156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92727</xdr:rowOff>
    </xdr:from>
    <xdr:ext cx="469744" cy="259045"/>
    <xdr:sp macro="" textlink="">
      <xdr:nvSpPr>
        <xdr:cNvPr id="837" name="n_4aveValue【消防施設】&#10;一人当たり面積">
          <a:extLst>
            <a:ext uri="{FF2B5EF4-FFF2-40B4-BE49-F238E27FC236}">
              <a16:creationId xmlns:a16="http://schemas.microsoft.com/office/drawing/2014/main" id="{00000000-0008-0000-0F00-000045030000}"/>
            </a:ext>
          </a:extLst>
        </xdr:cNvPr>
        <xdr:cNvSpPr txBox="1"/>
      </xdr:nvSpPr>
      <xdr:spPr>
        <a:xfrm>
          <a:off x="1622686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95266</xdr:rowOff>
    </xdr:from>
    <xdr:ext cx="469744" cy="259045"/>
    <xdr:sp macro="" textlink="">
      <xdr:nvSpPr>
        <xdr:cNvPr id="838" name="n_1mainValue【消防施設】&#10;一人当たり面積">
          <a:extLst>
            <a:ext uri="{FF2B5EF4-FFF2-40B4-BE49-F238E27FC236}">
              <a16:creationId xmlns:a16="http://schemas.microsoft.com/office/drawing/2014/main" id="{00000000-0008-0000-0F00-000046030000}"/>
            </a:ext>
          </a:extLst>
        </xdr:cNvPr>
        <xdr:cNvSpPr txBox="1"/>
      </xdr:nvSpPr>
      <xdr:spPr>
        <a:xfrm>
          <a:off x="18561127" y="12835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121938</xdr:rowOff>
    </xdr:from>
    <xdr:ext cx="469744" cy="259045"/>
    <xdr:sp macro="" textlink="">
      <xdr:nvSpPr>
        <xdr:cNvPr id="839" name="n_2mainValue【消防施設】&#10;一人当たり面積">
          <a:extLst>
            <a:ext uri="{FF2B5EF4-FFF2-40B4-BE49-F238E27FC236}">
              <a16:creationId xmlns:a16="http://schemas.microsoft.com/office/drawing/2014/main" id="{00000000-0008-0000-0F00-000047030000}"/>
            </a:ext>
          </a:extLst>
        </xdr:cNvPr>
        <xdr:cNvSpPr txBox="1"/>
      </xdr:nvSpPr>
      <xdr:spPr>
        <a:xfrm>
          <a:off x="17776267" y="1286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149877</xdr:rowOff>
    </xdr:from>
    <xdr:ext cx="469744" cy="259045"/>
    <xdr:sp macro="" textlink="">
      <xdr:nvSpPr>
        <xdr:cNvPr id="840" name="n_3mainValue【消防施設】&#10;一人当たり面積">
          <a:extLst>
            <a:ext uri="{FF2B5EF4-FFF2-40B4-BE49-F238E27FC236}">
              <a16:creationId xmlns:a16="http://schemas.microsoft.com/office/drawing/2014/main" id="{00000000-0008-0000-0F00-000048030000}"/>
            </a:ext>
          </a:extLst>
        </xdr:cNvPr>
        <xdr:cNvSpPr txBox="1"/>
      </xdr:nvSpPr>
      <xdr:spPr>
        <a:xfrm>
          <a:off x="17001567" y="1289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17797</xdr:rowOff>
    </xdr:from>
    <xdr:ext cx="469744" cy="259045"/>
    <xdr:sp macro="" textlink="">
      <xdr:nvSpPr>
        <xdr:cNvPr id="841" name="n_4mainValue【消防施設】&#10;一人当たり面積">
          <a:extLst>
            <a:ext uri="{FF2B5EF4-FFF2-40B4-BE49-F238E27FC236}">
              <a16:creationId xmlns:a16="http://schemas.microsoft.com/office/drawing/2014/main" id="{00000000-0008-0000-0F00-000049030000}"/>
            </a:ext>
          </a:extLst>
        </xdr:cNvPr>
        <xdr:cNvSpPr txBox="1"/>
      </xdr:nvSpPr>
      <xdr:spPr>
        <a:xfrm>
          <a:off x="16226867" y="1292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00000000-0008-0000-0F00-00005103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00000000-0008-0000-0F00-00005D03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00000000-0008-0000-0F00-00005F03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00000000-0008-0000-0F00-00006003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00000000-0008-0000-0F00-00006103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00000000-0008-0000-0F00-00006203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867" name="直線コネクタ 866">
          <a:extLst>
            <a:ext uri="{FF2B5EF4-FFF2-40B4-BE49-F238E27FC236}">
              <a16:creationId xmlns:a16="http://schemas.microsoft.com/office/drawing/2014/main" id="{00000000-0008-0000-0F00-000063030000}"/>
            </a:ext>
          </a:extLst>
        </xdr:cNvPr>
        <xdr:cNvCxnSpPr/>
      </xdr:nvCxnSpPr>
      <xdr:spPr>
        <a:xfrm flipV="1">
          <a:off x="14375764" y="16846731"/>
          <a:ext cx="0" cy="1403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868" name="【庁舎】&#10;有形固定資産減価償却率最小値テキスト">
          <a:extLst>
            <a:ext uri="{FF2B5EF4-FFF2-40B4-BE49-F238E27FC236}">
              <a16:creationId xmlns:a16="http://schemas.microsoft.com/office/drawing/2014/main" id="{00000000-0008-0000-0F00-000064030000}"/>
            </a:ext>
          </a:extLst>
        </xdr:cNvPr>
        <xdr:cNvSpPr txBox="1"/>
      </xdr:nvSpPr>
      <xdr:spPr>
        <a:xfrm>
          <a:off x="14414500"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869" name="直線コネクタ 868">
          <a:extLst>
            <a:ext uri="{FF2B5EF4-FFF2-40B4-BE49-F238E27FC236}">
              <a16:creationId xmlns:a16="http://schemas.microsoft.com/office/drawing/2014/main" id="{00000000-0008-0000-0F00-000065030000}"/>
            </a:ext>
          </a:extLst>
        </xdr:cNvPr>
        <xdr:cNvCxnSpPr/>
      </xdr:nvCxnSpPr>
      <xdr:spPr>
        <a:xfrm>
          <a:off x="14287500" y="1824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870" name="【庁舎】&#10;有形固定資産減価償却率最大値テキスト">
          <a:extLst>
            <a:ext uri="{FF2B5EF4-FFF2-40B4-BE49-F238E27FC236}">
              <a16:creationId xmlns:a16="http://schemas.microsoft.com/office/drawing/2014/main" id="{00000000-0008-0000-0F00-000066030000}"/>
            </a:ext>
          </a:extLst>
        </xdr:cNvPr>
        <xdr:cNvSpPr txBox="1"/>
      </xdr:nvSpPr>
      <xdr:spPr>
        <a:xfrm>
          <a:off x="14414500" y="166257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871" name="直線コネクタ 870">
          <a:extLst>
            <a:ext uri="{FF2B5EF4-FFF2-40B4-BE49-F238E27FC236}">
              <a16:creationId xmlns:a16="http://schemas.microsoft.com/office/drawing/2014/main" id="{00000000-0008-0000-0F00-000067030000}"/>
            </a:ext>
          </a:extLst>
        </xdr:cNvPr>
        <xdr:cNvCxnSpPr/>
      </xdr:nvCxnSpPr>
      <xdr:spPr>
        <a:xfrm>
          <a:off x="14287500" y="168467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872" name="【庁舎】&#10;有形固定資産減価償却率平均値テキスト">
          <a:extLst>
            <a:ext uri="{FF2B5EF4-FFF2-40B4-BE49-F238E27FC236}">
              <a16:creationId xmlns:a16="http://schemas.microsoft.com/office/drawing/2014/main" id="{00000000-0008-0000-0F00-000068030000}"/>
            </a:ext>
          </a:extLst>
        </xdr:cNvPr>
        <xdr:cNvSpPr txBox="1"/>
      </xdr:nvSpPr>
      <xdr:spPr>
        <a:xfrm>
          <a:off x="14414500" y="17418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4325600" y="175628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3578840" y="17544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280414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202944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877" name="フローチャート: 判断 876">
          <a:extLst>
            <a:ext uri="{FF2B5EF4-FFF2-40B4-BE49-F238E27FC236}">
              <a16:creationId xmlns:a16="http://schemas.microsoft.com/office/drawing/2014/main" id="{00000000-0008-0000-0F00-00006D030000}"/>
            </a:ext>
          </a:extLst>
        </xdr:cNvPr>
        <xdr:cNvSpPr/>
      </xdr:nvSpPr>
      <xdr:spPr>
        <a:xfrm>
          <a:off x="11231880" y="17476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00000000-0008-0000-0F00-000072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169092</xdr:rowOff>
    </xdr:from>
    <xdr:to>
      <xdr:col>85</xdr:col>
      <xdr:colOff>177800</xdr:colOff>
      <xdr:row>105</xdr:row>
      <xdr:rowOff>99242</xdr:rowOff>
    </xdr:to>
    <xdr:sp macro="" textlink="">
      <xdr:nvSpPr>
        <xdr:cNvPr id="883" name="楕円 882">
          <a:extLst>
            <a:ext uri="{FF2B5EF4-FFF2-40B4-BE49-F238E27FC236}">
              <a16:creationId xmlns:a16="http://schemas.microsoft.com/office/drawing/2014/main" id="{00000000-0008-0000-0F00-000073030000}"/>
            </a:ext>
          </a:extLst>
        </xdr:cNvPr>
        <xdr:cNvSpPr/>
      </xdr:nvSpPr>
      <xdr:spPr>
        <a:xfrm>
          <a:off x="14325600" y="1760365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147519</xdr:rowOff>
    </xdr:from>
    <xdr:ext cx="405111" cy="259045"/>
    <xdr:sp macro="" textlink="">
      <xdr:nvSpPr>
        <xdr:cNvPr id="884" name="【庁舎】&#10;有形固定資産減価償却率該当値テキスト">
          <a:extLst>
            <a:ext uri="{FF2B5EF4-FFF2-40B4-BE49-F238E27FC236}">
              <a16:creationId xmlns:a16="http://schemas.microsoft.com/office/drawing/2014/main" id="{00000000-0008-0000-0F00-000074030000}"/>
            </a:ext>
          </a:extLst>
        </xdr:cNvPr>
        <xdr:cNvSpPr txBox="1"/>
      </xdr:nvSpPr>
      <xdr:spPr>
        <a:xfrm>
          <a:off x="14414500" y="1758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77651</xdr:rowOff>
    </xdr:from>
    <xdr:to>
      <xdr:col>81</xdr:col>
      <xdr:colOff>101600</xdr:colOff>
      <xdr:row>106</xdr:row>
      <xdr:rowOff>7801</xdr:rowOff>
    </xdr:to>
    <xdr:sp macro="" textlink="">
      <xdr:nvSpPr>
        <xdr:cNvPr id="885" name="楕円 884">
          <a:extLst>
            <a:ext uri="{FF2B5EF4-FFF2-40B4-BE49-F238E27FC236}">
              <a16:creationId xmlns:a16="http://schemas.microsoft.com/office/drawing/2014/main" id="{00000000-0008-0000-0F00-000075030000}"/>
            </a:ext>
          </a:extLst>
        </xdr:cNvPr>
        <xdr:cNvSpPr/>
      </xdr:nvSpPr>
      <xdr:spPr>
        <a:xfrm>
          <a:off x="13578840" y="176798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48442</xdr:rowOff>
    </xdr:from>
    <xdr:to>
      <xdr:col>85</xdr:col>
      <xdr:colOff>127000</xdr:colOff>
      <xdr:row>105</xdr:row>
      <xdr:rowOff>128451</xdr:rowOff>
    </xdr:to>
    <xdr:cxnSp macro="">
      <xdr:nvCxnSpPr>
        <xdr:cNvPr id="886" name="直線コネクタ 885">
          <a:extLst>
            <a:ext uri="{FF2B5EF4-FFF2-40B4-BE49-F238E27FC236}">
              <a16:creationId xmlns:a16="http://schemas.microsoft.com/office/drawing/2014/main" id="{00000000-0008-0000-0F00-000076030000}"/>
            </a:ext>
          </a:extLst>
        </xdr:cNvPr>
        <xdr:cNvCxnSpPr/>
      </xdr:nvCxnSpPr>
      <xdr:spPr>
        <a:xfrm flipV="1">
          <a:off x="13629640" y="17650642"/>
          <a:ext cx="74676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87" name="楕円 886">
          <a:extLst>
            <a:ext uri="{FF2B5EF4-FFF2-40B4-BE49-F238E27FC236}">
              <a16:creationId xmlns:a16="http://schemas.microsoft.com/office/drawing/2014/main" id="{00000000-0008-0000-0F00-000077030000}"/>
            </a:ext>
          </a:extLst>
        </xdr:cNvPr>
        <xdr:cNvSpPr/>
      </xdr:nvSpPr>
      <xdr:spPr>
        <a:xfrm>
          <a:off x="12804140" y="1764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94162</xdr:rowOff>
    </xdr:from>
    <xdr:to>
      <xdr:col>81</xdr:col>
      <xdr:colOff>50800</xdr:colOff>
      <xdr:row>105</xdr:row>
      <xdr:rowOff>128451</xdr:rowOff>
    </xdr:to>
    <xdr:cxnSp macro="">
      <xdr:nvCxnSpPr>
        <xdr:cNvPr id="888" name="直線コネクタ 887">
          <a:extLst>
            <a:ext uri="{FF2B5EF4-FFF2-40B4-BE49-F238E27FC236}">
              <a16:creationId xmlns:a16="http://schemas.microsoft.com/office/drawing/2014/main" id="{00000000-0008-0000-0F00-000078030000}"/>
            </a:ext>
          </a:extLst>
        </xdr:cNvPr>
        <xdr:cNvCxnSpPr/>
      </xdr:nvCxnSpPr>
      <xdr:spPr>
        <a:xfrm>
          <a:off x="12854940" y="17696362"/>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9071</xdr:rowOff>
    </xdr:from>
    <xdr:to>
      <xdr:col>72</xdr:col>
      <xdr:colOff>38100</xdr:colOff>
      <xdr:row>105</xdr:row>
      <xdr:rowOff>110671</xdr:rowOff>
    </xdr:to>
    <xdr:sp macro="" textlink="">
      <xdr:nvSpPr>
        <xdr:cNvPr id="889" name="楕円 888">
          <a:extLst>
            <a:ext uri="{FF2B5EF4-FFF2-40B4-BE49-F238E27FC236}">
              <a16:creationId xmlns:a16="http://schemas.microsoft.com/office/drawing/2014/main" id="{00000000-0008-0000-0F00-000079030000}"/>
            </a:ext>
          </a:extLst>
        </xdr:cNvPr>
        <xdr:cNvSpPr/>
      </xdr:nvSpPr>
      <xdr:spPr>
        <a:xfrm>
          <a:off x="12029440" y="176112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59871</xdr:rowOff>
    </xdr:from>
    <xdr:to>
      <xdr:col>76</xdr:col>
      <xdr:colOff>114300</xdr:colOff>
      <xdr:row>105</xdr:row>
      <xdr:rowOff>94162</xdr:rowOff>
    </xdr:to>
    <xdr:cxnSp macro="">
      <xdr:nvCxnSpPr>
        <xdr:cNvPr id="890" name="直線コネクタ 889">
          <a:extLst>
            <a:ext uri="{FF2B5EF4-FFF2-40B4-BE49-F238E27FC236}">
              <a16:creationId xmlns:a16="http://schemas.microsoft.com/office/drawing/2014/main" id="{00000000-0008-0000-0F00-00007A030000}"/>
            </a:ext>
          </a:extLst>
        </xdr:cNvPr>
        <xdr:cNvCxnSpPr/>
      </xdr:nvCxnSpPr>
      <xdr:spPr>
        <a:xfrm>
          <a:off x="12072620" y="17662071"/>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144599</xdr:rowOff>
    </xdr:from>
    <xdr:to>
      <xdr:col>67</xdr:col>
      <xdr:colOff>101600</xdr:colOff>
      <xdr:row>105</xdr:row>
      <xdr:rowOff>74749</xdr:rowOff>
    </xdr:to>
    <xdr:sp macro="" textlink="">
      <xdr:nvSpPr>
        <xdr:cNvPr id="891" name="楕円 890">
          <a:extLst>
            <a:ext uri="{FF2B5EF4-FFF2-40B4-BE49-F238E27FC236}">
              <a16:creationId xmlns:a16="http://schemas.microsoft.com/office/drawing/2014/main" id="{00000000-0008-0000-0F00-00007B030000}"/>
            </a:ext>
          </a:extLst>
        </xdr:cNvPr>
        <xdr:cNvSpPr/>
      </xdr:nvSpPr>
      <xdr:spPr>
        <a:xfrm>
          <a:off x="11231880" y="17579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23949</xdr:rowOff>
    </xdr:from>
    <xdr:to>
      <xdr:col>71</xdr:col>
      <xdr:colOff>177800</xdr:colOff>
      <xdr:row>105</xdr:row>
      <xdr:rowOff>59871</xdr:rowOff>
    </xdr:to>
    <xdr:cxnSp macro="">
      <xdr:nvCxnSpPr>
        <xdr:cNvPr id="892" name="直線コネクタ 891">
          <a:extLst>
            <a:ext uri="{FF2B5EF4-FFF2-40B4-BE49-F238E27FC236}">
              <a16:creationId xmlns:a16="http://schemas.microsoft.com/office/drawing/2014/main" id="{00000000-0008-0000-0F00-00007C030000}"/>
            </a:ext>
          </a:extLst>
        </xdr:cNvPr>
        <xdr:cNvCxnSpPr/>
      </xdr:nvCxnSpPr>
      <xdr:spPr>
        <a:xfrm>
          <a:off x="11282680" y="17626149"/>
          <a:ext cx="78994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893" name="n_1aveValue【庁舎】&#10;有形固定資産減価償却率">
          <a:extLst>
            <a:ext uri="{FF2B5EF4-FFF2-40B4-BE49-F238E27FC236}">
              <a16:creationId xmlns:a16="http://schemas.microsoft.com/office/drawing/2014/main" id="{00000000-0008-0000-0F00-00007D030000}"/>
            </a:ext>
          </a:extLst>
        </xdr:cNvPr>
        <xdr:cNvSpPr txBox="1"/>
      </xdr:nvSpPr>
      <xdr:spPr>
        <a:xfrm>
          <a:off x="13437244" y="1732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894" name="n_2aveValue【庁舎】&#10;有形固定資産減価償却率">
          <a:extLst>
            <a:ext uri="{FF2B5EF4-FFF2-40B4-BE49-F238E27FC236}">
              <a16:creationId xmlns:a16="http://schemas.microsoft.com/office/drawing/2014/main" id="{00000000-0008-0000-0F00-00007E030000}"/>
            </a:ext>
          </a:extLst>
        </xdr:cNvPr>
        <xdr:cNvSpPr txBox="1"/>
      </xdr:nvSpPr>
      <xdr:spPr>
        <a:xfrm>
          <a:off x="12675244" y="1727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895" name="n_3aveValue【庁舎】&#10;有形固定資産減価償却率">
          <a:extLst>
            <a:ext uri="{FF2B5EF4-FFF2-40B4-BE49-F238E27FC236}">
              <a16:creationId xmlns:a16="http://schemas.microsoft.com/office/drawing/2014/main" id="{00000000-0008-0000-0F00-00007F030000}"/>
            </a:ext>
          </a:extLst>
        </xdr:cNvPr>
        <xdr:cNvSpPr txBox="1"/>
      </xdr:nvSpPr>
      <xdr:spPr>
        <a:xfrm>
          <a:off x="11900544" y="1727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896" name="n_4aveValue【庁舎】&#10;有形固定資産減価償却率">
          <a:extLst>
            <a:ext uri="{FF2B5EF4-FFF2-40B4-BE49-F238E27FC236}">
              <a16:creationId xmlns:a16="http://schemas.microsoft.com/office/drawing/2014/main" id="{00000000-0008-0000-0F00-000080030000}"/>
            </a:ext>
          </a:extLst>
        </xdr:cNvPr>
        <xdr:cNvSpPr txBox="1"/>
      </xdr:nvSpPr>
      <xdr:spPr>
        <a:xfrm>
          <a:off x="1110298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170378</xdr:rowOff>
    </xdr:from>
    <xdr:ext cx="405111" cy="259045"/>
    <xdr:sp macro="" textlink="">
      <xdr:nvSpPr>
        <xdr:cNvPr id="897" name="n_1mainValue【庁舎】&#10;有形固定資産減価償却率">
          <a:extLst>
            <a:ext uri="{FF2B5EF4-FFF2-40B4-BE49-F238E27FC236}">
              <a16:creationId xmlns:a16="http://schemas.microsoft.com/office/drawing/2014/main" id="{00000000-0008-0000-0F00-000081030000}"/>
            </a:ext>
          </a:extLst>
        </xdr:cNvPr>
        <xdr:cNvSpPr txBox="1"/>
      </xdr:nvSpPr>
      <xdr:spPr>
        <a:xfrm>
          <a:off x="13437244" y="1777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898" name="n_2mainValue【庁舎】&#10;有形固定資産減価償却率">
          <a:extLst>
            <a:ext uri="{FF2B5EF4-FFF2-40B4-BE49-F238E27FC236}">
              <a16:creationId xmlns:a16="http://schemas.microsoft.com/office/drawing/2014/main" id="{00000000-0008-0000-0F00-000082030000}"/>
            </a:ext>
          </a:extLst>
        </xdr:cNvPr>
        <xdr:cNvSpPr txBox="1"/>
      </xdr:nvSpPr>
      <xdr:spPr>
        <a:xfrm>
          <a:off x="12675244" y="17738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101798</xdr:rowOff>
    </xdr:from>
    <xdr:ext cx="405111" cy="259045"/>
    <xdr:sp macro="" textlink="">
      <xdr:nvSpPr>
        <xdr:cNvPr id="899" name="n_3mainValue【庁舎】&#10;有形固定資産減価償却率">
          <a:extLst>
            <a:ext uri="{FF2B5EF4-FFF2-40B4-BE49-F238E27FC236}">
              <a16:creationId xmlns:a16="http://schemas.microsoft.com/office/drawing/2014/main" id="{00000000-0008-0000-0F00-000083030000}"/>
            </a:ext>
          </a:extLst>
        </xdr:cNvPr>
        <xdr:cNvSpPr txBox="1"/>
      </xdr:nvSpPr>
      <xdr:spPr>
        <a:xfrm>
          <a:off x="11900544" y="17703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65876</xdr:rowOff>
    </xdr:from>
    <xdr:ext cx="405111" cy="259045"/>
    <xdr:sp macro="" textlink="">
      <xdr:nvSpPr>
        <xdr:cNvPr id="900" name="n_4mainValue【庁舎】&#10;有形固定資産減価償却率">
          <a:extLst>
            <a:ext uri="{FF2B5EF4-FFF2-40B4-BE49-F238E27FC236}">
              <a16:creationId xmlns:a16="http://schemas.microsoft.com/office/drawing/2014/main" id="{00000000-0008-0000-0F00-000084030000}"/>
            </a:ext>
          </a:extLst>
        </xdr:cNvPr>
        <xdr:cNvSpPr txBox="1"/>
      </xdr:nvSpPr>
      <xdr:spPr>
        <a:xfrm>
          <a:off x="11102984" y="1766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00000000-0008-0000-0F00-00008C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F00-00009A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19509104" y="16959834"/>
          <a:ext cx="0" cy="130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924" name="【庁舎】&#10;一人当たり面積最小値テキスト">
          <a:extLst>
            <a:ext uri="{FF2B5EF4-FFF2-40B4-BE49-F238E27FC236}">
              <a16:creationId xmlns:a16="http://schemas.microsoft.com/office/drawing/2014/main" id="{00000000-0008-0000-0F00-00009C030000}"/>
            </a:ext>
          </a:extLst>
        </xdr:cNvPr>
        <xdr:cNvSpPr txBox="1"/>
      </xdr:nvSpPr>
      <xdr:spPr>
        <a:xfrm>
          <a:off x="19547840" y="1826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19443700" y="182636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926" name="【庁舎】&#10;一人当たり面積最大値テキスト">
          <a:extLst>
            <a:ext uri="{FF2B5EF4-FFF2-40B4-BE49-F238E27FC236}">
              <a16:creationId xmlns:a16="http://schemas.microsoft.com/office/drawing/2014/main" id="{00000000-0008-0000-0F00-00009E030000}"/>
            </a:ext>
          </a:extLst>
        </xdr:cNvPr>
        <xdr:cNvSpPr txBox="1"/>
      </xdr:nvSpPr>
      <xdr:spPr>
        <a:xfrm>
          <a:off x="19547840" y="1674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19443700" y="16959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67835</xdr:rowOff>
    </xdr:from>
    <xdr:ext cx="469744" cy="259045"/>
    <xdr:sp macro="" textlink="">
      <xdr:nvSpPr>
        <xdr:cNvPr id="928" name="【庁舎】&#10;一人当たり面積平均値テキスト">
          <a:extLst>
            <a:ext uri="{FF2B5EF4-FFF2-40B4-BE49-F238E27FC236}">
              <a16:creationId xmlns:a16="http://schemas.microsoft.com/office/drawing/2014/main" id="{00000000-0008-0000-0F00-0000A0030000}"/>
            </a:ext>
          </a:extLst>
        </xdr:cNvPr>
        <xdr:cNvSpPr txBox="1"/>
      </xdr:nvSpPr>
      <xdr:spPr>
        <a:xfrm>
          <a:off x="19547840" y="176700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19458940" y="176916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18735040" y="1769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17937480" y="17693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7162780" y="177144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6388080" y="17762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109982</xdr:rowOff>
    </xdr:from>
    <xdr:to>
      <xdr:col>116</xdr:col>
      <xdr:colOff>114300</xdr:colOff>
      <xdr:row>103</xdr:row>
      <xdr:rowOff>40132</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19458940" y="172092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132859</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19547840" y="1706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135128</xdr:rowOff>
    </xdr:from>
    <xdr:to>
      <xdr:col>112</xdr:col>
      <xdr:colOff>38100</xdr:colOff>
      <xdr:row>103</xdr:row>
      <xdr:rowOff>65278</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18735040" y="17234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160782</xdr:rowOff>
    </xdr:from>
    <xdr:to>
      <xdr:col>116</xdr:col>
      <xdr:colOff>63500</xdr:colOff>
      <xdr:row>103</xdr:row>
      <xdr:rowOff>14478</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18778220" y="17260062"/>
          <a:ext cx="73152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160274</xdr:rowOff>
    </xdr:from>
    <xdr:to>
      <xdr:col>107</xdr:col>
      <xdr:colOff>101600</xdr:colOff>
      <xdr:row>103</xdr:row>
      <xdr:rowOff>90424</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17937480" y="17259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14478</xdr:rowOff>
    </xdr:from>
    <xdr:to>
      <xdr:col>111</xdr:col>
      <xdr:colOff>177800</xdr:colOff>
      <xdr:row>103</xdr:row>
      <xdr:rowOff>39624</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17988280" y="17281398"/>
          <a:ext cx="78994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16256</xdr:rowOff>
    </xdr:from>
    <xdr:to>
      <xdr:col>102</xdr:col>
      <xdr:colOff>165100</xdr:colOff>
      <xdr:row>103</xdr:row>
      <xdr:rowOff>117856</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7162780" y="1728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39624</xdr:rowOff>
    </xdr:from>
    <xdr:to>
      <xdr:col>107</xdr:col>
      <xdr:colOff>50800</xdr:colOff>
      <xdr:row>103</xdr:row>
      <xdr:rowOff>67056</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7213580" y="17306544"/>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41402</xdr:rowOff>
    </xdr:from>
    <xdr:to>
      <xdr:col>98</xdr:col>
      <xdr:colOff>38100</xdr:colOff>
      <xdr:row>103</xdr:row>
      <xdr:rowOff>143002</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6388080" y="173083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67056</xdr:rowOff>
    </xdr:from>
    <xdr:to>
      <xdr:col>102</xdr:col>
      <xdr:colOff>114300</xdr:colOff>
      <xdr:row>103</xdr:row>
      <xdr:rowOff>92202</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6431260" y="17333976"/>
          <a:ext cx="7823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12971</xdr:rowOff>
    </xdr:from>
    <xdr:ext cx="469744" cy="259045"/>
    <xdr:sp macro="" textlink="">
      <xdr:nvSpPr>
        <xdr:cNvPr id="949" name="n_1aveValue【庁舎】&#10;一人当たり面積">
          <a:extLst>
            <a:ext uri="{FF2B5EF4-FFF2-40B4-BE49-F238E27FC236}">
              <a16:creationId xmlns:a16="http://schemas.microsoft.com/office/drawing/2014/main" id="{00000000-0008-0000-0F00-0000B5030000}"/>
            </a:ext>
          </a:extLst>
        </xdr:cNvPr>
        <xdr:cNvSpPr txBox="1"/>
      </xdr:nvSpPr>
      <xdr:spPr>
        <a:xfrm>
          <a:off x="18561127" y="1778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12971</xdr:rowOff>
    </xdr:from>
    <xdr:ext cx="469744" cy="259045"/>
    <xdr:sp macro="" textlink="">
      <xdr:nvSpPr>
        <xdr:cNvPr id="950" name="n_2aveValue【庁舎】&#10;一人当たり面積">
          <a:extLst>
            <a:ext uri="{FF2B5EF4-FFF2-40B4-BE49-F238E27FC236}">
              <a16:creationId xmlns:a16="http://schemas.microsoft.com/office/drawing/2014/main" id="{00000000-0008-0000-0F00-0000B6030000}"/>
            </a:ext>
          </a:extLst>
        </xdr:cNvPr>
        <xdr:cNvSpPr txBox="1"/>
      </xdr:nvSpPr>
      <xdr:spPr>
        <a:xfrm>
          <a:off x="17776267" y="1778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33545</xdr:rowOff>
    </xdr:from>
    <xdr:ext cx="469744" cy="259045"/>
    <xdr:sp macro="" textlink="">
      <xdr:nvSpPr>
        <xdr:cNvPr id="951" name="n_3aveValue【庁舎】&#10;一人当たり面積">
          <a:extLst>
            <a:ext uri="{FF2B5EF4-FFF2-40B4-BE49-F238E27FC236}">
              <a16:creationId xmlns:a16="http://schemas.microsoft.com/office/drawing/2014/main" id="{00000000-0008-0000-0F00-0000B7030000}"/>
            </a:ext>
          </a:extLst>
        </xdr:cNvPr>
        <xdr:cNvSpPr txBox="1"/>
      </xdr:nvSpPr>
      <xdr:spPr>
        <a:xfrm>
          <a:off x="17001567" y="1780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81551</xdr:rowOff>
    </xdr:from>
    <xdr:ext cx="469744" cy="259045"/>
    <xdr:sp macro="" textlink="">
      <xdr:nvSpPr>
        <xdr:cNvPr id="952" name="n_4aveValue【庁舎】&#10;一人当たり面積">
          <a:extLst>
            <a:ext uri="{FF2B5EF4-FFF2-40B4-BE49-F238E27FC236}">
              <a16:creationId xmlns:a16="http://schemas.microsoft.com/office/drawing/2014/main" id="{00000000-0008-0000-0F00-0000B8030000}"/>
            </a:ext>
          </a:extLst>
        </xdr:cNvPr>
        <xdr:cNvSpPr txBox="1"/>
      </xdr:nvSpPr>
      <xdr:spPr>
        <a:xfrm>
          <a:off x="16226867" y="1785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81805</xdr:rowOff>
    </xdr:from>
    <xdr:ext cx="469744" cy="259045"/>
    <xdr:sp macro="" textlink="">
      <xdr:nvSpPr>
        <xdr:cNvPr id="953" name="n_1mainValue【庁舎】&#10;一人当たり面積">
          <a:extLst>
            <a:ext uri="{FF2B5EF4-FFF2-40B4-BE49-F238E27FC236}">
              <a16:creationId xmlns:a16="http://schemas.microsoft.com/office/drawing/2014/main" id="{00000000-0008-0000-0F00-0000B9030000}"/>
            </a:ext>
          </a:extLst>
        </xdr:cNvPr>
        <xdr:cNvSpPr txBox="1"/>
      </xdr:nvSpPr>
      <xdr:spPr>
        <a:xfrm>
          <a:off x="18561127" y="1701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106951</xdr:rowOff>
    </xdr:from>
    <xdr:ext cx="469744" cy="259045"/>
    <xdr:sp macro="" textlink="">
      <xdr:nvSpPr>
        <xdr:cNvPr id="954" name="n_2mainValue【庁舎】&#10;一人当たり面積">
          <a:extLst>
            <a:ext uri="{FF2B5EF4-FFF2-40B4-BE49-F238E27FC236}">
              <a16:creationId xmlns:a16="http://schemas.microsoft.com/office/drawing/2014/main" id="{00000000-0008-0000-0F00-0000BA030000}"/>
            </a:ext>
          </a:extLst>
        </xdr:cNvPr>
        <xdr:cNvSpPr txBox="1"/>
      </xdr:nvSpPr>
      <xdr:spPr>
        <a:xfrm>
          <a:off x="17776267" y="1703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134383</xdr:rowOff>
    </xdr:from>
    <xdr:ext cx="469744" cy="259045"/>
    <xdr:sp macro="" textlink="">
      <xdr:nvSpPr>
        <xdr:cNvPr id="955" name="n_3mainValue【庁舎】&#10;一人当たり面積">
          <a:extLst>
            <a:ext uri="{FF2B5EF4-FFF2-40B4-BE49-F238E27FC236}">
              <a16:creationId xmlns:a16="http://schemas.microsoft.com/office/drawing/2014/main" id="{00000000-0008-0000-0F00-0000BB030000}"/>
            </a:ext>
          </a:extLst>
        </xdr:cNvPr>
        <xdr:cNvSpPr txBox="1"/>
      </xdr:nvSpPr>
      <xdr:spPr>
        <a:xfrm>
          <a:off x="17001567" y="1706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159529</xdr:rowOff>
    </xdr:from>
    <xdr:ext cx="469744" cy="259045"/>
    <xdr:sp macro="" textlink="">
      <xdr:nvSpPr>
        <xdr:cNvPr id="956" name="n_4mainValue【庁舎】&#10;一人当たり面積">
          <a:extLst>
            <a:ext uri="{FF2B5EF4-FFF2-40B4-BE49-F238E27FC236}">
              <a16:creationId xmlns:a16="http://schemas.microsoft.com/office/drawing/2014/main" id="{00000000-0008-0000-0F00-0000BC030000}"/>
            </a:ext>
          </a:extLst>
        </xdr:cNvPr>
        <xdr:cNvSpPr txBox="1"/>
      </xdr:nvSpPr>
      <xdr:spPr>
        <a:xfrm>
          <a:off x="16226867" y="1709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F00-0000BD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F00-0000BF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高くなっている施設は、市民会館、一般廃棄物処理施設、保健センター、消防施設、庁舎であり、低くなっている施設は、図書館、体育館・プール、福祉施設である。</a:t>
          </a:r>
          <a:endParaRPr lang="ja-JP" altLang="ja-JP" sz="1400">
            <a:effectLst/>
          </a:endParaRPr>
        </a:p>
        <a:p>
          <a:r>
            <a:rPr kumimoji="1" lang="ja-JP" altLang="ja-JP" sz="1100">
              <a:solidFill>
                <a:schemeClr val="dk1"/>
              </a:solidFill>
              <a:effectLst/>
              <a:latin typeface="+mn-lt"/>
              <a:ea typeface="+mn-ea"/>
              <a:cs typeface="+mn-cs"/>
            </a:rPr>
            <a:t>　消防施設については、当町の面積が広く各地域に存在していることから、施設の統廃合を進めるとともに、必要性・緊急性に応じて随時更新していく。</a:t>
          </a:r>
          <a:endParaRPr lang="ja-JP" altLang="ja-JP" sz="1400">
            <a:effectLst/>
          </a:endParaRPr>
        </a:p>
        <a:p>
          <a:r>
            <a:rPr kumimoji="1" lang="ja-JP" altLang="ja-JP" sz="1100">
              <a:solidFill>
                <a:schemeClr val="dk1"/>
              </a:solidFill>
              <a:effectLst/>
              <a:latin typeface="+mn-lt"/>
              <a:ea typeface="+mn-ea"/>
              <a:cs typeface="+mn-cs"/>
            </a:rPr>
            <a:t>　また、庁舎及び保健センター、市民会館、体育館・プール、福祉施設、図書館についても公共施設再配置計画に基づいて施設の統廃合、長寿命化に取り組んでいくこととしているため、今後、有形固定資産減価償却率や一人当たりの床面積について減少していくと考えられ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14526851</v>
      </c>
      <c r="BO4" s="462"/>
      <c r="BP4" s="462"/>
      <c r="BQ4" s="462"/>
      <c r="BR4" s="462"/>
      <c r="BS4" s="462"/>
      <c r="BT4" s="462"/>
      <c r="BU4" s="463"/>
      <c r="BV4" s="461">
        <v>14210108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13.5</v>
      </c>
      <c r="CU4" s="602"/>
      <c r="CV4" s="602"/>
      <c r="CW4" s="602"/>
      <c r="CX4" s="602"/>
      <c r="CY4" s="602"/>
      <c r="CZ4" s="602"/>
      <c r="DA4" s="603"/>
      <c r="DB4" s="601">
        <v>12</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12793430</v>
      </c>
      <c r="BO5" s="433"/>
      <c r="BP5" s="433"/>
      <c r="BQ5" s="433"/>
      <c r="BR5" s="433"/>
      <c r="BS5" s="433"/>
      <c r="BT5" s="433"/>
      <c r="BU5" s="434"/>
      <c r="BV5" s="432">
        <v>13338328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91.8</v>
      </c>
      <c r="CU5" s="430"/>
      <c r="CV5" s="430"/>
      <c r="CW5" s="430"/>
      <c r="CX5" s="430"/>
      <c r="CY5" s="430"/>
      <c r="CZ5" s="430"/>
      <c r="DA5" s="431"/>
      <c r="DB5" s="429">
        <v>89.3</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1733421</v>
      </c>
      <c r="BO6" s="433"/>
      <c r="BP6" s="433"/>
      <c r="BQ6" s="433"/>
      <c r="BR6" s="433"/>
      <c r="BS6" s="433"/>
      <c r="BT6" s="433"/>
      <c r="BU6" s="434"/>
      <c r="BV6" s="432">
        <v>871780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92</v>
      </c>
      <c r="CU6" s="576"/>
      <c r="CV6" s="576"/>
      <c r="CW6" s="576"/>
      <c r="CX6" s="576"/>
      <c r="CY6" s="576"/>
      <c r="CZ6" s="576"/>
      <c r="DA6" s="577"/>
      <c r="DB6" s="575">
        <v>89.7</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788101</v>
      </c>
      <c r="BO7" s="433"/>
      <c r="BP7" s="433"/>
      <c r="BQ7" s="433"/>
      <c r="BR7" s="433"/>
      <c r="BS7" s="433"/>
      <c r="BT7" s="433"/>
      <c r="BU7" s="434"/>
      <c r="BV7" s="432">
        <v>45792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6993065</v>
      </c>
      <c r="CU7" s="433"/>
      <c r="CV7" s="433"/>
      <c r="CW7" s="433"/>
      <c r="CX7" s="433"/>
      <c r="CY7" s="433"/>
      <c r="CZ7" s="433"/>
      <c r="DA7" s="434"/>
      <c r="DB7" s="432">
        <v>6908379</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945320</v>
      </c>
      <c r="BO8" s="433"/>
      <c r="BP8" s="433"/>
      <c r="BQ8" s="433"/>
      <c r="BR8" s="433"/>
      <c r="BS8" s="433"/>
      <c r="BT8" s="433"/>
      <c r="BU8" s="434"/>
      <c r="BV8" s="432">
        <v>825988</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0.35</v>
      </c>
      <c r="CU8" s="536"/>
      <c r="CV8" s="536"/>
      <c r="CW8" s="536"/>
      <c r="CX8" s="536"/>
      <c r="CY8" s="536"/>
      <c r="CZ8" s="536"/>
      <c r="DA8" s="537"/>
      <c r="DB8" s="535">
        <v>0.34</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18825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119332</v>
      </c>
      <c r="BO9" s="433"/>
      <c r="BP9" s="433"/>
      <c r="BQ9" s="433"/>
      <c r="BR9" s="433"/>
      <c r="BS9" s="433"/>
      <c r="BT9" s="433"/>
      <c r="BU9" s="434"/>
      <c r="BV9" s="432">
        <v>-268572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9.9</v>
      </c>
      <c r="CU9" s="430"/>
      <c r="CV9" s="430"/>
      <c r="CW9" s="430"/>
      <c r="CX9" s="430"/>
      <c r="CY9" s="430"/>
      <c r="CZ9" s="430"/>
      <c r="DA9" s="431"/>
      <c r="DB9" s="429">
        <v>10.9</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20243</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2816</v>
      </c>
      <c r="BO10" s="433"/>
      <c r="BP10" s="433"/>
      <c r="BQ10" s="433"/>
      <c r="BR10" s="433"/>
      <c r="BS10" s="433"/>
      <c r="BT10" s="433"/>
      <c r="BU10" s="434"/>
      <c r="BV10" s="432">
        <v>341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17710</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17503</v>
      </c>
      <c r="S13" s="520"/>
      <c r="T13" s="520"/>
      <c r="U13" s="520"/>
      <c r="V13" s="521"/>
      <c r="W13" s="522" t="s">
        <v>131</v>
      </c>
      <c r="X13" s="418"/>
      <c r="Y13" s="418"/>
      <c r="Z13" s="418"/>
      <c r="AA13" s="418"/>
      <c r="AB13" s="419"/>
      <c r="AC13" s="385">
        <v>703</v>
      </c>
      <c r="AD13" s="386"/>
      <c r="AE13" s="386"/>
      <c r="AF13" s="386"/>
      <c r="AG13" s="387"/>
      <c r="AH13" s="385">
        <v>771</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122148</v>
      </c>
      <c r="BO13" s="433"/>
      <c r="BP13" s="433"/>
      <c r="BQ13" s="433"/>
      <c r="BR13" s="433"/>
      <c r="BS13" s="433"/>
      <c r="BT13" s="433"/>
      <c r="BU13" s="434"/>
      <c r="BV13" s="432">
        <v>-268231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6.4</v>
      </c>
      <c r="CU13" s="430"/>
      <c r="CV13" s="430"/>
      <c r="CW13" s="430"/>
      <c r="CX13" s="430"/>
      <c r="CY13" s="430"/>
      <c r="CZ13" s="430"/>
      <c r="DA13" s="431"/>
      <c r="DB13" s="429">
        <v>6.3</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18049</v>
      </c>
      <c r="S14" s="520"/>
      <c r="T14" s="520"/>
      <c r="U14" s="520"/>
      <c r="V14" s="521"/>
      <c r="W14" s="523"/>
      <c r="X14" s="421"/>
      <c r="Y14" s="421"/>
      <c r="Z14" s="421"/>
      <c r="AA14" s="421"/>
      <c r="AB14" s="422"/>
      <c r="AC14" s="512">
        <v>8.5</v>
      </c>
      <c r="AD14" s="513"/>
      <c r="AE14" s="513"/>
      <c r="AF14" s="513"/>
      <c r="AG14" s="514"/>
      <c r="AH14" s="512">
        <v>8.9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17867</v>
      </c>
      <c r="S15" s="520"/>
      <c r="T15" s="520"/>
      <c r="U15" s="520"/>
      <c r="V15" s="521"/>
      <c r="W15" s="522" t="s">
        <v>137</v>
      </c>
      <c r="X15" s="418"/>
      <c r="Y15" s="418"/>
      <c r="Z15" s="418"/>
      <c r="AA15" s="418"/>
      <c r="AB15" s="419"/>
      <c r="AC15" s="385">
        <v>2554</v>
      </c>
      <c r="AD15" s="386"/>
      <c r="AE15" s="386"/>
      <c r="AF15" s="386"/>
      <c r="AG15" s="387"/>
      <c r="AH15" s="385">
        <v>2735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2249749</v>
      </c>
      <c r="BO15" s="462"/>
      <c r="BP15" s="462"/>
      <c r="BQ15" s="462"/>
      <c r="BR15" s="462"/>
      <c r="BS15" s="462"/>
      <c r="BT15" s="462"/>
      <c r="BU15" s="463"/>
      <c r="BV15" s="461">
        <v>2194269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30.8</v>
      </c>
      <c r="AD16" s="513"/>
      <c r="AE16" s="513"/>
      <c r="AF16" s="513"/>
      <c r="AG16" s="514"/>
      <c r="AH16" s="512">
        <v>31.5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6406921</v>
      </c>
      <c r="BO16" s="433"/>
      <c r="BP16" s="433"/>
      <c r="BQ16" s="433"/>
      <c r="BR16" s="433"/>
      <c r="BS16" s="433"/>
      <c r="BT16" s="433"/>
      <c r="BU16" s="434"/>
      <c r="BV16" s="432">
        <v>6329677</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5041</v>
      </c>
      <c r="AD17" s="386"/>
      <c r="AE17" s="386"/>
      <c r="AF17" s="386"/>
      <c r="AG17" s="387"/>
      <c r="AH17" s="385">
        <v>5188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2807255</v>
      </c>
      <c r="BO17" s="433"/>
      <c r="BP17" s="433"/>
      <c r="BQ17" s="433"/>
      <c r="BR17" s="433"/>
      <c r="BS17" s="433"/>
      <c r="BT17" s="433"/>
      <c r="BU17" s="434"/>
      <c r="BV17" s="432">
        <v>2735716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151.34</v>
      </c>
      <c r="M18" s="485"/>
      <c r="N18" s="485"/>
      <c r="O18" s="485"/>
      <c r="P18" s="485"/>
      <c r="Q18" s="485"/>
      <c r="R18" s="486"/>
      <c r="S18" s="486"/>
      <c r="T18" s="486"/>
      <c r="U18" s="486"/>
      <c r="V18" s="487"/>
      <c r="W18" s="503"/>
      <c r="X18" s="504"/>
      <c r="Y18" s="504"/>
      <c r="Z18" s="504"/>
      <c r="AA18" s="504"/>
      <c r="AB18" s="528"/>
      <c r="AC18" s="402">
        <v>60.7</v>
      </c>
      <c r="AD18" s="403"/>
      <c r="AE18" s="403"/>
      <c r="AF18" s="403"/>
      <c r="AG18" s="488"/>
      <c r="AH18" s="402">
        <v>59.7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6546865</v>
      </c>
      <c r="BO18" s="433"/>
      <c r="BP18" s="433"/>
      <c r="BQ18" s="433"/>
      <c r="BR18" s="433"/>
      <c r="BS18" s="433"/>
      <c r="BT18" s="433"/>
      <c r="BU18" s="434"/>
      <c r="BV18" s="432">
        <v>6259317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124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10313106</v>
      </c>
      <c r="BO19" s="433"/>
      <c r="BP19" s="433"/>
      <c r="BQ19" s="433"/>
      <c r="BR19" s="433"/>
      <c r="BS19" s="433"/>
      <c r="BT19" s="433"/>
      <c r="BU19" s="434"/>
      <c r="BV19" s="432">
        <v>9881015</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7346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8633934</v>
      </c>
      <c r="BO22" s="462"/>
      <c r="BP22" s="462"/>
      <c r="BQ22" s="462"/>
      <c r="BR22" s="462"/>
      <c r="BS22" s="462"/>
      <c r="BT22" s="462"/>
      <c r="BU22" s="463"/>
      <c r="BV22" s="461">
        <v>9003714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8033561</v>
      </c>
      <c r="BO23" s="433"/>
      <c r="BP23" s="433"/>
      <c r="BQ23" s="433"/>
      <c r="BR23" s="433"/>
      <c r="BS23" s="433"/>
      <c r="BT23" s="433"/>
      <c r="BU23" s="434"/>
      <c r="BV23" s="432">
        <v>8402482</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7860</v>
      </c>
      <c r="R24" s="386"/>
      <c r="S24" s="386"/>
      <c r="T24" s="386"/>
      <c r="U24" s="386"/>
      <c r="V24" s="387"/>
      <c r="W24" s="475"/>
      <c r="X24" s="412"/>
      <c r="Y24" s="413"/>
      <c r="Z24" s="388" t="s">
        <v>162</v>
      </c>
      <c r="AA24" s="389"/>
      <c r="AB24" s="389"/>
      <c r="AC24" s="389"/>
      <c r="AD24" s="389"/>
      <c r="AE24" s="389"/>
      <c r="AF24" s="389"/>
      <c r="AG24" s="390"/>
      <c r="AH24" s="385">
        <v>173</v>
      </c>
      <c r="AI24" s="386"/>
      <c r="AJ24" s="386"/>
      <c r="AK24" s="386"/>
      <c r="AL24" s="387"/>
      <c r="AM24" s="385">
        <v>556541</v>
      </c>
      <c r="AN24" s="386"/>
      <c r="AO24" s="386"/>
      <c r="AP24" s="386"/>
      <c r="AQ24" s="386"/>
      <c r="AR24" s="387"/>
      <c r="AS24" s="385">
        <v>3217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5174332</v>
      </c>
      <c r="BO24" s="433"/>
      <c r="BP24" s="433"/>
      <c r="BQ24" s="433"/>
      <c r="BR24" s="433"/>
      <c r="BS24" s="433"/>
      <c r="BT24" s="433"/>
      <c r="BU24" s="434"/>
      <c r="BV24" s="432">
        <v>5130665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6200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378486</v>
      </c>
      <c r="BO25" s="462"/>
      <c r="BP25" s="462"/>
      <c r="BQ25" s="462"/>
      <c r="BR25" s="462"/>
      <c r="BS25" s="462"/>
      <c r="BT25" s="462"/>
      <c r="BU25" s="463"/>
      <c r="BV25" s="461">
        <v>204402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5720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3280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308195</v>
      </c>
      <c r="BO27" s="467"/>
      <c r="BP27" s="467"/>
      <c r="BQ27" s="467"/>
      <c r="BR27" s="467"/>
      <c r="BS27" s="467"/>
      <c r="BT27" s="467"/>
      <c r="BU27" s="468"/>
      <c r="BV27" s="466">
        <v>308036</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2730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3050389</v>
      </c>
      <c r="BO28" s="462"/>
      <c r="BP28" s="462"/>
      <c r="BQ28" s="462"/>
      <c r="BR28" s="462"/>
      <c r="BS28" s="462"/>
      <c r="BT28" s="462"/>
      <c r="BU28" s="463"/>
      <c r="BV28" s="461">
        <v>3047573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12</v>
      </c>
      <c r="M29" s="386"/>
      <c r="N29" s="386"/>
      <c r="O29" s="386"/>
      <c r="P29" s="387"/>
      <c r="Q29" s="385">
        <v>2460</v>
      </c>
      <c r="R29" s="386"/>
      <c r="S29" s="386"/>
      <c r="T29" s="386"/>
      <c r="U29" s="386"/>
      <c r="V29" s="387"/>
      <c r="W29" s="476"/>
      <c r="X29" s="477"/>
      <c r="Y29" s="478"/>
      <c r="Z29" s="388" t="s">
        <v>177</v>
      </c>
      <c r="AA29" s="389"/>
      <c r="AB29" s="389"/>
      <c r="AC29" s="389"/>
      <c r="AD29" s="389"/>
      <c r="AE29" s="389"/>
      <c r="AF29" s="389"/>
      <c r="AG29" s="390"/>
      <c r="AH29" s="385">
        <v>173</v>
      </c>
      <c r="AI29" s="386"/>
      <c r="AJ29" s="386"/>
      <c r="AK29" s="386"/>
      <c r="AL29" s="387"/>
      <c r="AM29" s="385">
        <v>556541</v>
      </c>
      <c r="AN29" s="386"/>
      <c r="AO29" s="386"/>
      <c r="AP29" s="386"/>
      <c r="AQ29" s="386"/>
      <c r="AR29" s="387"/>
      <c r="AS29" s="385">
        <v>3217</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538819</v>
      </c>
      <c r="BO29" s="433"/>
      <c r="BP29" s="433"/>
      <c r="BQ29" s="433"/>
      <c r="BR29" s="433"/>
      <c r="BS29" s="433"/>
      <c r="BT29" s="433"/>
      <c r="BU29" s="434"/>
      <c r="BV29" s="432">
        <v>513670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8823036</v>
      </c>
      <c r="BO30" s="467"/>
      <c r="BP30" s="467"/>
      <c r="BQ30" s="467"/>
      <c r="BR30" s="467"/>
      <c r="BS30" s="467"/>
      <c r="BT30" s="467"/>
      <c r="BU30" s="468"/>
      <c r="BV30" s="466">
        <v>9748337</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IF('各会計、関係団体の財政状況及び健全化判断比率'!B31="","",'各会計、関係団体の財政状況及び健全化判断比率'!B31)</f>
        <v>水道事業特別会計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福岡県市町村消防団員等公務災害補償組合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有限会社犀川四季犀館</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f>IF(E35="","",C34+1)</f>
        <v>2</v>
      </c>
      <c r="D35" s="380"/>
      <c r="E35" s="381" t="str">
        <f>IF('各会計、関係団体の財政状況及び健全化判断比率'!B8="","",'各会計、関係団体の財政状況及び健全化判断比率'!B8)</f>
        <v>住宅新築資金等事業特別会計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IF('各会計、関係団体の財政状況及び健全化判断比率'!B32="","",'各会計、関係団体の財政状況及び健全化判断比率'!B32)</f>
        <v>下水道事業特別会計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福岡県市町村職員退職手当組合（一般会計）</v>
      </c>
      <c r="BZ35" s="381"/>
      <c r="CA35" s="381"/>
      <c r="CB35" s="381"/>
      <c r="CC35" s="381"/>
      <c r="CD35" s="381"/>
      <c r="CE35" s="381"/>
      <c r="CF35" s="381"/>
      <c r="CG35" s="381"/>
      <c r="CH35" s="381"/>
      <c r="CI35" s="381"/>
      <c r="CJ35" s="381"/>
      <c r="CK35" s="381"/>
      <c r="CL35" s="381"/>
      <c r="CM35" s="381"/>
      <c r="CN35" s="163"/>
      <c r="CO35" s="380">
        <f t="shared" ref="CO35:CO43" si="3">IF(CQ35="","",CO34+1)</f>
        <v>20</v>
      </c>
      <c r="CP35" s="380"/>
      <c r="CQ35" s="381" t="str">
        <f>IF('各会計、関係団体の財政状況及び健全化判断比率'!BS8="","",'各会計、関係団体の財政状況及び健全化判断比率'!BS8)</f>
        <v>有限会社勝山農業支援センター</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f>IF(E36="","",C35+1)</f>
        <v>3</v>
      </c>
      <c r="D36" s="380"/>
      <c r="E36" s="381" t="str">
        <f>IF('各会計、関係団体の財政状況及び健全化判断比率'!B9="","",'各会計、関係団体の財政状況及び健全化判断比率'!B9)</f>
        <v>土地取得特別会計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介護保険事業特別会計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福岡県市町村職員退職手当組合（基金特別会計）</v>
      </c>
      <c r="BZ36" s="381"/>
      <c r="CA36" s="381"/>
      <c r="CB36" s="381"/>
      <c r="CC36" s="381"/>
      <c r="CD36" s="381"/>
      <c r="CE36" s="381"/>
      <c r="CF36" s="381"/>
      <c r="CG36" s="381"/>
      <c r="CH36" s="381"/>
      <c r="CI36" s="381"/>
      <c r="CJ36" s="381"/>
      <c r="CK36" s="381"/>
      <c r="CL36" s="381"/>
      <c r="CM36" s="381"/>
      <c r="CN36" s="163"/>
      <c r="CO36" s="380">
        <f t="shared" si="3"/>
        <v>21</v>
      </c>
      <c r="CP36" s="380"/>
      <c r="CQ36" s="381" t="str">
        <f>IF('各会計、関係団体の財政状況及び健全化判断比率'!BS9="","",'各会計、関係団体の財政状況及び健全化判断比率'!BS9)</f>
        <v>豊津まちづくり有限会社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福岡県自治会館管理組合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京築広域市町村圏事務組合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行橋市・みやこ町清掃施設組合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福岡県自治振興組合（一般会計）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福岡県自治振興組合（公文書館事業特別会計）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福岡県後期高齢者医療広域連合（一般会計）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福岡県後期高齢者医療広域連合（後期高齢者医療特別会計）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ieh+Cqo2ctND4wgq3wn92M8mloeKqfgjuK5U1t8aQGtTMgGM7kiHfBOeW4sZdEY7bLCs4lWgO23WHBaXkY4AbQ==" saltValue="09z+1YgZL0s5HkmS3mh9i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2116095</v>
      </c>
      <c r="S5" s="690"/>
      <c r="T5" s="690"/>
      <c r="U5" s="690"/>
      <c r="V5" s="690"/>
      <c r="W5" s="690"/>
      <c r="X5" s="690"/>
      <c r="Y5" s="715"/>
      <c r="Z5" s="728">
        <v>14.6</v>
      </c>
      <c r="AA5" s="728"/>
      <c r="AB5" s="728"/>
      <c r="AC5" s="728"/>
      <c r="AD5" s="729">
        <v>2116095</v>
      </c>
      <c r="AE5" s="729"/>
      <c r="AF5" s="729"/>
      <c r="AG5" s="729"/>
      <c r="AH5" s="729"/>
      <c r="AI5" s="729"/>
      <c r="AJ5" s="729"/>
      <c r="AK5" s="729"/>
      <c r="AL5" s="716">
        <v>29.7</v>
      </c>
      <c r="AM5" s="698"/>
      <c r="AN5" s="698"/>
      <c r="AO5" s="717"/>
      <c r="AP5" s="692" t="s">
        <v>216</v>
      </c>
      <c r="AQ5" s="693"/>
      <c r="AR5" s="693"/>
      <c r="AS5" s="693"/>
      <c r="AT5" s="693"/>
      <c r="AU5" s="693"/>
      <c r="AV5" s="693"/>
      <c r="AW5" s="693"/>
      <c r="AX5" s="693"/>
      <c r="AY5" s="693"/>
      <c r="AZ5" s="693"/>
      <c r="BA5" s="693"/>
      <c r="BB5" s="693"/>
      <c r="BC5" s="693"/>
      <c r="BD5" s="693"/>
      <c r="BE5" s="693"/>
      <c r="BF5" s="694"/>
      <c r="BG5" s="634">
        <v>2116095</v>
      </c>
      <c r="BH5" s="635"/>
      <c r="BI5" s="635"/>
      <c r="BJ5" s="635"/>
      <c r="BK5" s="635"/>
      <c r="BL5" s="635"/>
      <c r="BM5" s="635"/>
      <c r="BN5" s="636"/>
      <c r="BO5" s="672">
        <v>100</v>
      </c>
      <c r="BP5" s="672"/>
      <c r="BQ5" s="672"/>
      <c r="BR5" s="672"/>
      <c r="BS5" s="673">
        <v>9090</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134405</v>
      </c>
      <c r="S6" s="635"/>
      <c r="T6" s="635"/>
      <c r="U6" s="635"/>
      <c r="V6" s="635"/>
      <c r="W6" s="635"/>
      <c r="X6" s="635"/>
      <c r="Y6" s="636"/>
      <c r="Z6" s="672">
        <v>0.9</v>
      </c>
      <c r="AA6" s="672"/>
      <c r="AB6" s="672"/>
      <c r="AC6" s="672"/>
      <c r="AD6" s="673">
        <v>134405</v>
      </c>
      <c r="AE6" s="673"/>
      <c r="AF6" s="673"/>
      <c r="AG6" s="673"/>
      <c r="AH6" s="673"/>
      <c r="AI6" s="673"/>
      <c r="AJ6" s="673"/>
      <c r="AK6" s="673"/>
      <c r="AL6" s="637">
        <v>1.9</v>
      </c>
      <c r="AM6" s="638"/>
      <c r="AN6" s="638"/>
      <c r="AO6" s="674"/>
      <c r="AP6" s="631" t="s">
        <v>221</v>
      </c>
      <c r="AQ6" s="632"/>
      <c r="AR6" s="632"/>
      <c r="AS6" s="632"/>
      <c r="AT6" s="632"/>
      <c r="AU6" s="632"/>
      <c r="AV6" s="632"/>
      <c r="AW6" s="632"/>
      <c r="AX6" s="632"/>
      <c r="AY6" s="632"/>
      <c r="AZ6" s="632"/>
      <c r="BA6" s="632"/>
      <c r="BB6" s="632"/>
      <c r="BC6" s="632"/>
      <c r="BD6" s="632"/>
      <c r="BE6" s="632"/>
      <c r="BF6" s="633"/>
      <c r="BG6" s="634">
        <v>2116095</v>
      </c>
      <c r="BH6" s="635"/>
      <c r="BI6" s="635"/>
      <c r="BJ6" s="635"/>
      <c r="BK6" s="635"/>
      <c r="BL6" s="635"/>
      <c r="BM6" s="635"/>
      <c r="BN6" s="636"/>
      <c r="BO6" s="672">
        <v>100</v>
      </c>
      <c r="BP6" s="672"/>
      <c r="BQ6" s="672"/>
      <c r="BR6" s="672"/>
      <c r="BS6" s="673">
        <v>9090</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104835</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104835</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633</v>
      </c>
      <c r="S7" s="635"/>
      <c r="T7" s="635"/>
      <c r="U7" s="635"/>
      <c r="V7" s="635"/>
      <c r="W7" s="635"/>
      <c r="X7" s="635"/>
      <c r="Y7" s="636"/>
      <c r="Z7" s="672">
        <v>0</v>
      </c>
      <c r="AA7" s="672"/>
      <c r="AB7" s="672"/>
      <c r="AC7" s="672"/>
      <c r="AD7" s="673">
        <v>633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739094</v>
      </c>
      <c r="BH7" s="635"/>
      <c r="BI7" s="635"/>
      <c r="BJ7" s="635"/>
      <c r="BK7" s="635"/>
      <c r="BL7" s="635"/>
      <c r="BM7" s="635"/>
      <c r="BN7" s="636"/>
      <c r="BO7" s="672">
        <v>34.9</v>
      </c>
      <c r="BP7" s="672"/>
      <c r="BQ7" s="672"/>
      <c r="BR7" s="672"/>
      <c r="BS7" s="673">
        <v>9090</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2413621</v>
      </c>
      <c r="CS7" s="635"/>
      <c r="CT7" s="635"/>
      <c r="CU7" s="635"/>
      <c r="CV7" s="635"/>
      <c r="CW7" s="635"/>
      <c r="CX7" s="635"/>
      <c r="CY7" s="636"/>
      <c r="CZ7" s="672">
        <v>18.899999999999999</v>
      </c>
      <c r="DA7" s="672"/>
      <c r="DB7" s="672"/>
      <c r="DC7" s="672"/>
      <c r="DD7" s="640">
        <v>37957</v>
      </c>
      <c r="DE7" s="635"/>
      <c r="DF7" s="635"/>
      <c r="DG7" s="635"/>
      <c r="DH7" s="635"/>
      <c r="DI7" s="635"/>
      <c r="DJ7" s="635"/>
      <c r="DK7" s="635"/>
      <c r="DL7" s="635"/>
      <c r="DM7" s="635"/>
      <c r="DN7" s="635"/>
      <c r="DO7" s="635"/>
      <c r="DP7" s="636"/>
      <c r="DQ7" s="640">
        <v>1700243</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13032</v>
      </c>
      <c r="S8" s="635"/>
      <c r="T8" s="635"/>
      <c r="U8" s="635"/>
      <c r="V8" s="635"/>
      <c r="W8" s="635"/>
      <c r="X8" s="635"/>
      <c r="Y8" s="636"/>
      <c r="Z8" s="672">
        <v>0.1</v>
      </c>
      <c r="AA8" s="672"/>
      <c r="AB8" s="672"/>
      <c r="AC8" s="672"/>
      <c r="AD8" s="673">
        <v>13032</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26360</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4073349</v>
      </c>
      <c r="CS8" s="635"/>
      <c r="CT8" s="635"/>
      <c r="CU8" s="635"/>
      <c r="CV8" s="635"/>
      <c r="CW8" s="635"/>
      <c r="CX8" s="635"/>
      <c r="CY8" s="636"/>
      <c r="CZ8" s="672">
        <v>31.8</v>
      </c>
      <c r="DA8" s="672"/>
      <c r="DB8" s="672"/>
      <c r="DC8" s="672"/>
      <c r="DD8" s="640">
        <v>48049</v>
      </c>
      <c r="DE8" s="635"/>
      <c r="DF8" s="635"/>
      <c r="DG8" s="635"/>
      <c r="DH8" s="635"/>
      <c r="DI8" s="635"/>
      <c r="DJ8" s="635"/>
      <c r="DK8" s="635"/>
      <c r="DL8" s="635"/>
      <c r="DM8" s="635"/>
      <c r="DN8" s="635"/>
      <c r="DO8" s="635"/>
      <c r="DP8" s="636"/>
      <c r="DQ8" s="640">
        <v>2339524</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18262</v>
      </c>
      <c r="S9" s="635"/>
      <c r="T9" s="635"/>
      <c r="U9" s="635"/>
      <c r="V9" s="635"/>
      <c r="W9" s="635"/>
      <c r="X9" s="635"/>
      <c r="Y9" s="636"/>
      <c r="Z9" s="672">
        <v>0.1</v>
      </c>
      <c r="AA9" s="672"/>
      <c r="AB9" s="672"/>
      <c r="AC9" s="672"/>
      <c r="AD9" s="673">
        <v>18262</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588080</v>
      </c>
      <c r="BH9" s="635"/>
      <c r="BI9" s="635"/>
      <c r="BJ9" s="635"/>
      <c r="BK9" s="635"/>
      <c r="BL9" s="635"/>
      <c r="BM9" s="635"/>
      <c r="BN9" s="636"/>
      <c r="BO9" s="672">
        <v>27.8</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1209494</v>
      </c>
      <c r="CS9" s="635"/>
      <c r="CT9" s="635"/>
      <c r="CU9" s="635"/>
      <c r="CV9" s="635"/>
      <c r="CW9" s="635"/>
      <c r="CX9" s="635"/>
      <c r="CY9" s="636"/>
      <c r="CZ9" s="672">
        <v>9.5</v>
      </c>
      <c r="DA9" s="672"/>
      <c r="DB9" s="672"/>
      <c r="DC9" s="672"/>
      <c r="DD9" s="640">
        <v>34021</v>
      </c>
      <c r="DE9" s="635"/>
      <c r="DF9" s="635"/>
      <c r="DG9" s="635"/>
      <c r="DH9" s="635"/>
      <c r="DI9" s="635"/>
      <c r="DJ9" s="635"/>
      <c r="DK9" s="635"/>
      <c r="DL9" s="635"/>
      <c r="DM9" s="635"/>
      <c r="DN9" s="635"/>
      <c r="DO9" s="635"/>
      <c r="DP9" s="636"/>
      <c r="DQ9" s="640">
        <v>1051179</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37530</v>
      </c>
      <c r="BH10" s="635"/>
      <c r="BI10" s="635"/>
      <c r="BJ10" s="635"/>
      <c r="BK10" s="635"/>
      <c r="BL10" s="635"/>
      <c r="BM10" s="635"/>
      <c r="BN10" s="636"/>
      <c r="BO10" s="672">
        <v>1.8</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10262</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10262</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459256</v>
      </c>
      <c r="S11" s="635"/>
      <c r="T11" s="635"/>
      <c r="U11" s="635"/>
      <c r="V11" s="635"/>
      <c r="W11" s="635"/>
      <c r="X11" s="635"/>
      <c r="Y11" s="636"/>
      <c r="Z11" s="637">
        <v>3.2</v>
      </c>
      <c r="AA11" s="638"/>
      <c r="AB11" s="638"/>
      <c r="AC11" s="639"/>
      <c r="AD11" s="640">
        <v>459256</v>
      </c>
      <c r="AE11" s="635"/>
      <c r="AF11" s="635"/>
      <c r="AG11" s="635"/>
      <c r="AH11" s="635"/>
      <c r="AI11" s="635"/>
      <c r="AJ11" s="635"/>
      <c r="AK11" s="636"/>
      <c r="AL11" s="637">
        <v>6.5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87124</v>
      </c>
      <c r="BH11" s="635"/>
      <c r="BI11" s="635"/>
      <c r="BJ11" s="635"/>
      <c r="BK11" s="635"/>
      <c r="BL11" s="635"/>
      <c r="BM11" s="635"/>
      <c r="BN11" s="636"/>
      <c r="BO11" s="672">
        <v>4.0999999999999996</v>
      </c>
      <c r="BP11" s="672"/>
      <c r="BQ11" s="672"/>
      <c r="BR11" s="672"/>
      <c r="BS11" s="673">
        <v>9090</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606979</v>
      </c>
      <c r="CS11" s="635"/>
      <c r="CT11" s="635"/>
      <c r="CU11" s="635"/>
      <c r="CV11" s="635"/>
      <c r="CW11" s="635"/>
      <c r="CX11" s="635"/>
      <c r="CY11" s="636"/>
      <c r="CZ11" s="672">
        <v>4.7</v>
      </c>
      <c r="DA11" s="672"/>
      <c r="DB11" s="672"/>
      <c r="DC11" s="672"/>
      <c r="DD11" s="640">
        <v>311004</v>
      </c>
      <c r="DE11" s="635"/>
      <c r="DF11" s="635"/>
      <c r="DG11" s="635"/>
      <c r="DH11" s="635"/>
      <c r="DI11" s="635"/>
      <c r="DJ11" s="635"/>
      <c r="DK11" s="635"/>
      <c r="DL11" s="635"/>
      <c r="DM11" s="635"/>
      <c r="DN11" s="635"/>
      <c r="DO11" s="635"/>
      <c r="DP11" s="636"/>
      <c r="DQ11" s="640">
        <v>287336</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30150</v>
      </c>
      <c r="S12" s="635"/>
      <c r="T12" s="635"/>
      <c r="U12" s="635"/>
      <c r="V12" s="635"/>
      <c r="W12" s="635"/>
      <c r="X12" s="635"/>
      <c r="Y12" s="636"/>
      <c r="Z12" s="672">
        <v>0.2</v>
      </c>
      <c r="AA12" s="672"/>
      <c r="AB12" s="672"/>
      <c r="AC12" s="672"/>
      <c r="AD12" s="673">
        <v>30150</v>
      </c>
      <c r="AE12" s="673"/>
      <c r="AF12" s="673"/>
      <c r="AG12" s="673"/>
      <c r="AH12" s="673"/>
      <c r="AI12" s="673"/>
      <c r="AJ12" s="673"/>
      <c r="AK12" s="673"/>
      <c r="AL12" s="637">
        <v>0.4</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1138151</v>
      </c>
      <c r="BH12" s="635"/>
      <c r="BI12" s="635"/>
      <c r="BJ12" s="635"/>
      <c r="BK12" s="635"/>
      <c r="BL12" s="635"/>
      <c r="BM12" s="635"/>
      <c r="BN12" s="636"/>
      <c r="BO12" s="672">
        <v>53.8</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75795</v>
      </c>
      <c r="CS12" s="635"/>
      <c r="CT12" s="635"/>
      <c r="CU12" s="635"/>
      <c r="CV12" s="635"/>
      <c r="CW12" s="635"/>
      <c r="CX12" s="635"/>
      <c r="CY12" s="636"/>
      <c r="CZ12" s="672">
        <v>0.6</v>
      </c>
      <c r="DA12" s="672"/>
      <c r="DB12" s="672"/>
      <c r="DC12" s="672"/>
      <c r="DD12" s="640" t="s">
        <v>122</v>
      </c>
      <c r="DE12" s="635"/>
      <c r="DF12" s="635"/>
      <c r="DG12" s="635"/>
      <c r="DH12" s="635"/>
      <c r="DI12" s="635"/>
      <c r="DJ12" s="635"/>
      <c r="DK12" s="635"/>
      <c r="DL12" s="635"/>
      <c r="DM12" s="635"/>
      <c r="DN12" s="635"/>
      <c r="DO12" s="635"/>
      <c r="DP12" s="636"/>
      <c r="DQ12" s="640">
        <v>63583</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1103602</v>
      </c>
      <c r="BH13" s="635"/>
      <c r="BI13" s="635"/>
      <c r="BJ13" s="635"/>
      <c r="BK13" s="635"/>
      <c r="BL13" s="635"/>
      <c r="BM13" s="635"/>
      <c r="BN13" s="636"/>
      <c r="BO13" s="672">
        <v>52.2</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731844</v>
      </c>
      <c r="CS13" s="635"/>
      <c r="CT13" s="635"/>
      <c r="CU13" s="635"/>
      <c r="CV13" s="635"/>
      <c r="CW13" s="635"/>
      <c r="CX13" s="635"/>
      <c r="CY13" s="636"/>
      <c r="CZ13" s="672">
        <v>5.7</v>
      </c>
      <c r="DA13" s="672"/>
      <c r="DB13" s="672"/>
      <c r="DC13" s="672"/>
      <c r="DD13" s="640">
        <v>479575</v>
      </c>
      <c r="DE13" s="635"/>
      <c r="DF13" s="635"/>
      <c r="DG13" s="635"/>
      <c r="DH13" s="635"/>
      <c r="DI13" s="635"/>
      <c r="DJ13" s="635"/>
      <c r="DK13" s="635"/>
      <c r="DL13" s="635"/>
      <c r="DM13" s="635"/>
      <c r="DN13" s="635"/>
      <c r="DO13" s="635"/>
      <c r="DP13" s="636"/>
      <c r="DQ13" s="640">
        <v>446284</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86022</v>
      </c>
      <c r="BH14" s="635"/>
      <c r="BI14" s="635"/>
      <c r="BJ14" s="635"/>
      <c r="BK14" s="635"/>
      <c r="BL14" s="635"/>
      <c r="BM14" s="635"/>
      <c r="BN14" s="636"/>
      <c r="BO14" s="672">
        <v>4.0999999999999996</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789921</v>
      </c>
      <c r="CS14" s="635"/>
      <c r="CT14" s="635"/>
      <c r="CU14" s="635"/>
      <c r="CV14" s="635"/>
      <c r="CW14" s="635"/>
      <c r="CX14" s="635"/>
      <c r="CY14" s="636"/>
      <c r="CZ14" s="672">
        <v>6.2</v>
      </c>
      <c r="DA14" s="672"/>
      <c r="DB14" s="672"/>
      <c r="DC14" s="672"/>
      <c r="DD14" s="640">
        <v>385763</v>
      </c>
      <c r="DE14" s="635"/>
      <c r="DF14" s="635"/>
      <c r="DG14" s="635"/>
      <c r="DH14" s="635"/>
      <c r="DI14" s="635"/>
      <c r="DJ14" s="635"/>
      <c r="DK14" s="635"/>
      <c r="DL14" s="635"/>
      <c r="DM14" s="635"/>
      <c r="DN14" s="635"/>
      <c r="DO14" s="635"/>
      <c r="DP14" s="636"/>
      <c r="DQ14" s="640">
        <v>393294</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20620</v>
      </c>
      <c r="S15" s="635"/>
      <c r="T15" s="635"/>
      <c r="U15" s="635"/>
      <c r="V15" s="635"/>
      <c r="W15" s="635"/>
      <c r="X15" s="635"/>
      <c r="Y15" s="636"/>
      <c r="Z15" s="672">
        <v>0.1</v>
      </c>
      <c r="AA15" s="672"/>
      <c r="AB15" s="672"/>
      <c r="AC15" s="672"/>
      <c r="AD15" s="673">
        <v>20620</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152806</v>
      </c>
      <c r="BH15" s="635"/>
      <c r="BI15" s="635"/>
      <c r="BJ15" s="635"/>
      <c r="BK15" s="635"/>
      <c r="BL15" s="635"/>
      <c r="BM15" s="635"/>
      <c r="BN15" s="636"/>
      <c r="BO15" s="672">
        <v>7.2</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1622694</v>
      </c>
      <c r="CS15" s="635"/>
      <c r="CT15" s="635"/>
      <c r="CU15" s="635"/>
      <c r="CV15" s="635"/>
      <c r="CW15" s="635"/>
      <c r="CX15" s="635"/>
      <c r="CY15" s="636"/>
      <c r="CZ15" s="672">
        <v>12.7</v>
      </c>
      <c r="DA15" s="672"/>
      <c r="DB15" s="672"/>
      <c r="DC15" s="672"/>
      <c r="DD15" s="640">
        <v>430962</v>
      </c>
      <c r="DE15" s="635"/>
      <c r="DF15" s="635"/>
      <c r="DG15" s="635"/>
      <c r="DH15" s="635"/>
      <c r="DI15" s="635"/>
      <c r="DJ15" s="635"/>
      <c r="DK15" s="635"/>
      <c r="DL15" s="635"/>
      <c r="DM15" s="635"/>
      <c r="DN15" s="635"/>
      <c r="DO15" s="635"/>
      <c r="DP15" s="636"/>
      <c r="DQ15" s="640">
        <v>1135865</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41503</v>
      </c>
      <c r="S16" s="635"/>
      <c r="T16" s="635"/>
      <c r="U16" s="635"/>
      <c r="V16" s="635"/>
      <c r="W16" s="635"/>
      <c r="X16" s="635"/>
      <c r="Y16" s="636"/>
      <c r="Z16" s="672">
        <v>0.3</v>
      </c>
      <c r="AA16" s="672"/>
      <c r="AB16" s="672"/>
      <c r="AC16" s="672"/>
      <c r="AD16" s="673">
        <v>41503</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22</v>
      </c>
      <c r="BH16" s="635"/>
      <c r="BI16" s="635"/>
      <c r="BJ16" s="635"/>
      <c r="BK16" s="635"/>
      <c r="BL16" s="635"/>
      <c r="BM16" s="635"/>
      <c r="BN16" s="636"/>
      <c r="BO16" s="672">
        <v>0</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111843</v>
      </c>
      <c r="CS16" s="635"/>
      <c r="CT16" s="635"/>
      <c r="CU16" s="635"/>
      <c r="CV16" s="635"/>
      <c r="CW16" s="635"/>
      <c r="CX16" s="635"/>
      <c r="CY16" s="636"/>
      <c r="CZ16" s="672">
        <v>0.9</v>
      </c>
      <c r="DA16" s="672"/>
      <c r="DB16" s="672"/>
      <c r="DC16" s="672"/>
      <c r="DD16" s="640" t="s">
        <v>122</v>
      </c>
      <c r="DE16" s="635"/>
      <c r="DF16" s="635"/>
      <c r="DG16" s="635"/>
      <c r="DH16" s="635"/>
      <c r="DI16" s="635"/>
      <c r="DJ16" s="635"/>
      <c r="DK16" s="635"/>
      <c r="DL16" s="635"/>
      <c r="DM16" s="635"/>
      <c r="DN16" s="635"/>
      <c r="DO16" s="635"/>
      <c r="DP16" s="636"/>
      <c r="DQ16" s="640">
        <v>26818</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73048</v>
      </c>
      <c r="S17" s="635"/>
      <c r="T17" s="635"/>
      <c r="U17" s="635"/>
      <c r="V17" s="635"/>
      <c r="W17" s="635"/>
      <c r="X17" s="635"/>
      <c r="Y17" s="636"/>
      <c r="Z17" s="672">
        <v>0.5</v>
      </c>
      <c r="AA17" s="672"/>
      <c r="AB17" s="672"/>
      <c r="AC17" s="672"/>
      <c r="AD17" s="673">
        <v>73048</v>
      </c>
      <c r="AE17" s="673"/>
      <c r="AF17" s="673"/>
      <c r="AG17" s="673"/>
      <c r="AH17" s="673"/>
      <c r="AI17" s="673"/>
      <c r="AJ17" s="673"/>
      <c r="AK17" s="673"/>
      <c r="AL17" s="637">
        <v>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1042793</v>
      </c>
      <c r="CS17" s="635"/>
      <c r="CT17" s="635"/>
      <c r="CU17" s="635"/>
      <c r="CV17" s="635"/>
      <c r="CW17" s="635"/>
      <c r="CX17" s="635"/>
      <c r="CY17" s="636"/>
      <c r="CZ17" s="672">
        <v>8.1999999999999993</v>
      </c>
      <c r="DA17" s="672"/>
      <c r="DB17" s="672"/>
      <c r="DC17" s="672"/>
      <c r="DD17" s="640" t="s">
        <v>122</v>
      </c>
      <c r="DE17" s="635"/>
      <c r="DF17" s="635"/>
      <c r="DG17" s="635"/>
      <c r="DH17" s="635"/>
      <c r="DI17" s="635"/>
      <c r="DJ17" s="635"/>
      <c r="DK17" s="635"/>
      <c r="DL17" s="635"/>
      <c r="DM17" s="635"/>
      <c r="DN17" s="635"/>
      <c r="DO17" s="635"/>
      <c r="DP17" s="636"/>
      <c r="DQ17" s="640">
        <v>1020462</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10554</v>
      </c>
      <c r="S18" s="635"/>
      <c r="T18" s="635"/>
      <c r="U18" s="635"/>
      <c r="V18" s="635"/>
      <c r="W18" s="635"/>
      <c r="X18" s="635"/>
      <c r="Y18" s="636"/>
      <c r="Z18" s="672">
        <v>0.1</v>
      </c>
      <c r="AA18" s="672"/>
      <c r="AB18" s="672"/>
      <c r="AC18" s="672"/>
      <c r="AD18" s="673">
        <v>10554</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62494</v>
      </c>
      <c r="S19" s="635"/>
      <c r="T19" s="635"/>
      <c r="U19" s="635"/>
      <c r="V19" s="635"/>
      <c r="W19" s="635"/>
      <c r="X19" s="635"/>
      <c r="Y19" s="636"/>
      <c r="Z19" s="672">
        <v>0.4</v>
      </c>
      <c r="AA19" s="672"/>
      <c r="AB19" s="672"/>
      <c r="AC19" s="672"/>
      <c r="AD19" s="673">
        <v>62494</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12793430</v>
      </c>
      <c r="CS20" s="635"/>
      <c r="CT20" s="635"/>
      <c r="CU20" s="635"/>
      <c r="CV20" s="635"/>
      <c r="CW20" s="635"/>
      <c r="CX20" s="635"/>
      <c r="CY20" s="636"/>
      <c r="CZ20" s="672">
        <v>100</v>
      </c>
      <c r="DA20" s="672"/>
      <c r="DB20" s="672"/>
      <c r="DC20" s="672"/>
      <c r="DD20" s="640">
        <v>1727331</v>
      </c>
      <c r="DE20" s="635"/>
      <c r="DF20" s="635"/>
      <c r="DG20" s="635"/>
      <c r="DH20" s="635"/>
      <c r="DI20" s="635"/>
      <c r="DJ20" s="635"/>
      <c r="DK20" s="635"/>
      <c r="DL20" s="635"/>
      <c r="DM20" s="635"/>
      <c r="DN20" s="635"/>
      <c r="DO20" s="635"/>
      <c r="DP20" s="636"/>
      <c r="DQ20" s="640">
        <v>8579685</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4988417</v>
      </c>
      <c r="S21" s="635"/>
      <c r="T21" s="635"/>
      <c r="U21" s="635"/>
      <c r="V21" s="635"/>
      <c r="W21" s="635"/>
      <c r="X21" s="635"/>
      <c r="Y21" s="636"/>
      <c r="Z21" s="672">
        <v>34.299999999999997</v>
      </c>
      <c r="AA21" s="672"/>
      <c r="AB21" s="672"/>
      <c r="AC21" s="672"/>
      <c r="AD21" s="673">
        <v>4168657</v>
      </c>
      <c r="AE21" s="673"/>
      <c r="AF21" s="673"/>
      <c r="AG21" s="673"/>
      <c r="AH21" s="673"/>
      <c r="AI21" s="673"/>
      <c r="AJ21" s="673"/>
      <c r="AK21" s="673"/>
      <c r="AL21" s="637">
        <v>58.6</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4168657</v>
      </c>
      <c r="S22" s="635"/>
      <c r="T22" s="635"/>
      <c r="U22" s="635"/>
      <c r="V22" s="635"/>
      <c r="W22" s="635"/>
      <c r="X22" s="635"/>
      <c r="Y22" s="636"/>
      <c r="Z22" s="672">
        <v>28.7</v>
      </c>
      <c r="AA22" s="672"/>
      <c r="AB22" s="672"/>
      <c r="AC22" s="672"/>
      <c r="AD22" s="673">
        <v>4168657</v>
      </c>
      <c r="AE22" s="673"/>
      <c r="AF22" s="673"/>
      <c r="AG22" s="673"/>
      <c r="AH22" s="673"/>
      <c r="AI22" s="673"/>
      <c r="AJ22" s="673"/>
      <c r="AK22" s="673"/>
      <c r="AL22" s="637">
        <v>58.6</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819760</v>
      </c>
      <c r="S23" s="635"/>
      <c r="T23" s="635"/>
      <c r="U23" s="635"/>
      <c r="V23" s="635"/>
      <c r="W23" s="635"/>
      <c r="X23" s="635"/>
      <c r="Y23" s="636"/>
      <c r="Z23" s="672">
        <v>5.6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5470554</v>
      </c>
      <c r="CS24" s="690"/>
      <c r="CT24" s="690"/>
      <c r="CU24" s="690"/>
      <c r="CV24" s="690"/>
      <c r="CW24" s="690"/>
      <c r="CX24" s="690"/>
      <c r="CY24" s="715"/>
      <c r="CZ24" s="716">
        <v>42.8</v>
      </c>
      <c r="DA24" s="698"/>
      <c r="DB24" s="698"/>
      <c r="DC24" s="718"/>
      <c r="DD24" s="714">
        <v>3883132</v>
      </c>
      <c r="DE24" s="690"/>
      <c r="DF24" s="690"/>
      <c r="DG24" s="690"/>
      <c r="DH24" s="690"/>
      <c r="DI24" s="690"/>
      <c r="DJ24" s="690"/>
      <c r="DK24" s="715"/>
      <c r="DL24" s="714">
        <v>3611357</v>
      </c>
      <c r="DM24" s="690"/>
      <c r="DN24" s="690"/>
      <c r="DO24" s="690"/>
      <c r="DP24" s="690"/>
      <c r="DQ24" s="690"/>
      <c r="DR24" s="690"/>
      <c r="DS24" s="690"/>
      <c r="DT24" s="690"/>
      <c r="DU24" s="690"/>
      <c r="DV24" s="715"/>
      <c r="DW24" s="716">
        <v>50.6</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7895421</v>
      </c>
      <c r="S25" s="635"/>
      <c r="T25" s="635"/>
      <c r="U25" s="635"/>
      <c r="V25" s="635"/>
      <c r="W25" s="635"/>
      <c r="X25" s="635"/>
      <c r="Y25" s="636"/>
      <c r="Z25" s="672">
        <v>54.4</v>
      </c>
      <c r="AA25" s="672"/>
      <c r="AB25" s="672"/>
      <c r="AC25" s="672"/>
      <c r="AD25" s="673">
        <v>7075661</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2241852</v>
      </c>
      <c r="CS25" s="647"/>
      <c r="CT25" s="647"/>
      <c r="CU25" s="647"/>
      <c r="CV25" s="647"/>
      <c r="CW25" s="647"/>
      <c r="CX25" s="647"/>
      <c r="CY25" s="648"/>
      <c r="CZ25" s="637">
        <v>17.5</v>
      </c>
      <c r="DA25" s="649"/>
      <c r="DB25" s="649"/>
      <c r="DC25" s="650"/>
      <c r="DD25" s="640">
        <v>2011100</v>
      </c>
      <c r="DE25" s="647"/>
      <c r="DF25" s="647"/>
      <c r="DG25" s="647"/>
      <c r="DH25" s="647"/>
      <c r="DI25" s="647"/>
      <c r="DJ25" s="647"/>
      <c r="DK25" s="648"/>
      <c r="DL25" s="640">
        <v>2002139</v>
      </c>
      <c r="DM25" s="647"/>
      <c r="DN25" s="647"/>
      <c r="DO25" s="647"/>
      <c r="DP25" s="647"/>
      <c r="DQ25" s="647"/>
      <c r="DR25" s="647"/>
      <c r="DS25" s="647"/>
      <c r="DT25" s="647"/>
      <c r="DU25" s="647"/>
      <c r="DV25" s="648"/>
      <c r="DW25" s="637">
        <v>28.1</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2782</v>
      </c>
      <c r="S26" s="635"/>
      <c r="T26" s="635"/>
      <c r="U26" s="635"/>
      <c r="V26" s="635"/>
      <c r="W26" s="635"/>
      <c r="X26" s="635"/>
      <c r="Y26" s="636"/>
      <c r="Z26" s="672">
        <v>0</v>
      </c>
      <c r="AA26" s="672"/>
      <c r="AB26" s="672"/>
      <c r="AC26" s="672"/>
      <c r="AD26" s="673">
        <v>2782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1249790</v>
      </c>
      <c r="CS26" s="635"/>
      <c r="CT26" s="635"/>
      <c r="CU26" s="635"/>
      <c r="CV26" s="635"/>
      <c r="CW26" s="635"/>
      <c r="CX26" s="635"/>
      <c r="CY26" s="636"/>
      <c r="CZ26" s="637">
        <v>9.8000000000000007</v>
      </c>
      <c r="DA26" s="649"/>
      <c r="DB26" s="649"/>
      <c r="DC26" s="650"/>
      <c r="DD26" s="640">
        <v>1077553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56091</v>
      </c>
      <c r="S27" s="635"/>
      <c r="T27" s="635"/>
      <c r="U27" s="635"/>
      <c r="V27" s="635"/>
      <c r="W27" s="635"/>
      <c r="X27" s="635"/>
      <c r="Y27" s="636"/>
      <c r="Z27" s="672">
        <v>0.4</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2116095</v>
      </c>
      <c r="BH27" s="635"/>
      <c r="BI27" s="635"/>
      <c r="BJ27" s="635"/>
      <c r="BK27" s="635"/>
      <c r="BL27" s="635"/>
      <c r="BM27" s="635"/>
      <c r="BN27" s="636"/>
      <c r="BO27" s="672">
        <v>100</v>
      </c>
      <c r="BP27" s="672"/>
      <c r="BQ27" s="672"/>
      <c r="BR27" s="672"/>
      <c r="BS27" s="673">
        <v>9090</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2185909</v>
      </c>
      <c r="CS27" s="647"/>
      <c r="CT27" s="647"/>
      <c r="CU27" s="647"/>
      <c r="CV27" s="647"/>
      <c r="CW27" s="647"/>
      <c r="CX27" s="647"/>
      <c r="CY27" s="648"/>
      <c r="CZ27" s="637">
        <v>17.100000000000001</v>
      </c>
      <c r="DA27" s="649"/>
      <c r="DB27" s="649"/>
      <c r="DC27" s="650"/>
      <c r="DD27" s="640">
        <v>851570</v>
      </c>
      <c r="DE27" s="647"/>
      <c r="DF27" s="647"/>
      <c r="DG27" s="647"/>
      <c r="DH27" s="647"/>
      <c r="DI27" s="647"/>
      <c r="DJ27" s="647"/>
      <c r="DK27" s="648"/>
      <c r="DL27" s="640">
        <v>588756</v>
      </c>
      <c r="DM27" s="647"/>
      <c r="DN27" s="647"/>
      <c r="DO27" s="647"/>
      <c r="DP27" s="647"/>
      <c r="DQ27" s="647"/>
      <c r="DR27" s="647"/>
      <c r="DS27" s="647"/>
      <c r="DT27" s="647"/>
      <c r="DU27" s="647"/>
      <c r="DV27" s="648"/>
      <c r="DW27" s="637">
        <v>8.3000000000000007</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122939</v>
      </c>
      <c r="S28" s="635"/>
      <c r="T28" s="635"/>
      <c r="U28" s="635"/>
      <c r="V28" s="635"/>
      <c r="W28" s="635"/>
      <c r="X28" s="635"/>
      <c r="Y28" s="636"/>
      <c r="Z28" s="672">
        <v>0.8</v>
      </c>
      <c r="AA28" s="672"/>
      <c r="AB28" s="672"/>
      <c r="AC28" s="672"/>
      <c r="AD28" s="673">
        <v>5494</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1042793</v>
      </c>
      <c r="CS28" s="635"/>
      <c r="CT28" s="635"/>
      <c r="CU28" s="635"/>
      <c r="CV28" s="635"/>
      <c r="CW28" s="635"/>
      <c r="CX28" s="635"/>
      <c r="CY28" s="636"/>
      <c r="CZ28" s="637">
        <v>8.1999999999999993</v>
      </c>
      <c r="DA28" s="649"/>
      <c r="DB28" s="649"/>
      <c r="DC28" s="650"/>
      <c r="DD28" s="640">
        <v>1020462</v>
      </c>
      <c r="DE28" s="635"/>
      <c r="DF28" s="635"/>
      <c r="DG28" s="635"/>
      <c r="DH28" s="635"/>
      <c r="DI28" s="635"/>
      <c r="DJ28" s="635"/>
      <c r="DK28" s="636"/>
      <c r="DL28" s="640">
        <v>1020462</v>
      </c>
      <c r="DM28" s="635"/>
      <c r="DN28" s="635"/>
      <c r="DO28" s="635"/>
      <c r="DP28" s="635"/>
      <c r="DQ28" s="635"/>
      <c r="DR28" s="635"/>
      <c r="DS28" s="635"/>
      <c r="DT28" s="635"/>
      <c r="DU28" s="635"/>
      <c r="DV28" s="636"/>
      <c r="DW28" s="637">
        <v>14.3</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27780</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1042793</v>
      </c>
      <c r="CS29" s="647"/>
      <c r="CT29" s="647"/>
      <c r="CU29" s="647"/>
      <c r="CV29" s="647"/>
      <c r="CW29" s="647"/>
      <c r="CX29" s="647"/>
      <c r="CY29" s="648"/>
      <c r="CZ29" s="637">
        <v>8.1999999999999993</v>
      </c>
      <c r="DA29" s="649"/>
      <c r="DB29" s="649"/>
      <c r="DC29" s="650"/>
      <c r="DD29" s="640">
        <v>1020462</v>
      </c>
      <c r="DE29" s="647"/>
      <c r="DF29" s="647"/>
      <c r="DG29" s="647"/>
      <c r="DH29" s="647"/>
      <c r="DI29" s="647"/>
      <c r="DJ29" s="647"/>
      <c r="DK29" s="648"/>
      <c r="DL29" s="640">
        <v>1020462</v>
      </c>
      <c r="DM29" s="647"/>
      <c r="DN29" s="647"/>
      <c r="DO29" s="647"/>
      <c r="DP29" s="647"/>
      <c r="DQ29" s="647"/>
      <c r="DR29" s="647"/>
      <c r="DS29" s="647"/>
      <c r="DT29" s="647"/>
      <c r="DU29" s="647"/>
      <c r="DV29" s="648"/>
      <c r="DW29" s="637">
        <v>14.3</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1823080</v>
      </c>
      <c r="S30" s="635"/>
      <c r="T30" s="635"/>
      <c r="U30" s="635"/>
      <c r="V30" s="635"/>
      <c r="W30" s="635"/>
      <c r="X30" s="635"/>
      <c r="Y30" s="636"/>
      <c r="Z30" s="672">
        <v>12.5</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999833</v>
      </c>
      <c r="CS30" s="635"/>
      <c r="CT30" s="635"/>
      <c r="CU30" s="635"/>
      <c r="CV30" s="635"/>
      <c r="CW30" s="635"/>
      <c r="CX30" s="635"/>
      <c r="CY30" s="636"/>
      <c r="CZ30" s="637">
        <v>7.8</v>
      </c>
      <c r="DA30" s="649"/>
      <c r="DB30" s="649"/>
      <c r="DC30" s="650"/>
      <c r="DD30" s="640">
        <v>977502</v>
      </c>
      <c r="DE30" s="635"/>
      <c r="DF30" s="635"/>
      <c r="DG30" s="635"/>
      <c r="DH30" s="635"/>
      <c r="DI30" s="635"/>
      <c r="DJ30" s="635"/>
      <c r="DK30" s="636"/>
      <c r="DL30" s="640">
        <v>977502</v>
      </c>
      <c r="DM30" s="635"/>
      <c r="DN30" s="635"/>
      <c r="DO30" s="635"/>
      <c r="DP30" s="635"/>
      <c r="DQ30" s="635"/>
      <c r="DR30" s="635"/>
      <c r="DS30" s="635"/>
      <c r="DT30" s="635"/>
      <c r="DU30" s="635"/>
      <c r="DV30" s="636"/>
      <c r="DW30" s="637">
        <v>13.7</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v>22704</v>
      </c>
      <c r="S31" s="635"/>
      <c r="T31" s="635"/>
      <c r="U31" s="635"/>
      <c r="V31" s="635"/>
      <c r="W31" s="635"/>
      <c r="X31" s="635"/>
      <c r="Y31" s="636"/>
      <c r="Z31" s="672">
        <v>0.2</v>
      </c>
      <c r="AA31" s="672"/>
      <c r="AB31" s="672"/>
      <c r="AC31" s="672"/>
      <c r="AD31" s="673">
        <v>22704</v>
      </c>
      <c r="AE31" s="673"/>
      <c r="AF31" s="673"/>
      <c r="AG31" s="673"/>
      <c r="AH31" s="673"/>
      <c r="AI31" s="673"/>
      <c r="AJ31" s="673"/>
      <c r="AK31" s="673"/>
      <c r="AL31" s="637">
        <v>0.3</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98.9</v>
      </c>
      <c r="BH31" s="697"/>
      <c r="BI31" s="697"/>
      <c r="BJ31" s="697"/>
      <c r="BK31" s="697"/>
      <c r="BL31" s="697"/>
      <c r="BM31" s="698">
        <v>96.3</v>
      </c>
      <c r="BN31" s="697"/>
      <c r="BO31" s="697"/>
      <c r="BP31" s="697"/>
      <c r="BQ31" s="699"/>
      <c r="BR31" s="696">
        <v>98.8</v>
      </c>
      <c r="BS31" s="697"/>
      <c r="BT31" s="697"/>
      <c r="BU31" s="697"/>
      <c r="BV31" s="697"/>
      <c r="BW31" s="697"/>
      <c r="BX31" s="698">
        <v>96</v>
      </c>
      <c r="BY31" s="697"/>
      <c r="BZ31" s="697"/>
      <c r="CA31" s="697"/>
      <c r="CB31" s="699"/>
      <c r="CD31" s="655"/>
      <c r="CE31" s="656"/>
      <c r="CF31" s="631" t="s">
        <v>300</v>
      </c>
      <c r="CG31" s="632"/>
      <c r="CH31" s="632"/>
      <c r="CI31" s="632"/>
      <c r="CJ31" s="632"/>
      <c r="CK31" s="632"/>
      <c r="CL31" s="632"/>
      <c r="CM31" s="632"/>
      <c r="CN31" s="632"/>
      <c r="CO31" s="632"/>
      <c r="CP31" s="632"/>
      <c r="CQ31" s="633"/>
      <c r="CR31" s="634">
        <v>42960</v>
      </c>
      <c r="CS31" s="647"/>
      <c r="CT31" s="647"/>
      <c r="CU31" s="647"/>
      <c r="CV31" s="647"/>
      <c r="CW31" s="647"/>
      <c r="CX31" s="647"/>
      <c r="CY31" s="648"/>
      <c r="CZ31" s="637">
        <v>0.3</v>
      </c>
      <c r="DA31" s="649"/>
      <c r="DB31" s="649"/>
      <c r="DC31" s="650"/>
      <c r="DD31" s="640">
        <v>42960</v>
      </c>
      <c r="DE31" s="647"/>
      <c r="DF31" s="647"/>
      <c r="DG31" s="647"/>
      <c r="DH31" s="647"/>
      <c r="DI31" s="647"/>
      <c r="DJ31" s="647"/>
      <c r="DK31" s="648"/>
      <c r="DL31" s="640">
        <v>42960</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1043941</v>
      </c>
      <c r="S32" s="635"/>
      <c r="T32" s="635"/>
      <c r="U32" s="635"/>
      <c r="V32" s="635"/>
      <c r="W32" s="635"/>
      <c r="X32" s="635"/>
      <c r="Y32" s="636"/>
      <c r="Z32" s="672">
        <v>7.2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98.9</v>
      </c>
      <c r="BH32" s="647"/>
      <c r="BI32" s="647"/>
      <c r="BJ32" s="647"/>
      <c r="BK32" s="647"/>
      <c r="BL32" s="647"/>
      <c r="BM32" s="638">
        <v>96.2</v>
      </c>
      <c r="BN32" s="647"/>
      <c r="BO32" s="647"/>
      <c r="BP32" s="647"/>
      <c r="BQ32" s="670"/>
      <c r="BR32" s="700">
        <v>98.5</v>
      </c>
      <c r="BS32" s="647"/>
      <c r="BT32" s="647"/>
      <c r="BU32" s="647"/>
      <c r="BV32" s="647"/>
      <c r="BW32" s="647"/>
      <c r="BX32" s="638">
        <v>96.1</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34043</v>
      </c>
      <c r="S33" s="635"/>
      <c r="T33" s="635"/>
      <c r="U33" s="635"/>
      <c r="V33" s="635"/>
      <c r="W33" s="635"/>
      <c r="X33" s="635"/>
      <c r="Y33" s="636"/>
      <c r="Z33" s="672">
        <v>0.2</v>
      </c>
      <c r="AA33" s="672"/>
      <c r="AB33" s="672"/>
      <c r="AC33" s="672"/>
      <c r="AD33" s="673">
        <v>4132</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98.8</v>
      </c>
      <c r="BH33" s="619"/>
      <c r="BI33" s="619"/>
      <c r="BJ33" s="619"/>
      <c r="BK33" s="619"/>
      <c r="BL33" s="619"/>
      <c r="BM33" s="665">
        <v>96</v>
      </c>
      <c r="BN33" s="619"/>
      <c r="BO33" s="619"/>
      <c r="BP33" s="619"/>
      <c r="BQ33" s="682"/>
      <c r="BR33" s="695">
        <v>98.9</v>
      </c>
      <c r="BS33" s="619"/>
      <c r="BT33" s="619"/>
      <c r="BU33" s="619"/>
      <c r="BV33" s="619"/>
      <c r="BW33" s="619"/>
      <c r="BX33" s="665">
        <v>95.3</v>
      </c>
      <c r="BY33" s="619"/>
      <c r="BZ33" s="619"/>
      <c r="CA33" s="619"/>
      <c r="CB33" s="682"/>
      <c r="CD33" s="631" t="s">
        <v>307</v>
      </c>
      <c r="CE33" s="632"/>
      <c r="CF33" s="632"/>
      <c r="CG33" s="632"/>
      <c r="CH33" s="632"/>
      <c r="CI33" s="632"/>
      <c r="CJ33" s="632"/>
      <c r="CK33" s="632"/>
      <c r="CL33" s="632"/>
      <c r="CM33" s="632"/>
      <c r="CN33" s="632"/>
      <c r="CO33" s="632"/>
      <c r="CP33" s="632"/>
      <c r="CQ33" s="633"/>
      <c r="CR33" s="634">
        <v>5483702</v>
      </c>
      <c r="CS33" s="647"/>
      <c r="CT33" s="647"/>
      <c r="CU33" s="647"/>
      <c r="CV33" s="647"/>
      <c r="CW33" s="647"/>
      <c r="CX33" s="647"/>
      <c r="CY33" s="648"/>
      <c r="CZ33" s="637">
        <v>42.9</v>
      </c>
      <c r="DA33" s="649"/>
      <c r="DB33" s="649"/>
      <c r="DC33" s="650"/>
      <c r="DD33" s="640">
        <v>4150056</v>
      </c>
      <c r="DE33" s="647"/>
      <c r="DF33" s="647"/>
      <c r="DG33" s="647"/>
      <c r="DH33" s="647"/>
      <c r="DI33" s="647"/>
      <c r="DJ33" s="647"/>
      <c r="DK33" s="648"/>
      <c r="DL33" s="640">
        <v>2935508</v>
      </c>
      <c r="DM33" s="647"/>
      <c r="DN33" s="647"/>
      <c r="DO33" s="647"/>
      <c r="DP33" s="647"/>
      <c r="DQ33" s="647"/>
      <c r="DR33" s="647"/>
      <c r="DS33" s="647"/>
      <c r="DT33" s="647"/>
      <c r="DU33" s="647"/>
      <c r="DV33" s="648"/>
      <c r="DW33" s="637">
        <v>41.2</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54837</v>
      </c>
      <c r="S34" s="635"/>
      <c r="T34" s="635"/>
      <c r="U34" s="635"/>
      <c r="V34" s="635"/>
      <c r="W34" s="635"/>
      <c r="X34" s="635"/>
      <c r="Y34" s="636"/>
      <c r="Z34" s="672">
        <v>0.4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2113332</v>
      </c>
      <c r="CS34" s="635"/>
      <c r="CT34" s="635"/>
      <c r="CU34" s="635"/>
      <c r="CV34" s="635"/>
      <c r="CW34" s="635"/>
      <c r="CX34" s="635"/>
      <c r="CY34" s="636"/>
      <c r="CZ34" s="637">
        <v>16.5</v>
      </c>
      <c r="DA34" s="649"/>
      <c r="DB34" s="649"/>
      <c r="DC34" s="650"/>
      <c r="DD34" s="640">
        <v>1572972</v>
      </c>
      <c r="DE34" s="635"/>
      <c r="DF34" s="635"/>
      <c r="DG34" s="635"/>
      <c r="DH34" s="635"/>
      <c r="DI34" s="635"/>
      <c r="DJ34" s="635"/>
      <c r="DK34" s="636"/>
      <c r="DL34" s="640">
        <v>1191143</v>
      </c>
      <c r="DM34" s="635"/>
      <c r="DN34" s="635"/>
      <c r="DO34" s="635"/>
      <c r="DP34" s="635"/>
      <c r="DQ34" s="635"/>
      <c r="DR34" s="635"/>
      <c r="DS34" s="635"/>
      <c r="DT34" s="635"/>
      <c r="DU34" s="635"/>
      <c r="DV34" s="636"/>
      <c r="DW34" s="637">
        <v>16.7</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1642543</v>
      </c>
      <c r="S35" s="635"/>
      <c r="T35" s="635"/>
      <c r="U35" s="635"/>
      <c r="V35" s="635"/>
      <c r="W35" s="635"/>
      <c r="X35" s="635"/>
      <c r="Y35" s="636"/>
      <c r="Z35" s="672">
        <v>11.3</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37685</v>
      </c>
      <c r="CS35" s="647"/>
      <c r="CT35" s="647"/>
      <c r="CU35" s="647"/>
      <c r="CV35" s="647"/>
      <c r="CW35" s="647"/>
      <c r="CX35" s="647"/>
      <c r="CY35" s="648"/>
      <c r="CZ35" s="637">
        <v>0.3</v>
      </c>
      <c r="DA35" s="649"/>
      <c r="DB35" s="649"/>
      <c r="DC35" s="650"/>
      <c r="DD35" s="640">
        <v>30451</v>
      </c>
      <c r="DE35" s="647"/>
      <c r="DF35" s="647"/>
      <c r="DG35" s="647"/>
      <c r="DH35" s="647"/>
      <c r="DI35" s="647"/>
      <c r="DJ35" s="647"/>
      <c r="DK35" s="648"/>
      <c r="DL35" s="640">
        <v>30451</v>
      </c>
      <c r="DM35" s="647"/>
      <c r="DN35" s="647"/>
      <c r="DO35" s="647"/>
      <c r="DP35" s="647"/>
      <c r="DQ35" s="647"/>
      <c r="DR35" s="647"/>
      <c r="DS35" s="647"/>
      <c r="DT35" s="647"/>
      <c r="DU35" s="647"/>
      <c r="DV35" s="648"/>
      <c r="DW35" s="637">
        <v>0.4</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871780</v>
      </c>
      <c r="S36" s="635"/>
      <c r="T36" s="635"/>
      <c r="U36" s="635"/>
      <c r="V36" s="635"/>
      <c r="W36" s="635"/>
      <c r="X36" s="635"/>
      <c r="Y36" s="636"/>
      <c r="Z36" s="672">
        <v>6</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1481666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60915</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1446514</v>
      </c>
      <c r="CS36" s="635"/>
      <c r="CT36" s="635"/>
      <c r="CU36" s="635"/>
      <c r="CV36" s="635"/>
      <c r="CW36" s="635"/>
      <c r="CX36" s="635"/>
      <c r="CY36" s="636"/>
      <c r="CZ36" s="637">
        <v>11.3</v>
      </c>
      <c r="DA36" s="649"/>
      <c r="DB36" s="649"/>
      <c r="DC36" s="650"/>
      <c r="DD36" s="640">
        <v>1218904</v>
      </c>
      <c r="DE36" s="635"/>
      <c r="DF36" s="635"/>
      <c r="DG36" s="635"/>
      <c r="DH36" s="635"/>
      <c r="DI36" s="635"/>
      <c r="DJ36" s="635"/>
      <c r="DK36" s="636"/>
      <c r="DL36" s="640">
        <v>834529</v>
      </c>
      <c r="DM36" s="635"/>
      <c r="DN36" s="635"/>
      <c r="DO36" s="635"/>
      <c r="DP36" s="635"/>
      <c r="DQ36" s="635"/>
      <c r="DR36" s="635"/>
      <c r="DS36" s="635"/>
      <c r="DT36" s="635"/>
      <c r="DU36" s="635"/>
      <c r="DV36" s="636"/>
      <c r="DW36" s="637">
        <v>11.7</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298857</v>
      </c>
      <c r="S37" s="635"/>
      <c r="T37" s="635"/>
      <c r="U37" s="635"/>
      <c r="V37" s="635"/>
      <c r="W37" s="635"/>
      <c r="X37" s="635"/>
      <c r="Y37" s="636"/>
      <c r="Z37" s="672">
        <v>2.1</v>
      </c>
      <c r="AA37" s="672"/>
      <c r="AB37" s="672"/>
      <c r="AC37" s="672"/>
      <c r="AD37" s="673">
        <v>3278</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260164</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21908</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499301</v>
      </c>
      <c r="CS37" s="647"/>
      <c r="CT37" s="647"/>
      <c r="CU37" s="647"/>
      <c r="CV37" s="647"/>
      <c r="CW37" s="647"/>
      <c r="CX37" s="647"/>
      <c r="CY37" s="648"/>
      <c r="CZ37" s="637">
        <v>3.9</v>
      </c>
      <c r="DA37" s="649"/>
      <c r="DB37" s="649"/>
      <c r="DC37" s="650"/>
      <c r="DD37" s="640">
        <v>499301</v>
      </c>
      <c r="DE37" s="647"/>
      <c r="DF37" s="647"/>
      <c r="DG37" s="647"/>
      <c r="DH37" s="647"/>
      <c r="DI37" s="647"/>
      <c r="DJ37" s="647"/>
      <c r="DK37" s="648"/>
      <c r="DL37" s="640">
        <v>458328</v>
      </c>
      <c r="DM37" s="647"/>
      <c r="DN37" s="647"/>
      <c r="DO37" s="647"/>
      <c r="DP37" s="647"/>
      <c r="DQ37" s="647"/>
      <c r="DR37" s="647"/>
      <c r="DS37" s="647"/>
      <c r="DT37" s="647"/>
      <c r="DU37" s="647"/>
      <c r="DV37" s="648"/>
      <c r="DW37" s="637">
        <v>6.4</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630053</v>
      </c>
      <c r="S38" s="635"/>
      <c r="T38" s="635"/>
      <c r="U38" s="635"/>
      <c r="V38" s="635"/>
      <c r="W38" s="635"/>
      <c r="X38" s="635"/>
      <c r="Y38" s="636"/>
      <c r="Z38" s="672">
        <v>4.3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64637</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2514</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1156521</v>
      </c>
      <c r="CS38" s="635"/>
      <c r="CT38" s="635"/>
      <c r="CU38" s="635"/>
      <c r="CV38" s="635"/>
      <c r="CW38" s="635"/>
      <c r="CX38" s="635"/>
      <c r="CY38" s="636"/>
      <c r="CZ38" s="637">
        <v>9</v>
      </c>
      <c r="DA38" s="649"/>
      <c r="DB38" s="649"/>
      <c r="DC38" s="650"/>
      <c r="DD38" s="640">
        <v>966142</v>
      </c>
      <c r="DE38" s="635"/>
      <c r="DF38" s="635"/>
      <c r="DG38" s="635"/>
      <c r="DH38" s="635"/>
      <c r="DI38" s="635"/>
      <c r="DJ38" s="635"/>
      <c r="DK38" s="636"/>
      <c r="DL38" s="640">
        <v>877608</v>
      </c>
      <c r="DM38" s="635"/>
      <c r="DN38" s="635"/>
      <c r="DO38" s="635"/>
      <c r="DP38" s="635"/>
      <c r="DQ38" s="635"/>
      <c r="DR38" s="635"/>
      <c r="DS38" s="635"/>
      <c r="DT38" s="635"/>
      <c r="DU38" s="635"/>
      <c r="DV38" s="636"/>
      <c r="DW38" s="637">
        <v>12.3</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344</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3712</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715423</v>
      </c>
      <c r="CS39" s="647"/>
      <c r="CT39" s="647"/>
      <c r="CU39" s="647"/>
      <c r="CV39" s="647"/>
      <c r="CW39" s="647"/>
      <c r="CX39" s="647"/>
      <c r="CY39" s="648"/>
      <c r="CZ39" s="637">
        <v>5.6</v>
      </c>
      <c r="DA39" s="649"/>
      <c r="DB39" s="649"/>
      <c r="DC39" s="650"/>
      <c r="DD39" s="640">
        <v>351810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17153</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14227</v>
      </c>
      <c r="CS40" s="635"/>
      <c r="CT40" s="635"/>
      <c r="CU40" s="635"/>
      <c r="CV40" s="635"/>
      <c r="CW40" s="635"/>
      <c r="CX40" s="635"/>
      <c r="CY40" s="636"/>
      <c r="CZ40" s="637">
        <v>0.1</v>
      </c>
      <c r="DA40" s="649"/>
      <c r="DB40" s="649"/>
      <c r="DC40" s="650"/>
      <c r="DD40" s="640">
        <v>9777</v>
      </c>
      <c r="DE40" s="635"/>
      <c r="DF40" s="635"/>
      <c r="DG40" s="635"/>
      <c r="DH40" s="635"/>
      <c r="DI40" s="635"/>
      <c r="DJ40" s="635"/>
      <c r="DK40" s="636"/>
      <c r="DL40" s="640">
        <v>1777</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14526851</v>
      </c>
      <c r="S41" s="659"/>
      <c r="T41" s="659"/>
      <c r="U41" s="659"/>
      <c r="V41" s="659"/>
      <c r="W41" s="659"/>
      <c r="X41" s="659"/>
      <c r="Y41" s="662"/>
      <c r="Z41" s="663">
        <v>100</v>
      </c>
      <c r="AA41" s="663"/>
      <c r="AB41" s="663"/>
      <c r="AC41" s="663"/>
      <c r="AD41" s="664">
        <v>7114051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204561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951960</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431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1839174</v>
      </c>
      <c r="CS42" s="647"/>
      <c r="CT42" s="647"/>
      <c r="CU42" s="647"/>
      <c r="CV42" s="647"/>
      <c r="CW42" s="647"/>
      <c r="CX42" s="647"/>
      <c r="CY42" s="648"/>
      <c r="CZ42" s="637">
        <v>14.4</v>
      </c>
      <c r="DA42" s="649"/>
      <c r="DB42" s="649"/>
      <c r="DC42" s="650"/>
      <c r="DD42" s="640">
        <v>546497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29500</v>
      </c>
      <c r="CS43" s="647"/>
      <c r="CT43" s="647"/>
      <c r="CU43" s="647"/>
      <c r="CV43" s="647"/>
      <c r="CW43" s="647"/>
      <c r="CX43" s="647"/>
      <c r="CY43" s="648"/>
      <c r="CZ43" s="637">
        <v>0.2</v>
      </c>
      <c r="DA43" s="649"/>
      <c r="DB43" s="649"/>
      <c r="DC43" s="650"/>
      <c r="DD43" s="640">
        <v>29500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1727331</v>
      </c>
      <c r="CS44" s="635"/>
      <c r="CT44" s="635"/>
      <c r="CU44" s="635"/>
      <c r="CV44" s="635"/>
      <c r="CW44" s="635"/>
      <c r="CX44" s="635"/>
      <c r="CY44" s="636"/>
      <c r="CZ44" s="637">
        <v>13.5</v>
      </c>
      <c r="DA44" s="638"/>
      <c r="DB44" s="638"/>
      <c r="DC44" s="639"/>
      <c r="DD44" s="640">
        <v>519679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583798</v>
      </c>
      <c r="CS45" s="647"/>
      <c r="CT45" s="647"/>
      <c r="CU45" s="647"/>
      <c r="CV45" s="647"/>
      <c r="CW45" s="647"/>
      <c r="CX45" s="647"/>
      <c r="CY45" s="648"/>
      <c r="CZ45" s="637">
        <v>4.5999999999999996</v>
      </c>
      <c r="DA45" s="649"/>
      <c r="DB45" s="649"/>
      <c r="DC45" s="650"/>
      <c r="DD45" s="640">
        <v>185293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1143533</v>
      </c>
      <c r="CS46" s="635"/>
      <c r="CT46" s="635"/>
      <c r="CU46" s="635"/>
      <c r="CV46" s="635"/>
      <c r="CW46" s="635"/>
      <c r="CX46" s="635"/>
      <c r="CY46" s="636"/>
      <c r="CZ46" s="637">
        <v>8.9</v>
      </c>
      <c r="DA46" s="638"/>
      <c r="DB46" s="638"/>
      <c r="DC46" s="639"/>
      <c r="DD46" s="640">
        <v>334386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111843</v>
      </c>
      <c r="CS47" s="647"/>
      <c r="CT47" s="647"/>
      <c r="CU47" s="647"/>
      <c r="CV47" s="647"/>
      <c r="CW47" s="647"/>
      <c r="CX47" s="647"/>
      <c r="CY47" s="648"/>
      <c r="CZ47" s="637">
        <v>0.9</v>
      </c>
      <c r="DA47" s="649"/>
      <c r="DB47" s="649"/>
      <c r="DC47" s="650"/>
      <c r="DD47" s="640">
        <v>26818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12793430</v>
      </c>
      <c r="CS49" s="619"/>
      <c r="CT49" s="619"/>
      <c r="CU49" s="619"/>
      <c r="CV49" s="619"/>
      <c r="CW49" s="619"/>
      <c r="CX49" s="619"/>
      <c r="CY49" s="620"/>
      <c r="CZ49" s="621">
        <v>100</v>
      </c>
      <c r="DA49" s="622"/>
      <c r="DB49" s="622"/>
      <c r="DC49" s="623"/>
      <c r="DD49" s="624">
        <v>8579685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bGVdHh+Unxv5rmed4sDc09yY0CBUbxMABm+MhXtL4McycuYaIrqKP22X9YkmJwb7FKcz7iEEIua+6XO341cL4g==" saltValue="dpDePycNNcYxa/rfAGhub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99" t="s">
        <v>352</v>
      </c>
      <c r="B2" s="1099"/>
      <c r="C2" s="1099"/>
      <c r="D2" s="1099"/>
      <c r="E2" s="1099"/>
      <c r="F2" s="1099"/>
      <c r="G2" s="1099"/>
      <c r="H2" s="1099"/>
      <c r="I2" s="1099"/>
      <c r="J2" s="1099"/>
      <c r="K2" s="1099"/>
      <c r="L2" s="1099"/>
      <c r="M2" s="1099"/>
      <c r="N2" s="1099"/>
      <c r="O2" s="1099"/>
      <c r="P2" s="1099"/>
      <c r="Q2" s="1099"/>
      <c r="R2" s="1099"/>
      <c r="S2" s="1099"/>
      <c r="T2" s="1099"/>
      <c r="U2" s="1099"/>
      <c r="V2" s="1099"/>
      <c r="W2" s="1099"/>
      <c r="X2" s="1099"/>
      <c r="Y2" s="1099"/>
      <c r="Z2" s="1099"/>
      <c r="AA2" s="1099"/>
      <c r="AB2" s="1099"/>
      <c r="AC2" s="1099"/>
      <c r="AD2" s="1099"/>
      <c r="AE2" s="1099"/>
      <c r="AF2" s="1099"/>
      <c r="AG2" s="1099"/>
      <c r="AH2" s="1099"/>
      <c r="AI2" s="1099"/>
      <c r="AJ2" s="1099"/>
      <c r="AK2" s="1099"/>
      <c r="AL2" s="1099"/>
      <c r="AM2" s="1099"/>
      <c r="AN2" s="1099"/>
      <c r="AO2" s="1099"/>
      <c r="AP2" s="1099"/>
      <c r="AQ2" s="1099"/>
      <c r="AR2" s="1099"/>
      <c r="AS2" s="1099"/>
      <c r="AT2" s="1099"/>
      <c r="AU2" s="1099"/>
      <c r="AV2" s="1099"/>
      <c r="AW2" s="1099"/>
      <c r="AX2" s="1099"/>
      <c r="AY2" s="1099"/>
      <c r="AZ2" s="1099"/>
      <c r="BA2" s="1099"/>
      <c r="BB2" s="1099"/>
      <c r="BC2" s="1099"/>
      <c r="BD2" s="1099"/>
      <c r="BE2" s="1099"/>
      <c r="BF2" s="1099"/>
      <c r="BG2" s="1099"/>
      <c r="BH2" s="1099"/>
      <c r="BI2" s="109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0" t="s">
        <v>353</v>
      </c>
      <c r="DK2" s="1101"/>
      <c r="DL2" s="1101"/>
      <c r="DM2" s="1101"/>
      <c r="DN2" s="1101"/>
      <c r="DO2" s="1102"/>
      <c r="DP2" s="210"/>
      <c r="DQ2" s="1100" t="s">
        <v>354</v>
      </c>
      <c r="DR2" s="1101"/>
      <c r="DS2" s="1101"/>
      <c r="DT2" s="1101"/>
      <c r="DU2" s="1101"/>
      <c r="DV2" s="1101"/>
      <c r="DW2" s="1101"/>
      <c r="DX2" s="1101"/>
      <c r="DY2" s="1101"/>
      <c r="DZ2" s="1102"/>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68" t="s">
        <v>355</v>
      </c>
      <c r="B4" s="1068"/>
      <c r="C4" s="1068"/>
      <c r="D4" s="1068"/>
      <c r="E4" s="1068"/>
      <c r="F4" s="1068"/>
      <c r="G4" s="1068"/>
      <c r="H4" s="1068"/>
      <c r="I4" s="1068"/>
      <c r="J4" s="1068"/>
      <c r="K4" s="1068"/>
      <c r="L4" s="1068"/>
      <c r="M4" s="1068"/>
      <c r="N4" s="1068"/>
      <c r="O4" s="1068"/>
      <c r="P4" s="1068"/>
      <c r="Q4" s="1068"/>
      <c r="R4" s="1068"/>
      <c r="S4" s="1068"/>
      <c r="T4" s="1068"/>
      <c r="U4" s="1068"/>
      <c r="V4" s="1068"/>
      <c r="W4" s="1068"/>
      <c r="X4" s="1068"/>
      <c r="Y4" s="1068"/>
      <c r="Z4" s="1068"/>
      <c r="AA4" s="1068"/>
      <c r="AB4" s="1068"/>
      <c r="AC4" s="1068"/>
      <c r="AD4" s="1068"/>
      <c r="AE4" s="1068"/>
      <c r="AF4" s="1068"/>
      <c r="AG4" s="1068"/>
      <c r="AH4" s="1068"/>
      <c r="AI4" s="1068"/>
      <c r="AJ4" s="1068"/>
      <c r="AK4" s="1068"/>
      <c r="AL4" s="1068"/>
      <c r="AM4" s="1068"/>
      <c r="AN4" s="1068"/>
      <c r="AO4" s="1068"/>
      <c r="AP4" s="1068"/>
      <c r="AQ4" s="1068"/>
      <c r="AR4" s="1068"/>
      <c r="AS4" s="1068"/>
      <c r="AT4" s="1068"/>
      <c r="AU4" s="1068"/>
      <c r="AV4" s="1068"/>
      <c r="AW4" s="1068"/>
      <c r="AX4" s="1068"/>
      <c r="AY4" s="1068"/>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3" t="s">
        <v>357</v>
      </c>
      <c r="B5" s="1004"/>
      <c r="C5" s="1004"/>
      <c r="D5" s="1004"/>
      <c r="E5" s="1004"/>
      <c r="F5" s="1004"/>
      <c r="G5" s="1004"/>
      <c r="H5" s="1004"/>
      <c r="I5" s="1004"/>
      <c r="J5" s="1004"/>
      <c r="K5" s="1004"/>
      <c r="L5" s="1004"/>
      <c r="M5" s="1004"/>
      <c r="N5" s="1004"/>
      <c r="O5" s="1004"/>
      <c r="P5" s="1005"/>
      <c r="Q5" s="1009" t="s">
        <v>358</v>
      </c>
      <c r="R5" s="1010"/>
      <c r="S5" s="1010"/>
      <c r="T5" s="1010"/>
      <c r="U5" s="1011"/>
      <c r="V5" s="1009" t="s">
        <v>359</v>
      </c>
      <c r="W5" s="1010"/>
      <c r="X5" s="1010"/>
      <c r="Y5" s="1010"/>
      <c r="Z5" s="1011"/>
      <c r="AA5" s="1009" t="s">
        <v>360</v>
      </c>
      <c r="AB5" s="1010"/>
      <c r="AC5" s="1010"/>
      <c r="AD5" s="1010"/>
      <c r="AE5" s="1010"/>
      <c r="AF5" s="1103" t="s">
        <v>361</v>
      </c>
      <c r="AG5" s="1010"/>
      <c r="AH5" s="1010"/>
      <c r="AI5" s="1010"/>
      <c r="AJ5" s="1023"/>
      <c r="AK5" s="1010" t="s">
        <v>362</v>
      </c>
      <c r="AL5" s="1010"/>
      <c r="AM5" s="1010"/>
      <c r="AN5" s="1010"/>
      <c r="AO5" s="1011"/>
      <c r="AP5" s="1009" t="s">
        <v>363</v>
      </c>
      <c r="AQ5" s="1010"/>
      <c r="AR5" s="1010"/>
      <c r="AS5" s="1010"/>
      <c r="AT5" s="1011"/>
      <c r="AU5" s="1009" t="s">
        <v>364</v>
      </c>
      <c r="AV5" s="1010"/>
      <c r="AW5" s="1010"/>
      <c r="AX5" s="1010"/>
      <c r="AY5" s="1023"/>
      <c r="AZ5" s="214"/>
      <c r="BA5" s="214"/>
      <c r="BB5" s="214"/>
      <c r="BC5" s="214"/>
      <c r="BD5" s="214"/>
      <c r="BE5" s="215"/>
      <c r="BF5" s="215"/>
      <c r="BG5" s="215"/>
      <c r="BH5" s="215"/>
      <c r="BI5" s="215"/>
      <c r="BJ5" s="215"/>
      <c r="BK5" s="215"/>
      <c r="BL5" s="215"/>
      <c r="BM5" s="215"/>
      <c r="BN5" s="215"/>
      <c r="BO5" s="215"/>
      <c r="BP5" s="215"/>
      <c r="BQ5" s="1003" t="s">
        <v>365</v>
      </c>
      <c r="BR5" s="1004"/>
      <c r="BS5" s="1004"/>
      <c r="BT5" s="1004"/>
      <c r="BU5" s="1004"/>
      <c r="BV5" s="1004"/>
      <c r="BW5" s="1004"/>
      <c r="BX5" s="1004"/>
      <c r="BY5" s="1004"/>
      <c r="BZ5" s="1004"/>
      <c r="CA5" s="1004"/>
      <c r="CB5" s="1004"/>
      <c r="CC5" s="1004"/>
      <c r="CD5" s="1004"/>
      <c r="CE5" s="1004"/>
      <c r="CF5" s="1004"/>
      <c r="CG5" s="1005"/>
      <c r="CH5" s="1009" t="s">
        <v>366</v>
      </c>
      <c r="CI5" s="1010"/>
      <c r="CJ5" s="1010"/>
      <c r="CK5" s="1010"/>
      <c r="CL5" s="1011"/>
      <c r="CM5" s="1009" t="s">
        <v>367</v>
      </c>
      <c r="CN5" s="1010"/>
      <c r="CO5" s="1010"/>
      <c r="CP5" s="1010"/>
      <c r="CQ5" s="1011"/>
      <c r="CR5" s="1009" t="s">
        <v>368</v>
      </c>
      <c r="CS5" s="1010"/>
      <c r="CT5" s="1010"/>
      <c r="CU5" s="1010"/>
      <c r="CV5" s="1011"/>
      <c r="CW5" s="1009" t="s">
        <v>369</v>
      </c>
      <c r="CX5" s="1010"/>
      <c r="CY5" s="1010"/>
      <c r="CZ5" s="1010"/>
      <c r="DA5" s="1011"/>
      <c r="DB5" s="1009" t="s">
        <v>370</v>
      </c>
      <c r="DC5" s="1010"/>
      <c r="DD5" s="1010"/>
      <c r="DE5" s="1010"/>
      <c r="DF5" s="1011"/>
      <c r="DG5" s="1093" t="s">
        <v>371</v>
      </c>
      <c r="DH5" s="1094"/>
      <c r="DI5" s="1094"/>
      <c r="DJ5" s="1094"/>
      <c r="DK5" s="1095"/>
      <c r="DL5" s="1093" t="s">
        <v>372</v>
      </c>
      <c r="DM5" s="1094"/>
      <c r="DN5" s="1094"/>
      <c r="DO5" s="1094"/>
      <c r="DP5" s="1095"/>
      <c r="DQ5" s="1009" t="s">
        <v>373</v>
      </c>
      <c r="DR5" s="1010"/>
      <c r="DS5" s="1010"/>
      <c r="DT5" s="1010"/>
      <c r="DU5" s="1011"/>
      <c r="DV5" s="1009" t="s">
        <v>364</v>
      </c>
      <c r="DW5" s="1010"/>
      <c r="DX5" s="1010"/>
      <c r="DY5" s="1010"/>
      <c r="DZ5" s="1023"/>
      <c r="EA5" s="216"/>
    </row>
    <row r="6" spans="1:131" s="217" customFormat="1" ht="26.25" customHeight="1" thickBot="1" x14ac:dyDescent="0.2">
      <c r="A6" s="1006"/>
      <c r="B6" s="1007"/>
      <c r="C6" s="1007"/>
      <c r="D6" s="1007"/>
      <c r="E6" s="1007"/>
      <c r="F6" s="1007"/>
      <c r="G6" s="1007"/>
      <c r="H6" s="1007"/>
      <c r="I6" s="1007"/>
      <c r="J6" s="1007"/>
      <c r="K6" s="1007"/>
      <c r="L6" s="1007"/>
      <c r="M6" s="1007"/>
      <c r="N6" s="1007"/>
      <c r="O6" s="1007"/>
      <c r="P6" s="1008"/>
      <c r="Q6" s="1012"/>
      <c r="R6" s="1013"/>
      <c r="S6" s="1013"/>
      <c r="T6" s="1013"/>
      <c r="U6" s="1014"/>
      <c r="V6" s="1012"/>
      <c r="W6" s="1013"/>
      <c r="X6" s="1013"/>
      <c r="Y6" s="1013"/>
      <c r="Z6" s="1014"/>
      <c r="AA6" s="1012"/>
      <c r="AB6" s="1013"/>
      <c r="AC6" s="1013"/>
      <c r="AD6" s="1013"/>
      <c r="AE6" s="1013"/>
      <c r="AF6" s="1104"/>
      <c r="AG6" s="1013"/>
      <c r="AH6" s="1013"/>
      <c r="AI6" s="1013"/>
      <c r="AJ6" s="1024"/>
      <c r="AK6" s="1013"/>
      <c r="AL6" s="1013"/>
      <c r="AM6" s="1013"/>
      <c r="AN6" s="1013"/>
      <c r="AO6" s="1014"/>
      <c r="AP6" s="1012"/>
      <c r="AQ6" s="1013"/>
      <c r="AR6" s="1013"/>
      <c r="AS6" s="1013"/>
      <c r="AT6" s="1014"/>
      <c r="AU6" s="1012"/>
      <c r="AV6" s="1013"/>
      <c r="AW6" s="1013"/>
      <c r="AX6" s="1013"/>
      <c r="AY6" s="1024"/>
      <c r="AZ6" s="214"/>
      <c r="BA6" s="214"/>
      <c r="BB6" s="214"/>
      <c r="BC6" s="214"/>
      <c r="BD6" s="214"/>
      <c r="BE6" s="215"/>
      <c r="BF6" s="215"/>
      <c r="BG6" s="215"/>
      <c r="BH6" s="215"/>
      <c r="BI6" s="215"/>
      <c r="BJ6" s="215"/>
      <c r="BK6" s="215"/>
      <c r="BL6" s="215"/>
      <c r="BM6" s="215"/>
      <c r="BN6" s="215"/>
      <c r="BO6" s="215"/>
      <c r="BP6" s="215"/>
      <c r="BQ6" s="1006"/>
      <c r="BR6" s="1007"/>
      <c r="BS6" s="1007"/>
      <c r="BT6" s="1007"/>
      <c r="BU6" s="1007"/>
      <c r="BV6" s="1007"/>
      <c r="BW6" s="1007"/>
      <c r="BX6" s="1007"/>
      <c r="BY6" s="1007"/>
      <c r="BZ6" s="1007"/>
      <c r="CA6" s="1007"/>
      <c r="CB6" s="1007"/>
      <c r="CC6" s="1007"/>
      <c r="CD6" s="1007"/>
      <c r="CE6" s="1007"/>
      <c r="CF6" s="1007"/>
      <c r="CG6" s="1008"/>
      <c r="CH6" s="1012"/>
      <c r="CI6" s="1013"/>
      <c r="CJ6" s="1013"/>
      <c r="CK6" s="1013"/>
      <c r="CL6" s="1014"/>
      <c r="CM6" s="1012"/>
      <c r="CN6" s="1013"/>
      <c r="CO6" s="1013"/>
      <c r="CP6" s="1013"/>
      <c r="CQ6" s="1014"/>
      <c r="CR6" s="1012"/>
      <c r="CS6" s="1013"/>
      <c r="CT6" s="1013"/>
      <c r="CU6" s="1013"/>
      <c r="CV6" s="1014"/>
      <c r="CW6" s="1012"/>
      <c r="CX6" s="1013"/>
      <c r="CY6" s="1013"/>
      <c r="CZ6" s="1013"/>
      <c r="DA6" s="1014"/>
      <c r="DB6" s="1012"/>
      <c r="DC6" s="1013"/>
      <c r="DD6" s="1013"/>
      <c r="DE6" s="1013"/>
      <c r="DF6" s="1014"/>
      <c r="DG6" s="1096"/>
      <c r="DH6" s="1097"/>
      <c r="DI6" s="1097"/>
      <c r="DJ6" s="1097"/>
      <c r="DK6" s="1098"/>
      <c r="DL6" s="1096"/>
      <c r="DM6" s="1097"/>
      <c r="DN6" s="1097"/>
      <c r="DO6" s="1097"/>
      <c r="DP6" s="1098"/>
      <c r="DQ6" s="1012"/>
      <c r="DR6" s="1013"/>
      <c r="DS6" s="1013"/>
      <c r="DT6" s="1013"/>
      <c r="DU6" s="1014"/>
      <c r="DV6" s="1012"/>
      <c r="DW6" s="1013"/>
      <c r="DX6" s="1013"/>
      <c r="DY6" s="1013"/>
      <c r="DZ6" s="1024"/>
      <c r="EA6" s="216"/>
    </row>
    <row r="7" spans="1:131" s="217" customFormat="1" ht="26.25" customHeight="1" thickTop="1" x14ac:dyDescent="0.15">
      <c r="A7" s="218">
        <v>1</v>
      </c>
      <c r="B7" s="1056" t="s">
        <v>374</v>
      </c>
      <c r="C7" s="1057"/>
      <c r="D7" s="1057"/>
      <c r="E7" s="1057"/>
      <c r="F7" s="1057"/>
      <c r="G7" s="1057"/>
      <c r="H7" s="1057"/>
      <c r="I7" s="1057"/>
      <c r="J7" s="1057"/>
      <c r="K7" s="1057"/>
      <c r="L7" s="1057"/>
      <c r="M7" s="1057"/>
      <c r="N7" s="1057"/>
      <c r="O7" s="1057"/>
      <c r="P7" s="1058"/>
      <c r="Q7" s="1111">
        <v>14570</v>
      </c>
      <c r="R7" s="1112"/>
      <c r="S7" s="1112"/>
      <c r="T7" s="1112"/>
      <c r="U7" s="1112"/>
      <c r="V7" s="1112">
        <v>12793</v>
      </c>
      <c r="W7" s="1112"/>
      <c r="X7" s="1112"/>
      <c r="Y7" s="1112"/>
      <c r="Z7" s="1112"/>
      <c r="AA7" s="1112">
        <v>1777</v>
      </c>
      <c r="AB7" s="1112"/>
      <c r="AC7" s="1112"/>
      <c r="AD7" s="1112"/>
      <c r="AE7" s="1113"/>
      <c r="AF7" s="1114">
        <v>989</v>
      </c>
      <c r="AG7" s="1115"/>
      <c r="AH7" s="1115"/>
      <c r="AI7" s="1115"/>
      <c r="AJ7" s="1116"/>
      <c r="AK7" s="1117">
        <v>1643</v>
      </c>
      <c r="AL7" s="1118"/>
      <c r="AM7" s="1118"/>
      <c r="AN7" s="1118"/>
      <c r="AO7" s="1118"/>
      <c r="AP7" s="1118">
        <v>8634</v>
      </c>
      <c r="AQ7" s="1118"/>
      <c r="AR7" s="1118"/>
      <c r="AS7" s="1118"/>
      <c r="AT7" s="1118"/>
      <c r="AU7" s="1119"/>
      <c r="AV7" s="1119"/>
      <c r="AW7" s="1119"/>
      <c r="AX7" s="1119"/>
      <c r="AY7" s="1120"/>
      <c r="AZ7" s="214"/>
      <c r="BA7" s="214"/>
      <c r="BB7" s="214"/>
      <c r="BC7" s="214"/>
      <c r="BD7" s="214"/>
      <c r="BE7" s="215"/>
      <c r="BF7" s="215"/>
      <c r="BG7" s="215"/>
      <c r="BH7" s="215"/>
      <c r="BI7" s="215"/>
      <c r="BJ7" s="215"/>
      <c r="BK7" s="215"/>
      <c r="BL7" s="215"/>
      <c r="BM7" s="215"/>
      <c r="BN7" s="215"/>
      <c r="BO7" s="215"/>
      <c r="BP7" s="215"/>
      <c r="BQ7" s="218">
        <v>1</v>
      </c>
      <c r="BR7" s="219"/>
      <c r="BS7" s="1108" t="s">
        <v>553</v>
      </c>
      <c r="BT7" s="1109"/>
      <c r="BU7" s="1109"/>
      <c r="BV7" s="1109"/>
      <c r="BW7" s="1109"/>
      <c r="BX7" s="1109"/>
      <c r="BY7" s="1109"/>
      <c r="BZ7" s="1109"/>
      <c r="CA7" s="1109"/>
      <c r="CB7" s="1109"/>
      <c r="CC7" s="1109"/>
      <c r="CD7" s="1109"/>
      <c r="CE7" s="1109"/>
      <c r="CF7" s="1109"/>
      <c r="CG7" s="1121"/>
      <c r="CH7" s="1105">
        <v>0</v>
      </c>
      <c r="CI7" s="1106"/>
      <c r="CJ7" s="1106"/>
      <c r="CK7" s="1106"/>
      <c r="CL7" s="1107"/>
      <c r="CM7" s="1105">
        <v>23</v>
      </c>
      <c r="CN7" s="1106"/>
      <c r="CO7" s="1106"/>
      <c r="CP7" s="1106"/>
      <c r="CQ7" s="1107"/>
      <c r="CR7" s="1105">
        <v>3</v>
      </c>
      <c r="CS7" s="1106"/>
      <c r="CT7" s="1106"/>
      <c r="CU7" s="1106"/>
      <c r="CV7" s="1107"/>
      <c r="CW7" s="1105" t="s">
        <v>559</v>
      </c>
      <c r="CX7" s="1106"/>
      <c r="CY7" s="1106"/>
      <c r="CZ7" s="1106"/>
      <c r="DA7" s="1107"/>
      <c r="DB7" s="1105">
        <v>15</v>
      </c>
      <c r="DC7" s="1106"/>
      <c r="DD7" s="1106"/>
      <c r="DE7" s="1106"/>
      <c r="DF7" s="1107"/>
      <c r="DG7" s="1105" t="s">
        <v>559</v>
      </c>
      <c r="DH7" s="1106"/>
      <c r="DI7" s="1106"/>
      <c r="DJ7" s="1106"/>
      <c r="DK7" s="1107"/>
      <c r="DL7" s="1105" t="s">
        <v>559</v>
      </c>
      <c r="DM7" s="1106"/>
      <c r="DN7" s="1106"/>
      <c r="DO7" s="1106"/>
      <c r="DP7" s="1107"/>
      <c r="DQ7" s="1105" t="s">
        <v>559</v>
      </c>
      <c r="DR7" s="1106"/>
      <c r="DS7" s="1106"/>
      <c r="DT7" s="1106"/>
      <c r="DU7" s="1107"/>
      <c r="DV7" s="1108"/>
      <c r="DW7" s="1109"/>
      <c r="DX7" s="1109"/>
      <c r="DY7" s="1109"/>
      <c r="DZ7" s="1110"/>
      <c r="EA7" s="216"/>
    </row>
    <row r="8" spans="1:131" s="217" customFormat="1" ht="26.25" customHeight="1" x14ac:dyDescent="0.15">
      <c r="A8" s="220">
        <v>2</v>
      </c>
      <c r="B8" s="1038" t="s">
        <v>375</v>
      </c>
      <c r="C8" s="1039"/>
      <c r="D8" s="1039"/>
      <c r="E8" s="1039"/>
      <c r="F8" s="1039"/>
      <c r="G8" s="1039"/>
      <c r="H8" s="1039"/>
      <c r="I8" s="1039"/>
      <c r="J8" s="1039"/>
      <c r="K8" s="1039"/>
      <c r="L8" s="1039"/>
      <c r="M8" s="1039"/>
      <c r="N8" s="1039"/>
      <c r="O8" s="1039"/>
      <c r="P8" s="1040"/>
      <c r="Q8" s="1046">
        <v>6</v>
      </c>
      <c r="R8" s="1047"/>
      <c r="S8" s="1047"/>
      <c r="T8" s="1047"/>
      <c r="U8" s="1047"/>
      <c r="V8" s="1047">
        <v>50</v>
      </c>
      <c r="W8" s="1047"/>
      <c r="X8" s="1047"/>
      <c r="Y8" s="1047"/>
      <c r="Z8" s="1047"/>
      <c r="AA8" s="1047">
        <v>-44</v>
      </c>
      <c r="AB8" s="1047"/>
      <c r="AC8" s="1047"/>
      <c r="AD8" s="1047"/>
      <c r="AE8" s="1048"/>
      <c r="AF8" s="1043">
        <v>-44</v>
      </c>
      <c r="AG8" s="1044"/>
      <c r="AH8" s="1044"/>
      <c r="AI8" s="1044"/>
      <c r="AJ8" s="1045"/>
      <c r="AK8" s="1089" t="s">
        <v>559</v>
      </c>
      <c r="AL8" s="1090"/>
      <c r="AM8" s="1090"/>
      <c r="AN8" s="1090"/>
      <c r="AO8" s="1090"/>
      <c r="AP8" s="1090" t="s">
        <v>559</v>
      </c>
      <c r="AQ8" s="1090"/>
      <c r="AR8" s="1090"/>
      <c r="AS8" s="1090"/>
      <c r="AT8" s="1090"/>
      <c r="AU8" s="1091"/>
      <c r="AV8" s="1091"/>
      <c r="AW8" s="1091"/>
      <c r="AX8" s="1091"/>
      <c r="AY8" s="1092"/>
      <c r="AZ8" s="214"/>
      <c r="BA8" s="214"/>
      <c r="BB8" s="214"/>
      <c r="BC8" s="214"/>
      <c r="BD8" s="214"/>
      <c r="BE8" s="215"/>
      <c r="BF8" s="215"/>
      <c r="BG8" s="215"/>
      <c r="BH8" s="215"/>
      <c r="BI8" s="215"/>
      <c r="BJ8" s="215"/>
      <c r="BK8" s="215"/>
      <c r="BL8" s="215"/>
      <c r="BM8" s="215"/>
      <c r="BN8" s="215"/>
      <c r="BO8" s="215"/>
      <c r="BP8" s="215"/>
      <c r="BQ8" s="220">
        <v>2</v>
      </c>
      <c r="BR8" s="221"/>
      <c r="BS8" s="1000" t="s">
        <v>554</v>
      </c>
      <c r="BT8" s="1001"/>
      <c r="BU8" s="1001"/>
      <c r="BV8" s="1001"/>
      <c r="BW8" s="1001"/>
      <c r="BX8" s="1001"/>
      <c r="BY8" s="1001"/>
      <c r="BZ8" s="1001"/>
      <c r="CA8" s="1001"/>
      <c r="CB8" s="1001"/>
      <c r="CC8" s="1001"/>
      <c r="CD8" s="1001"/>
      <c r="CE8" s="1001"/>
      <c r="CF8" s="1001"/>
      <c r="CG8" s="1022"/>
      <c r="CH8" s="997">
        <v>-4</v>
      </c>
      <c r="CI8" s="998"/>
      <c r="CJ8" s="998"/>
      <c r="CK8" s="998"/>
      <c r="CL8" s="999"/>
      <c r="CM8" s="997">
        <v>12</v>
      </c>
      <c r="CN8" s="998"/>
      <c r="CO8" s="998"/>
      <c r="CP8" s="998"/>
      <c r="CQ8" s="999"/>
      <c r="CR8" s="997">
        <v>2</v>
      </c>
      <c r="CS8" s="998"/>
      <c r="CT8" s="998"/>
      <c r="CU8" s="998"/>
      <c r="CV8" s="999"/>
      <c r="CW8" s="997" t="s">
        <v>559</v>
      </c>
      <c r="CX8" s="998"/>
      <c r="CY8" s="998"/>
      <c r="CZ8" s="998"/>
      <c r="DA8" s="999"/>
      <c r="DB8" s="997">
        <v>8</v>
      </c>
      <c r="DC8" s="998"/>
      <c r="DD8" s="998"/>
      <c r="DE8" s="998"/>
      <c r="DF8" s="999"/>
      <c r="DG8" s="997" t="s">
        <v>559</v>
      </c>
      <c r="DH8" s="998"/>
      <c r="DI8" s="998"/>
      <c r="DJ8" s="998"/>
      <c r="DK8" s="999"/>
      <c r="DL8" s="997" t="s">
        <v>559</v>
      </c>
      <c r="DM8" s="998"/>
      <c r="DN8" s="998"/>
      <c r="DO8" s="998"/>
      <c r="DP8" s="999"/>
      <c r="DQ8" s="997" t="s">
        <v>559</v>
      </c>
      <c r="DR8" s="998"/>
      <c r="DS8" s="998"/>
      <c r="DT8" s="998"/>
      <c r="DU8" s="999"/>
      <c r="DV8" s="1000"/>
      <c r="DW8" s="1001"/>
      <c r="DX8" s="1001"/>
      <c r="DY8" s="1001"/>
      <c r="DZ8" s="1002"/>
      <c r="EA8" s="216"/>
    </row>
    <row r="9" spans="1:131" s="217" customFormat="1" ht="26.25" customHeight="1" x14ac:dyDescent="0.15">
      <c r="A9" s="220">
        <v>3</v>
      </c>
      <c r="B9" s="1038" t="s">
        <v>376</v>
      </c>
      <c r="C9" s="1039"/>
      <c r="D9" s="1039"/>
      <c r="E9" s="1039"/>
      <c r="F9" s="1039"/>
      <c r="G9" s="1039"/>
      <c r="H9" s="1039"/>
      <c r="I9" s="1039"/>
      <c r="J9" s="1039"/>
      <c r="K9" s="1039"/>
      <c r="L9" s="1039"/>
      <c r="M9" s="1039"/>
      <c r="N9" s="1039"/>
      <c r="O9" s="1039"/>
      <c r="P9" s="1040"/>
      <c r="Q9" s="1046">
        <v>0</v>
      </c>
      <c r="R9" s="1047"/>
      <c r="S9" s="1047"/>
      <c r="T9" s="1047"/>
      <c r="U9" s="1047"/>
      <c r="V9" s="1047">
        <v>0</v>
      </c>
      <c r="W9" s="1047"/>
      <c r="X9" s="1047"/>
      <c r="Y9" s="1047"/>
      <c r="Z9" s="1047"/>
      <c r="AA9" s="1047" t="s">
        <v>559</v>
      </c>
      <c r="AB9" s="1047"/>
      <c r="AC9" s="1047"/>
      <c r="AD9" s="1047"/>
      <c r="AE9" s="1048"/>
      <c r="AF9" s="1043" t="s">
        <v>122</v>
      </c>
      <c r="AG9" s="1044"/>
      <c r="AH9" s="1044"/>
      <c r="AI9" s="1044"/>
      <c r="AJ9" s="1045"/>
      <c r="AK9" s="1089" t="s">
        <v>559</v>
      </c>
      <c r="AL9" s="1090"/>
      <c r="AM9" s="1090"/>
      <c r="AN9" s="1090"/>
      <c r="AO9" s="1090"/>
      <c r="AP9" s="1090" t="s">
        <v>559</v>
      </c>
      <c r="AQ9" s="1090"/>
      <c r="AR9" s="1090"/>
      <c r="AS9" s="1090"/>
      <c r="AT9" s="1090"/>
      <c r="AU9" s="1091"/>
      <c r="AV9" s="1091"/>
      <c r="AW9" s="1091"/>
      <c r="AX9" s="1091"/>
      <c r="AY9" s="1092"/>
      <c r="AZ9" s="214"/>
      <c r="BA9" s="214"/>
      <c r="BB9" s="214"/>
      <c r="BC9" s="214"/>
      <c r="BD9" s="214"/>
      <c r="BE9" s="215"/>
      <c r="BF9" s="215"/>
      <c r="BG9" s="215"/>
      <c r="BH9" s="215"/>
      <c r="BI9" s="215"/>
      <c r="BJ9" s="215"/>
      <c r="BK9" s="215"/>
      <c r="BL9" s="215"/>
      <c r="BM9" s="215"/>
      <c r="BN9" s="215"/>
      <c r="BO9" s="215"/>
      <c r="BP9" s="215"/>
      <c r="BQ9" s="220">
        <v>3</v>
      </c>
      <c r="BR9" s="221"/>
      <c r="BS9" s="1000" t="s">
        <v>555</v>
      </c>
      <c r="BT9" s="1001"/>
      <c r="BU9" s="1001"/>
      <c r="BV9" s="1001"/>
      <c r="BW9" s="1001"/>
      <c r="BX9" s="1001"/>
      <c r="BY9" s="1001"/>
      <c r="BZ9" s="1001"/>
      <c r="CA9" s="1001"/>
      <c r="CB9" s="1001"/>
      <c r="CC9" s="1001"/>
      <c r="CD9" s="1001"/>
      <c r="CE9" s="1001"/>
      <c r="CF9" s="1001"/>
      <c r="CG9" s="1022"/>
      <c r="CH9" s="997">
        <v>6</v>
      </c>
      <c r="CI9" s="998"/>
      <c r="CJ9" s="998"/>
      <c r="CK9" s="998"/>
      <c r="CL9" s="999"/>
      <c r="CM9" s="997">
        <v>53</v>
      </c>
      <c r="CN9" s="998"/>
      <c r="CO9" s="998"/>
      <c r="CP9" s="998"/>
      <c r="CQ9" s="999"/>
      <c r="CR9" s="997">
        <v>3</v>
      </c>
      <c r="CS9" s="998"/>
      <c r="CT9" s="998"/>
      <c r="CU9" s="998"/>
      <c r="CV9" s="999"/>
      <c r="CW9" s="997" t="s">
        <v>559</v>
      </c>
      <c r="CX9" s="998"/>
      <c r="CY9" s="998"/>
      <c r="CZ9" s="998"/>
      <c r="DA9" s="999"/>
      <c r="DB9" s="997" t="s">
        <v>559</v>
      </c>
      <c r="DC9" s="998"/>
      <c r="DD9" s="998"/>
      <c r="DE9" s="998"/>
      <c r="DF9" s="999"/>
      <c r="DG9" s="997" t="s">
        <v>559</v>
      </c>
      <c r="DH9" s="998"/>
      <c r="DI9" s="998"/>
      <c r="DJ9" s="998"/>
      <c r="DK9" s="999"/>
      <c r="DL9" s="997" t="s">
        <v>559</v>
      </c>
      <c r="DM9" s="998"/>
      <c r="DN9" s="998"/>
      <c r="DO9" s="998"/>
      <c r="DP9" s="999"/>
      <c r="DQ9" s="997" t="s">
        <v>559</v>
      </c>
      <c r="DR9" s="998"/>
      <c r="DS9" s="998"/>
      <c r="DT9" s="998"/>
      <c r="DU9" s="999"/>
      <c r="DV9" s="1000"/>
      <c r="DW9" s="1001"/>
      <c r="DX9" s="1001"/>
      <c r="DY9" s="1001"/>
      <c r="DZ9" s="1002"/>
      <c r="EA9" s="216"/>
    </row>
    <row r="10" spans="1:131" s="217" customFormat="1" ht="26.25" customHeight="1" x14ac:dyDescent="0.15">
      <c r="A10" s="220">
        <v>4</v>
      </c>
      <c r="B10" s="1038"/>
      <c r="C10" s="1039"/>
      <c r="D10" s="1039"/>
      <c r="E10" s="1039"/>
      <c r="F10" s="1039"/>
      <c r="G10" s="1039"/>
      <c r="H10" s="1039"/>
      <c r="I10" s="1039"/>
      <c r="J10" s="1039"/>
      <c r="K10" s="1039"/>
      <c r="L10" s="1039"/>
      <c r="M10" s="1039"/>
      <c r="N10" s="1039"/>
      <c r="O10" s="1039"/>
      <c r="P10" s="1040"/>
      <c r="Q10" s="1046"/>
      <c r="R10" s="1047"/>
      <c r="S10" s="1047"/>
      <c r="T10" s="1047"/>
      <c r="U10" s="1047"/>
      <c r="V10" s="1047"/>
      <c r="W10" s="1047"/>
      <c r="X10" s="1047"/>
      <c r="Y10" s="1047"/>
      <c r="Z10" s="1047"/>
      <c r="AA10" s="1047"/>
      <c r="AB10" s="1047"/>
      <c r="AC10" s="1047"/>
      <c r="AD10" s="1047"/>
      <c r="AE10" s="1048"/>
      <c r="AF10" s="1043"/>
      <c r="AG10" s="1044"/>
      <c r="AH10" s="1044"/>
      <c r="AI10" s="1044"/>
      <c r="AJ10" s="1045"/>
      <c r="AK10" s="1089"/>
      <c r="AL10" s="1090"/>
      <c r="AM10" s="1090"/>
      <c r="AN10" s="1090"/>
      <c r="AO10" s="1090"/>
      <c r="AP10" s="1090"/>
      <c r="AQ10" s="1090"/>
      <c r="AR10" s="1090"/>
      <c r="AS10" s="1090"/>
      <c r="AT10" s="1090"/>
      <c r="AU10" s="1091"/>
      <c r="AV10" s="1091"/>
      <c r="AW10" s="1091"/>
      <c r="AX10" s="1091"/>
      <c r="AY10" s="1092"/>
      <c r="AZ10" s="214"/>
      <c r="BA10" s="214"/>
      <c r="BB10" s="214"/>
      <c r="BC10" s="214"/>
      <c r="BD10" s="214"/>
      <c r="BE10" s="215"/>
      <c r="BF10" s="215"/>
      <c r="BG10" s="215"/>
      <c r="BH10" s="215"/>
      <c r="BI10" s="215"/>
      <c r="BJ10" s="215"/>
      <c r="BK10" s="215"/>
      <c r="BL10" s="215"/>
      <c r="BM10" s="215"/>
      <c r="BN10" s="215"/>
      <c r="BO10" s="215"/>
      <c r="BP10" s="215"/>
      <c r="BQ10" s="220">
        <v>4</v>
      </c>
      <c r="BR10" s="221"/>
      <c r="BS10" s="1000"/>
      <c r="BT10" s="1001"/>
      <c r="BU10" s="1001"/>
      <c r="BV10" s="1001"/>
      <c r="BW10" s="1001"/>
      <c r="BX10" s="1001"/>
      <c r="BY10" s="1001"/>
      <c r="BZ10" s="1001"/>
      <c r="CA10" s="1001"/>
      <c r="CB10" s="1001"/>
      <c r="CC10" s="1001"/>
      <c r="CD10" s="1001"/>
      <c r="CE10" s="1001"/>
      <c r="CF10" s="1001"/>
      <c r="CG10" s="1022"/>
      <c r="CH10" s="997"/>
      <c r="CI10" s="998"/>
      <c r="CJ10" s="998"/>
      <c r="CK10" s="998"/>
      <c r="CL10" s="999"/>
      <c r="CM10" s="997"/>
      <c r="CN10" s="998"/>
      <c r="CO10" s="998"/>
      <c r="CP10" s="998"/>
      <c r="CQ10" s="999"/>
      <c r="CR10" s="997"/>
      <c r="CS10" s="998"/>
      <c r="CT10" s="998"/>
      <c r="CU10" s="998"/>
      <c r="CV10" s="999"/>
      <c r="CW10" s="997"/>
      <c r="CX10" s="998"/>
      <c r="CY10" s="998"/>
      <c r="CZ10" s="998"/>
      <c r="DA10" s="999"/>
      <c r="DB10" s="997"/>
      <c r="DC10" s="998"/>
      <c r="DD10" s="998"/>
      <c r="DE10" s="998"/>
      <c r="DF10" s="999"/>
      <c r="DG10" s="997"/>
      <c r="DH10" s="998"/>
      <c r="DI10" s="998"/>
      <c r="DJ10" s="998"/>
      <c r="DK10" s="999"/>
      <c r="DL10" s="997"/>
      <c r="DM10" s="998"/>
      <c r="DN10" s="998"/>
      <c r="DO10" s="998"/>
      <c r="DP10" s="999"/>
      <c r="DQ10" s="997"/>
      <c r="DR10" s="998"/>
      <c r="DS10" s="998"/>
      <c r="DT10" s="998"/>
      <c r="DU10" s="999"/>
      <c r="DV10" s="1000"/>
      <c r="DW10" s="1001"/>
      <c r="DX10" s="1001"/>
      <c r="DY10" s="1001"/>
      <c r="DZ10" s="1002"/>
      <c r="EA10" s="216"/>
    </row>
    <row r="11" spans="1:131" s="217" customFormat="1" ht="26.25" customHeight="1" x14ac:dyDescent="0.15">
      <c r="A11" s="220">
        <v>5</v>
      </c>
      <c r="B11" s="1038"/>
      <c r="C11" s="1039"/>
      <c r="D11" s="1039"/>
      <c r="E11" s="1039"/>
      <c r="F11" s="1039"/>
      <c r="G11" s="1039"/>
      <c r="H11" s="1039"/>
      <c r="I11" s="1039"/>
      <c r="J11" s="1039"/>
      <c r="K11" s="1039"/>
      <c r="L11" s="1039"/>
      <c r="M11" s="1039"/>
      <c r="N11" s="1039"/>
      <c r="O11" s="1039"/>
      <c r="P11" s="1040"/>
      <c r="Q11" s="1046"/>
      <c r="R11" s="1047"/>
      <c r="S11" s="1047"/>
      <c r="T11" s="1047"/>
      <c r="U11" s="1047"/>
      <c r="V11" s="1047"/>
      <c r="W11" s="1047"/>
      <c r="X11" s="1047"/>
      <c r="Y11" s="1047"/>
      <c r="Z11" s="1047"/>
      <c r="AA11" s="1047"/>
      <c r="AB11" s="1047"/>
      <c r="AC11" s="1047"/>
      <c r="AD11" s="1047"/>
      <c r="AE11" s="1048"/>
      <c r="AF11" s="1043"/>
      <c r="AG11" s="1044"/>
      <c r="AH11" s="1044"/>
      <c r="AI11" s="1044"/>
      <c r="AJ11" s="1045"/>
      <c r="AK11" s="1089"/>
      <c r="AL11" s="1090"/>
      <c r="AM11" s="1090"/>
      <c r="AN11" s="1090"/>
      <c r="AO11" s="1090"/>
      <c r="AP11" s="1090"/>
      <c r="AQ11" s="1090"/>
      <c r="AR11" s="1090"/>
      <c r="AS11" s="1090"/>
      <c r="AT11" s="1090"/>
      <c r="AU11" s="1091"/>
      <c r="AV11" s="1091"/>
      <c r="AW11" s="1091"/>
      <c r="AX11" s="1091"/>
      <c r="AY11" s="1092"/>
      <c r="AZ11" s="214"/>
      <c r="BA11" s="214"/>
      <c r="BB11" s="214"/>
      <c r="BC11" s="214"/>
      <c r="BD11" s="214"/>
      <c r="BE11" s="215"/>
      <c r="BF11" s="215"/>
      <c r="BG11" s="215"/>
      <c r="BH11" s="215"/>
      <c r="BI11" s="215"/>
      <c r="BJ11" s="215"/>
      <c r="BK11" s="215"/>
      <c r="BL11" s="215"/>
      <c r="BM11" s="215"/>
      <c r="BN11" s="215"/>
      <c r="BO11" s="215"/>
      <c r="BP11" s="215"/>
      <c r="BQ11" s="220">
        <v>5</v>
      </c>
      <c r="BR11" s="221"/>
      <c r="BS11" s="1000"/>
      <c r="BT11" s="1001"/>
      <c r="BU11" s="1001"/>
      <c r="BV11" s="1001"/>
      <c r="BW11" s="1001"/>
      <c r="BX11" s="1001"/>
      <c r="BY11" s="1001"/>
      <c r="BZ11" s="1001"/>
      <c r="CA11" s="1001"/>
      <c r="CB11" s="1001"/>
      <c r="CC11" s="1001"/>
      <c r="CD11" s="1001"/>
      <c r="CE11" s="1001"/>
      <c r="CF11" s="1001"/>
      <c r="CG11" s="1022"/>
      <c r="CH11" s="997"/>
      <c r="CI11" s="998"/>
      <c r="CJ11" s="998"/>
      <c r="CK11" s="998"/>
      <c r="CL11" s="999"/>
      <c r="CM11" s="997"/>
      <c r="CN11" s="998"/>
      <c r="CO11" s="998"/>
      <c r="CP11" s="998"/>
      <c r="CQ11" s="999"/>
      <c r="CR11" s="997"/>
      <c r="CS11" s="998"/>
      <c r="CT11" s="998"/>
      <c r="CU11" s="998"/>
      <c r="CV11" s="999"/>
      <c r="CW11" s="997"/>
      <c r="CX11" s="998"/>
      <c r="CY11" s="998"/>
      <c r="CZ11" s="998"/>
      <c r="DA11" s="999"/>
      <c r="DB11" s="997"/>
      <c r="DC11" s="998"/>
      <c r="DD11" s="998"/>
      <c r="DE11" s="998"/>
      <c r="DF11" s="999"/>
      <c r="DG11" s="997"/>
      <c r="DH11" s="998"/>
      <c r="DI11" s="998"/>
      <c r="DJ11" s="998"/>
      <c r="DK11" s="999"/>
      <c r="DL11" s="997"/>
      <c r="DM11" s="998"/>
      <c r="DN11" s="998"/>
      <c r="DO11" s="998"/>
      <c r="DP11" s="999"/>
      <c r="DQ11" s="997"/>
      <c r="DR11" s="998"/>
      <c r="DS11" s="998"/>
      <c r="DT11" s="998"/>
      <c r="DU11" s="999"/>
      <c r="DV11" s="1000"/>
      <c r="DW11" s="1001"/>
      <c r="DX11" s="1001"/>
      <c r="DY11" s="1001"/>
      <c r="DZ11" s="1002"/>
      <c r="EA11" s="216"/>
    </row>
    <row r="12" spans="1:131" s="217" customFormat="1" ht="26.25" customHeight="1" x14ac:dyDescent="0.15">
      <c r="A12" s="220">
        <v>6</v>
      </c>
      <c r="B12" s="1038"/>
      <c r="C12" s="1039"/>
      <c r="D12" s="1039"/>
      <c r="E12" s="1039"/>
      <c r="F12" s="1039"/>
      <c r="G12" s="1039"/>
      <c r="H12" s="1039"/>
      <c r="I12" s="1039"/>
      <c r="J12" s="1039"/>
      <c r="K12" s="1039"/>
      <c r="L12" s="1039"/>
      <c r="M12" s="1039"/>
      <c r="N12" s="1039"/>
      <c r="O12" s="1039"/>
      <c r="P12" s="1040"/>
      <c r="Q12" s="1046"/>
      <c r="R12" s="1047"/>
      <c r="S12" s="1047"/>
      <c r="T12" s="1047"/>
      <c r="U12" s="1047"/>
      <c r="V12" s="1047"/>
      <c r="W12" s="1047"/>
      <c r="X12" s="1047"/>
      <c r="Y12" s="1047"/>
      <c r="Z12" s="1047"/>
      <c r="AA12" s="1047"/>
      <c r="AB12" s="1047"/>
      <c r="AC12" s="1047"/>
      <c r="AD12" s="1047"/>
      <c r="AE12" s="1048"/>
      <c r="AF12" s="1043"/>
      <c r="AG12" s="1044"/>
      <c r="AH12" s="1044"/>
      <c r="AI12" s="1044"/>
      <c r="AJ12" s="1045"/>
      <c r="AK12" s="1089"/>
      <c r="AL12" s="1090"/>
      <c r="AM12" s="1090"/>
      <c r="AN12" s="1090"/>
      <c r="AO12" s="1090"/>
      <c r="AP12" s="1090"/>
      <c r="AQ12" s="1090"/>
      <c r="AR12" s="1090"/>
      <c r="AS12" s="1090"/>
      <c r="AT12" s="1090"/>
      <c r="AU12" s="1091"/>
      <c r="AV12" s="1091"/>
      <c r="AW12" s="1091"/>
      <c r="AX12" s="1091"/>
      <c r="AY12" s="1092"/>
      <c r="AZ12" s="214"/>
      <c r="BA12" s="214"/>
      <c r="BB12" s="214"/>
      <c r="BC12" s="214"/>
      <c r="BD12" s="214"/>
      <c r="BE12" s="215"/>
      <c r="BF12" s="215"/>
      <c r="BG12" s="215"/>
      <c r="BH12" s="215"/>
      <c r="BI12" s="215"/>
      <c r="BJ12" s="215"/>
      <c r="BK12" s="215"/>
      <c r="BL12" s="215"/>
      <c r="BM12" s="215"/>
      <c r="BN12" s="215"/>
      <c r="BO12" s="215"/>
      <c r="BP12" s="215"/>
      <c r="BQ12" s="220">
        <v>6</v>
      </c>
      <c r="BR12" s="221"/>
      <c r="BS12" s="1000"/>
      <c r="BT12" s="1001"/>
      <c r="BU12" s="1001"/>
      <c r="BV12" s="1001"/>
      <c r="BW12" s="1001"/>
      <c r="BX12" s="1001"/>
      <c r="BY12" s="1001"/>
      <c r="BZ12" s="1001"/>
      <c r="CA12" s="1001"/>
      <c r="CB12" s="1001"/>
      <c r="CC12" s="1001"/>
      <c r="CD12" s="1001"/>
      <c r="CE12" s="1001"/>
      <c r="CF12" s="1001"/>
      <c r="CG12" s="1022"/>
      <c r="CH12" s="997"/>
      <c r="CI12" s="998"/>
      <c r="CJ12" s="998"/>
      <c r="CK12" s="998"/>
      <c r="CL12" s="999"/>
      <c r="CM12" s="997"/>
      <c r="CN12" s="998"/>
      <c r="CO12" s="998"/>
      <c r="CP12" s="998"/>
      <c r="CQ12" s="999"/>
      <c r="CR12" s="997"/>
      <c r="CS12" s="998"/>
      <c r="CT12" s="998"/>
      <c r="CU12" s="998"/>
      <c r="CV12" s="999"/>
      <c r="CW12" s="997"/>
      <c r="CX12" s="998"/>
      <c r="CY12" s="998"/>
      <c r="CZ12" s="998"/>
      <c r="DA12" s="999"/>
      <c r="DB12" s="997"/>
      <c r="DC12" s="998"/>
      <c r="DD12" s="998"/>
      <c r="DE12" s="998"/>
      <c r="DF12" s="999"/>
      <c r="DG12" s="997"/>
      <c r="DH12" s="998"/>
      <c r="DI12" s="998"/>
      <c r="DJ12" s="998"/>
      <c r="DK12" s="999"/>
      <c r="DL12" s="997"/>
      <c r="DM12" s="998"/>
      <c r="DN12" s="998"/>
      <c r="DO12" s="998"/>
      <c r="DP12" s="999"/>
      <c r="DQ12" s="997"/>
      <c r="DR12" s="998"/>
      <c r="DS12" s="998"/>
      <c r="DT12" s="998"/>
      <c r="DU12" s="999"/>
      <c r="DV12" s="1000"/>
      <c r="DW12" s="1001"/>
      <c r="DX12" s="1001"/>
      <c r="DY12" s="1001"/>
      <c r="DZ12" s="1002"/>
      <c r="EA12" s="216"/>
    </row>
    <row r="13" spans="1:131" s="217" customFormat="1" ht="26.25" customHeight="1" x14ac:dyDescent="0.15">
      <c r="A13" s="220">
        <v>7</v>
      </c>
      <c r="B13" s="1038"/>
      <c r="C13" s="1039"/>
      <c r="D13" s="1039"/>
      <c r="E13" s="1039"/>
      <c r="F13" s="1039"/>
      <c r="G13" s="1039"/>
      <c r="H13" s="1039"/>
      <c r="I13" s="1039"/>
      <c r="J13" s="1039"/>
      <c r="K13" s="1039"/>
      <c r="L13" s="1039"/>
      <c r="M13" s="1039"/>
      <c r="N13" s="1039"/>
      <c r="O13" s="1039"/>
      <c r="P13" s="1040"/>
      <c r="Q13" s="1046"/>
      <c r="R13" s="1047"/>
      <c r="S13" s="1047"/>
      <c r="T13" s="1047"/>
      <c r="U13" s="1047"/>
      <c r="V13" s="1047"/>
      <c r="W13" s="1047"/>
      <c r="X13" s="1047"/>
      <c r="Y13" s="1047"/>
      <c r="Z13" s="1047"/>
      <c r="AA13" s="1047"/>
      <c r="AB13" s="1047"/>
      <c r="AC13" s="1047"/>
      <c r="AD13" s="1047"/>
      <c r="AE13" s="1048"/>
      <c r="AF13" s="1043"/>
      <c r="AG13" s="1044"/>
      <c r="AH13" s="1044"/>
      <c r="AI13" s="1044"/>
      <c r="AJ13" s="1045"/>
      <c r="AK13" s="1089"/>
      <c r="AL13" s="1090"/>
      <c r="AM13" s="1090"/>
      <c r="AN13" s="1090"/>
      <c r="AO13" s="1090"/>
      <c r="AP13" s="1090"/>
      <c r="AQ13" s="1090"/>
      <c r="AR13" s="1090"/>
      <c r="AS13" s="1090"/>
      <c r="AT13" s="1090"/>
      <c r="AU13" s="1091"/>
      <c r="AV13" s="1091"/>
      <c r="AW13" s="1091"/>
      <c r="AX13" s="1091"/>
      <c r="AY13" s="1092"/>
      <c r="AZ13" s="214"/>
      <c r="BA13" s="214"/>
      <c r="BB13" s="214"/>
      <c r="BC13" s="214"/>
      <c r="BD13" s="214"/>
      <c r="BE13" s="215"/>
      <c r="BF13" s="215"/>
      <c r="BG13" s="215"/>
      <c r="BH13" s="215"/>
      <c r="BI13" s="215"/>
      <c r="BJ13" s="215"/>
      <c r="BK13" s="215"/>
      <c r="BL13" s="215"/>
      <c r="BM13" s="215"/>
      <c r="BN13" s="215"/>
      <c r="BO13" s="215"/>
      <c r="BP13" s="215"/>
      <c r="BQ13" s="220">
        <v>7</v>
      </c>
      <c r="BR13" s="221"/>
      <c r="BS13" s="1000"/>
      <c r="BT13" s="1001"/>
      <c r="BU13" s="1001"/>
      <c r="BV13" s="1001"/>
      <c r="BW13" s="1001"/>
      <c r="BX13" s="1001"/>
      <c r="BY13" s="1001"/>
      <c r="BZ13" s="1001"/>
      <c r="CA13" s="1001"/>
      <c r="CB13" s="1001"/>
      <c r="CC13" s="1001"/>
      <c r="CD13" s="1001"/>
      <c r="CE13" s="1001"/>
      <c r="CF13" s="1001"/>
      <c r="CG13" s="1022"/>
      <c r="CH13" s="997"/>
      <c r="CI13" s="998"/>
      <c r="CJ13" s="998"/>
      <c r="CK13" s="998"/>
      <c r="CL13" s="999"/>
      <c r="CM13" s="997"/>
      <c r="CN13" s="998"/>
      <c r="CO13" s="998"/>
      <c r="CP13" s="998"/>
      <c r="CQ13" s="999"/>
      <c r="CR13" s="997"/>
      <c r="CS13" s="998"/>
      <c r="CT13" s="998"/>
      <c r="CU13" s="998"/>
      <c r="CV13" s="999"/>
      <c r="CW13" s="997"/>
      <c r="CX13" s="998"/>
      <c r="CY13" s="998"/>
      <c r="CZ13" s="998"/>
      <c r="DA13" s="999"/>
      <c r="DB13" s="997"/>
      <c r="DC13" s="998"/>
      <c r="DD13" s="998"/>
      <c r="DE13" s="998"/>
      <c r="DF13" s="999"/>
      <c r="DG13" s="997"/>
      <c r="DH13" s="998"/>
      <c r="DI13" s="998"/>
      <c r="DJ13" s="998"/>
      <c r="DK13" s="999"/>
      <c r="DL13" s="997"/>
      <c r="DM13" s="998"/>
      <c r="DN13" s="998"/>
      <c r="DO13" s="998"/>
      <c r="DP13" s="999"/>
      <c r="DQ13" s="997"/>
      <c r="DR13" s="998"/>
      <c r="DS13" s="998"/>
      <c r="DT13" s="998"/>
      <c r="DU13" s="999"/>
      <c r="DV13" s="1000"/>
      <c r="DW13" s="1001"/>
      <c r="DX13" s="1001"/>
      <c r="DY13" s="1001"/>
      <c r="DZ13" s="1002"/>
      <c r="EA13" s="216"/>
    </row>
    <row r="14" spans="1:131" s="217" customFormat="1" ht="26.25" customHeight="1" x14ac:dyDescent="0.15">
      <c r="A14" s="220">
        <v>8</v>
      </c>
      <c r="B14" s="1038"/>
      <c r="C14" s="1039"/>
      <c r="D14" s="1039"/>
      <c r="E14" s="1039"/>
      <c r="F14" s="1039"/>
      <c r="G14" s="1039"/>
      <c r="H14" s="1039"/>
      <c r="I14" s="1039"/>
      <c r="J14" s="1039"/>
      <c r="K14" s="1039"/>
      <c r="L14" s="1039"/>
      <c r="M14" s="1039"/>
      <c r="N14" s="1039"/>
      <c r="O14" s="1039"/>
      <c r="P14" s="1040"/>
      <c r="Q14" s="1046"/>
      <c r="R14" s="1047"/>
      <c r="S14" s="1047"/>
      <c r="T14" s="1047"/>
      <c r="U14" s="1047"/>
      <c r="V14" s="1047"/>
      <c r="W14" s="1047"/>
      <c r="X14" s="1047"/>
      <c r="Y14" s="1047"/>
      <c r="Z14" s="1047"/>
      <c r="AA14" s="1047"/>
      <c r="AB14" s="1047"/>
      <c r="AC14" s="1047"/>
      <c r="AD14" s="1047"/>
      <c r="AE14" s="1048"/>
      <c r="AF14" s="1043"/>
      <c r="AG14" s="1044"/>
      <c r="AH14" s="1044"/>
      <c r="AI14" s="1044"/>
      <c r="AJ14" s="1045"/>
      <c r="AK14" s="1089"/>
      <c r="AL14" s="1090"/>
      <c r="AM14" s="1090"/>
      <c r="AN14" s="1090"/>
      <c r="AO14" s="1090"/>
      <c r="AP14" s="1090"/>
      <c r="AQ14" s="1090"/>
      <c r="AR14" s="1090"/>
      <c r="AS14" s="1090"/>
      <c r="AT14" s="1090"/>
      <c r="AU14" s="1091"/>
      <c r="AV14" s="1091"/>
      <c r="AW14" s="1091"/>
      <c r="AX14" s="1091"/>
      <c r="AY14" s="1092"/>
      <c r="AZ14" s="214"/>
      <c r="BA14" s="214"/>
      <c r="BB14" s="214"/>
      <c r="BC14" s="214"/>
      <c r="BD14" s="214"/>
      <c r="BE14" s="215"/>
      <c r="BF14" s="215"/>
      <c r="BG14" s="215"/>
      <c r="BH14" s="215"/>
      <c r="BI14" s="215"/>
      <c r="BJ14" s="215"/>
      <c r="BK14" s="215"/>
      <c r="BL14" s="215"/>
      <c r="BM14" s="215"/>
      <c r="BN14" s="215"/>
      <c r="BO14" s="215"/>
      <c r="BP14" s="215"/>
      <c r="BQ14" s="220">
        <v>8</v>
      </c>
      <c r="BR14" s="221"/>
      <c r="BS14" s="1000"/>
      <c r="BT14" s="1001"/>
      <c r="BU14" s="1001"/>
      <c r="BV14" s="1001"/>
      <c r="BW14" s="1001"/>
      <c r="BX14" s="1001"/>
      <c r="BY14" s="1001"/>
      <c r="BZ14" s="1001"/>
      <c r="CA14" s="1001"/>
      <c r="CB14" s="1001"/>
      <c r="CC14" s="1001"/>
      <c r="CD14" s="1001"/>
      <c r="CE14" s="1001"/>
      <c r="CF14" s="1001"/>
      <c r="CG14" s="1022"/>
      <c r="CH14" s="997"/>
      <c r="CI14" s="998"/>
      <c r="CJ14" s="998"/>
      <c r="CK14" s="998"/>
      <c r="CL14" s="999"/>
      <c r="CM14" s="997"/>
      <c r="CN14" s="998"/>
      <c r="CO14" s="998"/>
      <c r="CP14" s="998"/>
      <c r="CQ14" s="999"/>
      <c r="CR14" s="997"/>
      <c r="CS14" s="998"/>
      <c r="CT14" s="998"/>
      <c r="CU14" s="998"/>
      <c r="CV14" s="999"/>
      <c r="CW14" s="997"/>
      <c r="CX14" s="998"/>
      <c r="CY14" s="998"/>
      <c r="CZ14" s="998"/>
      <c r="DA14" s="999"/>
      <c r="DB14" s="997"/>
      <c r="DC14" s="998"/>
      <c r="DD14" s="998"/>
      <c r="DE14" s="998"/>
      <c r="DF14" s="999"/>
      <c r="DG14" s="997"/>
      <c r="DH14" s="998"/>
      <c r="DI14" s="998"/>
      <c r="DJ14" s="998"/>
      <c r="DK14" s="999"/>
      <c r="DL14" s="997"/>
      <c r="DM14" s="998"/>
      <c r="DN14" s="998"/>
      <c r="DO14" s="998"/>
      <c r="DP14" s="999"/>
      <c r="DQ14" s="997"/>
      <c r="DR14" s="998"/>
      <c r="DS14" s="998"/>
      <c r="DT14" s="998"/>
      <c r="DU14" s="999"/>
      <c r="DV14" s="1000"/>
      <c r="DW14" s="1001"/>
      <c r="DX14" s="1001"/>
      <c r="DY14" s="1001"/>
      <c r="DZ14" s="1002"/>
      <c r="EA14" s="216"/>
    </row>
    <row r="15" spans="1:131" s="217" customFormat="1" ht="26.25" customHeight="1" x14ac:dyDescent="0.15">
      <c r="A15" s="220">
        <v>9</v>
      </c>
      <c r="B15" s="1038"/>
      <c r="C15" s="1039"/>
      <c r="D15" s="1039"/>
      <c r="E15" s="1039"/>
      <c r="F15" s="1039"/>
      <c r="G15" s="1039"/>
      <c r="H15" s="1039"/>
      <c r="I15" s="1039"/>
      <c r="J15" s="1039"/>
      <c r="K15" s="1039"/>
      <c r="L15" s="1039"/>
      <c r="M15" s="1039"/>
      <c r="N15" s="1039"/>
      <c r="O15" s="1039"/>
      <c r="P15" s="1040"/>
      <c r="Q15" s="1046"/>
      <c r="R15" s="1047"/>
      <c r="S15" s="1047"/>
      <c r="T15" s="1047"/>
      <c r="U15" s="1047"/>
      <c r="V15" s="1047"/>
      <c r="W15" s="1047"/>
      <c r="X15" s="1047"/>
      <c r="Y15" s="1047"/>
      <c r="Z15" s="1047"/>
      <c r="AA15" s="1047"/>
      <c r="AB15" s="1047"/>
      <c r="AC15" s="1047"/>
      <c r="AD15" s="1047"/>
      <c r="AE15" s="1048"/>
      <c r="AF15" s="1043"/>
      <c r="AG15" s="1044"/>
      <c r="AH15" s="1044"/>
      <c r="AI15" s="1044"/>
      <c r="AJ15" s="1045"/>
      <c r="AK15" s="1089"/>
      <c r="AL15" s="1090"/>
      <c r="AM15" s="1090"/>
      <c r="AN15" s="1090"/>
      <c r="AO15" s="1090"/>
      <c r="AP15" s="1090"/>
      <c r="AQ15" s="1090"/>
      <c r="AR15" s="1090"/>
      <c r="AS15" s="1090"/>
      <c r="AT15" s="1090"/>
      <c r="AU15" s="1091"/>
      <c r="AV15" s="1091"/>
      <c r="AW15" s="1091"/>
      <c r="AX15" s="1091"/>
      <c r="AY15" s="1092"/>
      <c r="AZ15" s="214"/>
      <c r="BA15" s="214"/>
      <c r="BB15" s="214"/>
      <c r="BC15" s="214"/>
      <c r="BD15" s="214"/>
      <c r="BE15" s="215"/>
      <c r="BF15" s="215"/>
      <c r="BG15" s="215"/>
      <c r="BH15" s="215"/>
      <c r="BI15" s="215"/>
      <c r="BJ15" s="215"/>
      <c r="BK15" s="215"/>
      <c r="BL15" s="215"/>
      <c r="BM15" s="215"/>
      <c r="BN15" s="215"/>
      <c r="BO15" s="215"/>
      <c r="BP15" s="215"/>
      <c r="BQ15" s="220">
        <v>9</v>
      </c>
      <c r="BR15" s="221"/>
      <c r="BS15" s="1000"/>
      <c r="BT15" s="1001"/>
      <c r="BU15" s="1001"/>
      <c r="BV15" s="1001"/>
      <c r="BW15" s="1001"/>
      <c r="BX15" s="1001"/>
      <c r="BY15" s="1001"/>
      <c r="BZ15" s="1001"/>
      <c r="CA15" s="1001"/>
      <c r="CB15" s="1001"/>
      <c r="CC15" s="1001"/>
      <c r="CD15" s="1001"/>
      <c r="CE15" s="1001"/>
      <c r="CF15" s="1001"/>
      <c r="CG15" s="1022"/>
      <c r="CH15" s="997"/>
      <c r="CI15" s="998"/>
      <c r="CJ15" s="998"/>
      <c r="CK15" s="998"/>
      <c r="CL15" s="999"/>
      <c r="CM15" s="997"/>
      <c r="CN15" s="998"/>
      <c r="CO15" s="998"/>
      <c r="CP15" s="998"/>
      <c r="CQ15" s="999"/>
      <c r="CR15" s="997"/>
      <c r="CS15" s="998"/>
      <c r="CT15" s="998"/>
      <c r="CU15" s="998"/>
      <c r="CV15" s="999"/>
      <c r="CW15" s="997"/>
      <c r="CX15" s="998"/>
      <c r="CY15" s="998"/>
      <c r="CZ15" s="998"/>
      <c r="DA15" s="999"/>
      <c r="DB15" s="997"/>
      <c r="DC15" s="998"/>
      <c r="DD15" s="998"/>
      <c r="DE15" s="998"/>
      <c r="DF15" s="999"/>
      <c r="DG15" s="997"/>
      <c r="DH15" s="998"/>
      <c r="DI15" s="998"/>
      <c r="DJ15" s="998"/>
      <c r="DK15" s="999"/>
      <c r="DL15" s="997"/>
      <c r="DM15" s="998"/>
      <c r="DN15" s="998"/>
      <c r="DO15" s="998"/>
      <c r="DP15" s="999"/>
      <c r="DQ15" s="997"/>
      <c r="DR15" s="998"/>
      <c r="DS15" s="998"/>
      <c r="DT15" s="998"/>
      <c r="DU15" s="999"/>
      <c r="DV15" s="1000"/>
      <c r="DW15" s="1001"/>
      <c r="DX15" s="1001"/>
      <c r="DY15" s="1001"/>
      <c r="DZ15" s="1002"/>
      <c r="EA15" s="216"/>
    </row>
    <row r="16" spans="1:131" s="217" customFormat="1" ht="26.25" customHeight="1" x14ac:dyDescent="0.15">
      <c r="A16" s="220">
        <v>10</v>
      </c>
      <c r="B16" s="1038"/>
      <c r="C16" s="1039"/>
      <c r="D16" s="1039"/>
      <c r="E16" s="1039"/>
      <c r="F16" s="1039"/>
      <c r="G16" s="1039"/>
      <c r="H16" s="1039"/>
      <c r="I16" s="1039"/>
      <c r="J16" s="1039"/>
      <c r="K16" s="1039"/>
      <c r="L16" s="1039"/>
      <c r="M16" s="1039"/>
      <c r="N16" s="1039"/>
      <c r="O16" s="1039"/>
      <c r="P16" s="1040"/>
      <c r="Q16" s="1046"/>
      <c r="R16" s="1047"/>
      <c r="S16" s="1047"/>
      <c r="T16" s="1047"/>
      <c r="U16" s="1047"/>
      <c r="V16" s="1047"/>
      <c r="W16" s="1047"/>
      <c r="X16" s="1047"/>
      <c r="Y16" s="1047"/>
      <c r="Z16" s="1047"/>
      <c r="AA16" s="1047"/>
      <c r="AB16" s="1047"/>
      <c r="AC16" s="1047"/>
      <c r="AD16" s="1047"/>
      <c r="AE16" s="1048"/>
      <c r="AF16" s="1043"/>
      <c r="AG16" s="1044"/>
      <c r="AH16" s="1044"/>
      <c r="AI16" s="1044"/>
      <c r="AJ16" s="1045"/>
      <c r="AK16" s="1089"/>
      <c r="AL16" s="1090"/>
      <c r="AM16" s="1090"/>
      <c r="AN16" s="1090"/>
      <c r="AO16" s="1090"/>
      <c r="AP16" s="1090"/>
      <c r="AQ16" s="1090"/>
      <c r="AR16" s="1090"/>
      <c r="AS16" s="1090"/>
      <c r="AT16" s="1090"/>
      <c r="AU16" s="1091"/>
      <c r="AV16" s="1091"/>
      <c r="AW16" s="1091"/>
      <c r="AX16" s="1091"/>
      <c r="AY16" s="1092"/>
      <c r="AZ16" s="214"/>
      <c r="BA16" s="214"/>
      <c r="BB16" s="214"/>
      <c r="BC16" s="214"/>
      <c r="BD16" s="214"/>
      <c r="BE16" s="215"/>
      <c r="BF16" s="215"/>
      <c r="BG16" s="215"/>
      <c r="BH16" s="215"/>
      <c r="BI16" s="215"/>
      <c r="BJ16" s="215"/>
      <c r="BK16" s="215"/>
      <c r="BL16" s="215"/>
      <c r="BM16" s="215"/>
      <c r="BN16" s="215"/>
      <c r="BO16" s="215"/>
      <c r="BP16" s="215"/>
      <c r="BQ16" s="220">
        <v>10</v>
      </c>
      <c r="BR16" s="221"/>
      <c r="BS16" s="1000"/>
      <c r="BT16" s="1001"/>
      <c r="BU16" s="1001"/>
      <c r="BV16" s="1001"/>
      <c r="BW16" s="1001"/>
      <c r="BX16" s="1001"/>
      <c r="BY16" s="1001"/>
      <c r="BZ16" s="1001"/>
      <c r="CA16" s="1001"/>
      <c r="CB16" s="1001"/>
      <c r="CC16" s="1001"/>
      <c r="CD16" s="1001"/>
      <c r="CE16" s="1001"/>
      <c r="CF16" s="1001"/>
      <c r="CG16" s="1022"/>
      <c r="CH16" s="997"/>
      <c r="CI16" s="998"/>
      <c r="CJ16" s="998"/>
      <c r="CK16" s="998"/>
      <c r="CL16" s="999"/>
      <c r="CM16" s="997"/>
      <c r="CN16" s="998"/>
      <c r="CO16" s="998"/>
      <c r="CP16" s="998"/>
      <c r="CQ16" s="999"/>
      <c r="CR16" s="997"/>
      <c r="CS16" s="998"/>
      <c r="CT16" s="998"/>
      <c r="CU16" s="998"/>
      <c r="CV16" s="999"/>
      <c r="CW16" s="997"/>
      <c r="CX16" s="998"/>
      <c r="CY16" s="998"/>
      <c r="CZ16" s="998"/>
      <c r="DA16" s="999"/>
      <c r="DB16" s="997"/>
      <c r="DC16" s="998"/>
      <c r="DD16" s="998"/>
      <c r="DE16" s="998"/>
      <c r="DF16" s="999"/>
      <c r="DG16" s="997"/>
      <c r="DH16" s="998"/>
      <c r="DI16" s="998"/>
      <c r="DJ16" s="998"/>
      <c r="DK16" s="999"/>
      <c r="DL16" s="997"/>
      <c r="DM16" s="998"/>
      <c r="DN16" s="998"/>
      <c r="DO16" s="998"/>
      <c r="DP16" s="999"/>
      <c r="DQ16" s="997"/>
      <c r="DR16" s="998"/>
      <c r="DS16" s="998"/>
      <c r="DT16" s="998"/>
      <c r="DU16" s="999"/>
      <c r="DV16" s="1000"/>
      <c r="DW16" s="1001"/>
      <c r="DX16" s="1001"/>
      <c r="DY16" s="1001"/>
      <c r="DZ16" s="1002"/>
      <c r="EA16" s="216"/>
    </row>
    <row r="17" spans="1:131" s="217" customFormat="1" ht="26.25" customHeight="1" x14ac:dyDescent="0.15">
      <c r="A17" s="220">
        <v>11</v>
      </c>
      <c r="B17" s="1038"/>
      <c r="C17" s="1039"/>
      <c r="D17" s="1039"/>
      <c r="E17" s="1039"/>
      <c r="F17" s="1039"/>
      <c r="G17" s="1039"/>
      <c r="H17" s="1039"/>
      <c r="I17" s="1039"/>
      <c r="J17" s="1039"/>
      <c r="K17" s="1039"/>
      <c r="L17" s="1039"/>
      <c r="M17" s="1039"/>
      <c r="N17" s="1039"/>
      <c r="O17" s="1039"/>
      <c r="P17" s="1040"/>
      <c r="Q17" s="1046"/>
      <c r="R17" s="1047"/>
      <c r="S17" s="1047"/>
      <c r="T17" s="1047"/>
      <c r="U17" s="1047"/>
      <c r="V17" s="1047"/>
      <c r="W17" s="1047"/>
      <c r="X17" s="1047"/>
      <c r="Y17" s="1047"/>
      <c r="Z17" s="1047"/>
      <c r="AA17" s="1047"/>
      <c r="AB17" s="1047"/>
      <c r="AC17" s="1047"/>
      <c r="AD17" s="1047"/>
      <c r="AE17" s="1048"/>
      <c r="AF17" s="1043"/>
      <c r="AG17" s="1044"/>
      <c r="AH17" s="1044"/>
      <c r="AI17" s="1044"/>
      <c r="AJ17" s="1045"/>
      <c r="AK17" s="1089"/>
      <c r="AL17" s="1090"/>
      <c r="AM17" s="1090"/>
      <c r="AN17" s="1090"/>
      <c r="AO17" s="1090"/>
      <c r="AP17" s="1090"/>
      <c r="AQ17" s="1090"/>
      <c r="AR17" s="1090"/>
      <c r="AS17" s="1090"/>
      <c r="AT17" s="1090"/>
      <c r="AU17" s="1091"/>
      <c r="AV17" s="1091"/>
      <c r="AW17" s="1091"/>
      <c r="AX17" s="1091"/>
      <c r="AY17" s="1092"/>
      <c r="AZ17" s="214"/>
      <c r="BA17" s="214"/>
      <c r="BB17" s="214"/>
      <c r="BC17" s="214"/>
      <c r="BD17" s="214"/>
      <c r="BE17" s="215"/>
      <c r="BF17" s="215"/>
      <c r="BG17" s="215"/>
      <c r="BH17" s="215"/>
      <c r="BI17" s="215"/>
      <c r="BJ17" s="215"/>
      <c r="BK17" s="215"/>
      <c r="BL17" s="215"/>
      <c r="BM17" s="215"/>
      <c r="BN17" s="215"/>
      <c r="BO17" s="215"/>
      <c r="BP17" s="215"/>
      <c r="BQ17" s="220">
        <v>11</v>
      </c>
      <c r="BR17" s="221"/>
      <c r="BS17" s="1000"/>
      <c r="BT17" s="1001"/>
      <c r="BU17" s="1001"/>
      <c r="BV17" s="1001"/>
      <c r="BW17" s="1001"/>
      <c r="BX17" s="1001"/>
      <c r="BY17" s="1001"/>
      <c r="BZ17" s="1001"/>
      <c r="CA17" s="1001"/>
      <c r="CB17" s="1001"/>
      <c r="CC17" s="1001"/>
      <c r="CD17" s="1001"/>
      <c r="CE17" s="1001"/>
      <c r="CF17" s="1001"/>
      <c r="CG17" s="1022"/>
      <c r="CH17" s="997"/>
      <c r="CI17" s="998"/>
      <c r="CJ17" s="998"/>
      <c r="CK17" s="998"/>
      <c r="CL17" s="999"/>
      <c r="CM17" s="997"/>
      <c r="CN17" s="998"/>
      <c r="CO17" s="998"/>
      <c r="CP17" s="998"/>
      <c r="CQ17" s="999"/>
      <c r="CR17" s="997"/>
      <c r="CS17" s="998"/>
      <c r="CT17" s="998"/>
      <c r="CU17" s="998"/>
      <c r="CV17" s="999"/>
      <c r="CW17" s="997"/>
      <c r="CX17" s="998"/>
      <c r="CY17" s="998"/>
      <c r="CZ17" s="998"/>
      <c r="DA17" s="999"/>
      <c r="DB17" s="997"/>
      <c r="DC17" s="998"/>
      <c r="DD17" s="998"/>
      <c r="DE17" s="998"/>
      <c r="DF17" s="999"/>
      <c r="DG17" s="997"/>
      <c r="DH17" s="998"/>
      <c r="DI17" s="998"/>
      <c r="DJ17" s="998"/>
      <c r="DK17" s="999"/>
      <c r="DL17" s="997"/>
      <c r="DM17" s="998"/>
      <c r="DN17" s="998"/>
      <c r="DO17" s="998"/>
      <c r="DP17" s="999"/>
      <c r="DQ17" s="997"/>
      <c r="DR17" s="998"/>
      <c r="DS17" s="998"/>
      <c r="DT17" s="998"/>
      <c r="DU17" s="999"/>
      <c r="DV17" s="1000"/>
      <c r="DW17" s="1001"/>
      <c r="DX17" s="1001"/>
      <c r="DY17" s="1001"/>
      <c r="DZ17" s="1002"/>
      <c r="EA17" s="216"/>
    </row>
    <row r="18" spans="1:131" s="217" customFormat="1" ht="26.25" customHeight="1" x14ac:dyDescent="0.15">
      <c r="A18" s="220">
        <v>12</v>
      </c>
      <c r="B18" s="1038"/>
      <c r="C18" s="1039"/>
      <c r="D18" s="1039"/>
      <c r="E18" s="1039"/>
      <c r="F18" s="1039"/>
      <c r="G18" s="1039"/>
      <c r="H18" s="1039"/>
      <c r="I18" s="1039"/>
      <c r="J18" s="1039"/>
      <c r="K18" s="1039"/>
      <c r="L18" s="1039"/>
      <c r="M18" s="1039"/>
      <c r="N18" s="1039"/>
      <c r="O18" s="1039"/>
      <c r="P18" s="1040"/>
      <c r="Q18" s="1046"/>
      <c r="R18" s="1047"/>
      <c r="S18" s="1047"/>
      <c r="T18" s="1047"/>
      <c r="U18" s="1047"/>
      <c r="V18" s="1047"/>
      <c r="W18" s="1047"/>
      <c r="X18" s="1047"/>
      <c r="Y18" s="1047"/>
      <c r="Z18" s="1047"/>
      <c r="AA18" s="1047"/>
      <c r="AB18" s="1047"/>
      <c r="AC18" s="1047"/>
      <c r="AD18" s="1047"/>
      <c r="AE18" s="1048"/>
      <c r="AF18" s="1043"/>
      <c r="AG18" s="1044"/>
      <c r="AH18" s="1044"/>
      <c r="AI18" s="1044"/>
      <c r="AJ18" s="1045"/>
      <c r="AK18" s="1089"/>
      <c r="AL18" s="1090"/>
      <c r="AM18" s="1090"/>
      <c r="AN18" s="1090"/>
      <c r="AO18" s="1090"/>
      <c r="AP18" s="1090"/>
      <c r="AQ18" s="1090"/>
      <c r="AR18" s="1090"/>
      <c r="AS18" s="1090"/>
      <c r="AT18" s="1090"/>
      <c r="AU18" s="1091"/>
      <c r="AV18" s="1091"/>
      <c r="AW18" s="1091"/>
      <c r="AX18" s="1091"/>
      <c r="AY18" s="1092"/>
      <c r="AZ18" s="214"/>
      <c r="BA18" s="214"/>
      <c r="BB18" s="214"/>
      <c r="BC18" s="214"/>
      <c r="BD18" s="214"/>
      <c r="BE18" s="215"/>
      <c r="BF18" s="215"/>
      <c r="BG18" s="215"/>
      <c r="BH18" s="215"/>
      <c r="BI18" s="215"/>
      <c r="BJ18" s="215"/>
      <c r="BK18" s="215"/>
      <c r="BL18" s="215"/>
      <c r="BM18" s="215"/>
      <c r="BN18" s="215"/>
      <c r="BO18" s="215"/>
      <c r="BP18" s="215"/>
      <c r="BQ18" s="220">
        <v>12</v>
      </c>
      <c r="BR18" s="221"/>
      <c r="BS18" s="1000"/>
      <c r="BT18" s="1001"/>
      <c r="BU18" s="1001"/>
      <c r="BV18" s="1001"/>
      <c r="BW18" s="1001"/>
      <c r="BX18" s="1001"/>
      <c r="BY18" s="1001"/>
      <c r="BZ18" s="1001"/>
      <c r="CA18" s="1001"/>
      <c r="CB18" s="1001"/>
      <c r="CC18" s="1001"/>
      <c r="CD18" s="1001"/>
      <c r="CE18" s="1001"/>
      <c r="CF18" s="1001"/>
      <c r="CG18" s="1022"/>
      <c r="CH18" s="997"/>
      <c r="CI18" s="998"/>
      <c r="CJ18" s="998"/>
      <c r="CK18" s="998"/>
      <c r="CL18" s="999"/>
      <c r="CM18" s="997"/>
      <c r="CN18" s="998"/>
      <c r="CO18" s="998"/>
      <c r="CP18" s="998"/>
      <c r="CQ18" s="999"/>
      <c r="CR18" s="997"/>
      <c r="CS18" s="998"/>
      <c r="CT18" s="998"/>
      <c r="CU18" s="998"/>
      <c r="CV18" s="999"/>
      <c r="CW18" s="997"/>
      <c r="CX18" s="998"/>
      <c r="CY18" s="998"/>
      <c r="CZ18" s="998"/>
      <c r="DA18" s="999"/>
      <c r="DB18" s="997"/>
      <c r="DC18" s="998"/>
      <c r="DD18" s="998"/>
      <c r="DE18" s="998"/>
      <c r="DF18" s="999"/>
      <c r="DG18" s="997"/>
      <c r="DH18" s="998"/>
      <c r="DI18" s="998"/>
      <c r="DJ18" s="998"/>
      <c r="DK18" s="999"/>
      <c r="DL18" s="997"/>
      <c r="DM18" s="998"/>
      <c r="DN18" s="998"/>
      <c r="DO18" s="998"/>
      <c r="DP18" s="999"/>
      <c r="DQ18" s="997"/>
      <c r="DR18" s="998"/>
      <c r="DS18" s="998"/>
      <c r="DT18" s="998"/>
      <c r="DU18" s="999"/>
      <c r="DV18" s="1000"/>
      <c r="DW18" s="1001"/>
      <c r="DX18" s="1001"/>
      <c r="DY18" s="1001"/>
      <c r="DZ18" s="1002"/>
      <c r="EA18" s="216"/>
    </row>
    <row r="19" spans="1:131" s="217" customFormat="1" ht="26.25" customHeight="1" x14ac:dyDescent="0.15">
      <c r="A19" s="220">
        <v>13</v>
      </c>
      <c r="B19" s="1038"/>
      <c r="C19" s="1039"/>
      <c r="D19" s="1039"/>
      <c r="E19" s="1039"/>
      <c r="F19" s="1039"/>
      <c r="G19" s="1039"/>
      <c r="H19" s="1039"/>
      <c r="I19" s="1039"/>
      <c r="J19" s="1039"/>
      <c r="K19" s="1039"/>
      <c r="L19" s="1039"/>
      <c r="M19" s="1039"/>
      <c r="N19" s="1039"/>
      <c r="O19" s="1039"/>
      <c r="P19" s="1040"/>
      <c r="Q19" s="1046"/>
      <c r="R19" s="1047"/>
      <c r="S19" s="1047"/>
      <c r="T19" s="1047"/>
      <c r="U19" s="1047"/>
      <c r="V19" s="1047"/>
      <c r="W19" s="1047"/>
      <c r="X19" s="1047"/>
      <c r="Y19" s="1047"/>
      <c r="Z19" s="1047"/>
      <c r="AA19" s="1047"/>
      <c r="AB19" s="1047"/>
      <c r="AC19" s="1047"/>
      <c r="AD19" s="1047"/>
      <c r="AE19" s="1048"/>
      <c r="AF19" s="1043"/>
      <c r="AG19" s="1044"/>
      <c r="AH19" s="1044"/>
      <c r="AI19" s="1044"/>
      <c r="AJ19" s="1045"/>
      <c r="AK19" s="1089"/>
      <c r="AL19" s="1090"/>
      <c r="AM19" s="1090"/>
      <c r="AN19" s="1090"/>
      <c r="AO19" s="1090"/>
      <c r="AP19" s="1090"/>
      <c r="AQ19" s="1090"/>
      <c r="AR19" s="1090"/>
      <c r="AS19" s="1090"/>
      <c r="AT19" s="1090"/>
      <c r="AU19" s="1091"/>
      <c r="AV19" s="1091"/>
      <c r="AW19" s="1091"/>
      <c r="AX19" s="1091"/>
      <c r="AY19" s="1092"/>
      <c r="AZ19" s="214"/>
      <c r="BA19" s="214"/>
      <c r="BB19" s="214"/>
      <c r="BC19" s="214"/>
      <c r="BD19" s="214"/>
      <c r="BE19" s="215"/>
      <c r="BF19" s="215"/>
      <c r="BG19" s="215"/>
      <c r="BH19" s="215"/>
      <c r="BI19" s="215"/>
      <c r="BJ19" s="215"/>
      <c r="BK19" s="215"/>
      <c r="BL19" s="215"/>
      <c r="BM19" s="215"/>
      <c r="BN19" s="215"/>
      <c r="BO19" s="215"/>
      <c r="BP19" s="215"/>
      <c r="BQ19" s="220">
        <v>13</v>
      </c>
      <c r="BR19" s="221"/>
      <c r="BS19" s="1000"/>
      <c r="BT19" s="1001"/>
      <c r="BU19" s="1001"/>
      <c r="BV19" s="1001"/>
      <c r="BW19" s="1001"/>
      <c r="BX19" s="1001"/>
      <c r="BY19" s="1001"/>
      <c r="BZ19" s="1001"/>
      <c r="CA19" s="1001"/>
      <c r="CB19" s="1001"/>
      <c r="CC19" s="1001"/>
      <c r="CD19" s="1001"/>
      <c r="CE19" s="1001"/>
      <c r="CF19" s="1001"/>
      <c r="CG19" s="1022"/>
      <c r="CH19" s="997"/>
      <c r="CI19" s="998"/>
      <c r="CJ19" s="998"/>
      <c r="CK19" s="998"/>
      <c r="CL19" s="999"/>
      <c r="CM19" s="997"/>
      <c r="CN19" s="998"/>
      <c r="CO19" s="998"/>
      <c r="CP19" s="998"/>
      <c r="CQ19" s="999"/>
      <c r="CR19" s="997"/>
      <c r="CS19" s="998"/>
      <c r="CT19" s="998"/>
      <c r="CU19" s="998"/>
      <c r="CV19" s="999"/>
      <c r="CW19" s="997"/>
      <c r="CX19" s="998"/>
      <c r="CY19" s="998"/>
      <c r="CZ19" s="998"/>
      <c r="DA19" s="999"/>
      <c r="DB19" s="997"/>
      <c r="DC19" s="998"/>
      <c r="DD19" s="998"/>
      <c r="DE19" s="998"/>
      <c r="DF19" s="999"/>
      <c r="DG19" s="997"/>
      <c r="DH19" s="998"/>
      <c r="DI19" s="998"/>
      <c r="DJ19" s="998"/>
      <c r="DK19" s="999"/>
      <c r="DL19" s="997"/>
      <c r="DM19" s="998"/>
      <c r="DN19" s="998"/>
      <c r="DO19" s="998"/>
      <c r="DP19" s="999"/>
      <c r="DQ19" s="997"/>
      <c r="DR19" s="998"/>
      <c r="DS19" s="998"/>
      <c r="DT19" s="998"/>
      <c r="DU19" s="999"/>
      <c r="DV19" s="1000"/>
      <c r="DW19" s="1001"/>
      <c r="DX19" s="1001"/>
      <c r="DY19" s="1001"/>
      <c r="DZ19" s="1002"/>
      <c r="EA19" s="216"/>
    </row>
    <row r="20" spans="1:131" s="217" customFormat="1" ht="26.25" customHeight="1" x14ac:dyDescent="0.15">
      <c r="A20" s="220">
        <v>14</v>
      </c>
      <c r="B20" s="1038"/>
      <c r="C20" s="1039"/>
      <c r="D20" s="1039"/>
      <c r="E20" s="1039"/>
      <c r="F20" s="1039"/>
      <c r="G20" s="1039"/>
      <c r="H20" s="1039"/>
      <c r="I20" s="1039"/>
      <c r="J20" s="1039"/>
      <c r="K20" s="1039"/>
      <c r="L20" s="1039"/>
      <c r="M20" s="1039"/>
      <c r="N20" s="1039"/>
      <c r="O20" s="1039"/>
      <c r="P20" s="1040"/>
      <c r="Q20" s="1046"/>
      <c r="R20" s="1047"/>
      <c r="S20" s="1047"/>
      <c r="T20" s="1047"/>
      <c r="U20" s="1047"/>
      <c r="V20" s="1047"/>
      <c r="W20" s="1047"/>
      <c r="X20" s="1047"/>
      <c r="Y20" s="1047"/>
      <c r="Z20" s="1047"/>
      <c r="AA20" s="1047"/>
      <c r="AB20" s="1047"/>
      <c r="AC20" s="1047"/>
      <c r="AD20" s="1047"/>
      <c r="AE20" s="1048"/>
      <c r="AF20" s="1043"/>
      <c r="AG20" s="1044"/>
      <c r="AH20" s="1044"/>
      <c r="AI20" s="1044"/>
      <c r="AJ20" s="1045"/>
      <c r="AK20" s="1089"/>
      <c r="AL20" s="1090"/>
      <c r="AM20" s="1090"/>
      <c r="AN20" s="1090"/>
      <c r="AO20" s="1090"/>
      <c r="AP20" s="1090"/>
      <c r="AQ20" s="1090"/>
      <c r="AR20" s="1090"/>
      <c r="AS20" s="1090"/>
      <c r="AT20" s="1090"/>
      <c r="AU20" s="1091"/>
      <c r="AV20" s="1091"/>
      <c r="AW20" s="1091"/>
      <c r="AX20" s="1091"/>
      <c r="AY20" s="1092"/>
      <c r="AZ20" s="214"/>
      <c r="BA20" s="214"/>
      <c r="BB20" s="214"/>
      <c r="BC20" s="214"/>
      <c r="BD20" s="214"/>
      <c r="BE20" s="215"/>
      <c r="BF20" s="215"/>
      <c r="BG20" s="215"/>
      <c r="BH20" s="215"/>
      <c r="BI20" s="215"/>
      <c r="BJ20" s="215"/>
      <c r="BK20" s="215"/>
      <c r="BL20" s="215"/>
      <c r="BM20" s="215"/>
      <c r="BN20" s="215"/>
      <c r="BO20" s="215"/>
      <c r="BP20" s="215"/>
      <c r="BQ20" s="220">
        <v>14</v>
      </c>
      <c r="BR20" s="221"/>
      <c r="BS20" s="1000"/>
      <c r="BT20" s="1001"/>
      <c r="BU20" s="1001"/>
      <c r="BV20" s="1001"/>
      <c r="BW20" s="1001"/>
      <c r="BX20" s="1001"/>
      <c r="BY20" s="1001"/>
      <c r="BZ20" s="1001"/>
      <c r="CA20" s="1001"/>
      <c r="CB20" s="1001"/>
      <c r="CC20" s="1001"/>
      <c r="CD20" s="1001"/>
      <c r="CE20" s="1001"/>
      <c r="CF20" s="1001"/>
      <c r="CG20" s="1022"/>
      <c r="CH20" s="997"/>
      <c r="CI20" s="998"/>
      <c r="CJ20" s="998"/>
      <c r="CK20" s="998"/>
      <c r="CL20" s="999"/>
      <c r="CM20" s="997"/>
      <c r="CN20" s="998"/>
      <c r="CO20" s="998"/>
      <c r="CP20" s="998"/>
      <c r="CQ20" s="999"/>
      <c r="CR20" s="997"/>
      <c r="CS20" s="998"/>
      <c r="CT20" s="998"/>
      <c r="CU20" s="998"/>
      <c r="CV20" s="999"/>
      <c r="CW20" s="997"/>
      <c r="CX20" s="998"/>
      <c r="CY20" s="998"/>
      <c r="CZ20" s="998"/>
      <c r="DA20" s="999"/>
      <c r="DB20" s="997"/>
      <c r="DC20" s="998"/>
      <c r="DD20" s="998"/>
      <c r="DE20" s="998"/>
      <c r="DF20" s="999"/>
      <c r="DG20" s="997"/>
      <c r="DH20" s="998"/>
      <c r="DI20" s="998"/>
      <c r="DJ20" s="998"/>
      <c r="DK20" s="999"/>
      <c r="DL20" s="997"/>
      <c r="DM20" s="998"/>
      <c r="DN20" s="998"/>
      <c r="DO20" s="998"/>
      <c r="DP20" s="999"/>
      <c r="DQ20" s="997"/>
      <c r="DR20" s="998"/>
      <c r="DS20" s="998"/>
      <c r="DT20" s="998"/>
      <c r="DU20" s="999"/>
      <c r="DV20" s="1000"/>
      <c r="DW20" s="1001"/>
      <c r="DX20" s="1001"/>
      <c r="DY20" s="1001"/>
      <c r="DZ20" s="1002"/>
      <c r="EA20" s="216"/>
    </row>
    <row r="21" spans="1:131" s="217" customFormat="1" ht="26.25" customHeight="1" thickBot="1" x14ac:dyDescent="0.2">
      <c r="A21" s="220">
        <v>15</v>
      </c>
      <c r="B21" s="1038"/>
      <c r="C21" s="1039"/>
      <c r="D21" s="1039"/>
      <c r="E21" s="1039"/>
      <c r="F21" s="1039"/>
      <c r="G21" s="1039"/>
      <c r="H21" s="1039"/>
      <c r="I21" s="1039"/>
      <c r="J21" s="1039"/>
      <c r="K21" s="1039"/>
      <c r="L21" s="1039"/>
      <c r="M21" s="1039"/>
      <c r="N21" s="1039"/>
      <c r="O21" s="1039"/>
      <c r="P21" s="1040"/>
      <c r="Q21" s="1046"/>
      <c r="R21" s="1047"/>
      <c r="S21" s="1047"/>
      <c r="T21" s="1047"/>
      <c r="U21" s="1047"/>
      <c r="V21" s="1047"/>
      <c r="W21" s="1047"/>
      <c r="X21" s="1047"/>
      <c r="Y21" s="1047"/>
      <c r="Z21" s="1047"/>
      <c r="AA21" s="1047"/>
      <c r="AB21" s="1047"/>
      <c r="AC21" s="1047"/>
      <c r="AD21" s="1047"/>
      <c r="AE21" s="1048"/>
      <c r="AF21" s="1043"/>
      <c r="AG21" s="1044"/>
      <c r="AH21" s="1044"/>
      <c r="AI21" s="1044"/>
      <c r="AJ21" s="1045"/>
      <c r="AK21" s="1089"/>
      <c r="AL21" s="1090"/>
      <c r="AM21" s="1090"/>
      <c r="AN21" s="1090"/>
      <c r="AO21" s="1090"/>
      <c r="AP21" s="1090"/>
      <c r="AQ21" s="1090"/>
      <c r="AR21" s="1090"/>
      <c r="AS21" s="1090"/>
      <c r="AT21" s="1090"/>
      <c r="AU21" s="1091"/>
      <c r="AV21" s="1091"/>
      <c r="AW21" s="1091"/>
      <c r="AX21" s="1091"/>
      <c r="AY21" s="1092"/>
      <c r="AZ21" s="214"/>
      <c r="BA21" s="214"/>
      <c r="BB21" s="214"/>
      <c r="BC21" s="214"/>
      <c r="BD21" s="214"/>
      <c r="BE21" s="215"/>
      <c r="BF21" s="215"/>
      <c r="BG21" s="215"/>
      <c r="BH21" s="215"/>
      <c r="BI21" s="215"/>
      <c r="BJ21" s="215"/>
      <c r="BK21" s="215"/>
      <c r="BL21" s="215"/>
      <c r="BM21" s="215"/>
      <c r="BN21" s="215"/>
      <c r="BO21" s="215"/>
      <c r="BP21" s="215"/>
      <c r="BQ21" s="220">
        <v>15</v>
      </c>
      <c r="BR21" s="221"/>
      <c r="BS21" s="1000"/>
      <c r="BT21" s="1001"/>
      <c r="BU21" s="1001"/>
      <c r="BV21" s="1001"/>
      <c r="BW21" s="1001"/>
      <c r="BX21" s="1001"/>
      <c r="BY21" s="1001"/>
      <c r="BZ21" s="1001"/>
      <c r="CA21" s="1001"/>
      <c r="CB21" s="1001"/>
      <c r="CC21" s="1001"/>
      <c r="CD21" s="1001"/>
      <c r="CE21" s="1001"/>
      <c r="CF21" s="1001"/>
      <c r="CG21" s="1022"/>
      <c r="CH21" s="997"/>
      <c r="CI21" s="998"/>
      <c r="CJ21" s="998"/>
      <c r="CK21" s="998"/>
      <c r="CL21" s="999"/>
      <c r="CM21" s="997"/>
      <c r="CN21" s="998"/>
      <c r="CO21" s="998"/>
      <c r="CP21" s="998"/>
      <c r="CQ21" s="999"/>
      <c r="CR21" s="997"/>
      <c r="CS21" s="998"/>
      <c r="CT21" s="998"/>
      <c r="CU21" s="998"/>
      <c r="CV21" s="999"/>
      <c r="CW21" s="997"/>
      <c r="CX21" s="998"/>
      <c r="CY21" s="998"/>
      <c r="CZ21" s="998"/>
      <c r="DA21" s="999"/>
      <c r="DB21" s="997"/>
      <c r="DC21" s="998"/>
      <c r="DD21" s="998"/>
      <c r="DE21" s="998"/>
      <c r="DF21" s="999"/>
      <c r="DG21" s="997"/>
      <c r="DH21" s="998"/>
      <c r="DI21" s="998"/>
      <c r="DJ21" s="998"/>
      <c r="DK21" s="999"/>
      <c r="DL21" s="997"/>
      <c r="DM21" s="998"/>
      <c r="DN21" s="998"/>
      <c r="DO21" s="998"/>
      <c r="DP21" s="999"/>
      <c r="DQ21" s="997"/>
      <c r="DR21" s="998"/>
      <c r="DS21" s="998"/>
      <c r="DT21" s="998"/>
      <c r="DU21" s="999"/>
      <c r="DV21" s="1000"/>
      <c r="DW21" s="1001"/>
      <c r="DX21" s="1001"/>
      <c r="DY21" s="1001"/>
      <c r="DZ21" s="1002"/>
      <c r="EA21" s="216"/>
    </row>
    <row r="22" spans="1:131" s="217" customFormat="1" ht="26.25" customHeight="1" x14ac:dyDescent="0.15">
      <c r="A22" s="220">
        <v>16</v>
      </c>
      <c r="B22" s="1038"/>
      <c r="C22" s="1039"/>
      <c r="D22" s="1039"/>
      <c r="E22" s="1039"/>
      <c r="F22" s="1039"/>
      <c r="G22" s="1039"/>
      <c r="H22" s="1039"/>
      <c r="I22" s="1039"/>
      <c r="J22" s="1039"/>
      <c r="K22" s="1039"/>
      <c r="L22" s="1039"/>
      <c r="M22" s="1039"/>
      <c r="N22" s="1039"/>
      <c r="O22" s="1039"/>
      <c r="P22" s="1040"/>
      <c r="Q22" s="1082"/>
      <c r="R22" s="1083"/>
      <c r="S22" s="1083"/>
      <c r="T22" s="1083"/>
      <c r="U22" s="1083"/>
      <c r="V22" s="1083"/>
      <c r="W22" s="1083"/>
      <c r="X22" s="1083"/>
      <c r="Y22" s="1083"/>
      <c r="Z22" s="1083"/>
      <c r="AA22" s="1083"/>
      <c r="AB22" s="1083"/>
      <c r="AC22" s="1083"/>
      <c r="AD22" s="1083"/>
      <c r="AE22" s="1084"/>
      <c r="AF22" s="1043"/>
      <c r="AG22" s="1044"/>
      <c r="AH22" s="1044"/>
      <c r="AI22" s="1044"/>
      <c r="AJ22" s="1045"/>
      <c r="AK22" s="1085"/>
      <c r="AL22" s="1086"/>
      <c r="AM22" s="1086"/>
      <c r="AN22" s="1086"/>
      <c r="AO22" s="1086"/>
      <c r="AP22" s="1086"/>
      <c r="AQ22" s="1086"/>
      <c r="AR22" s="1086"/>
      <c r="AS22" s="1086"/>
      <c r="AT22" s="1086"/>
      <c r="AU22" s="1087"/>
      <c r="AV22" s="1087"/>
      <c r="AW22" s="1087"/>
      <c r="AX22" s="1087"/>
      <c r="AY22" s="1088"/>
      <c r="AZ22" s="1036" t="s">
        <v>377</v>
      </c>
      <c r="BA22" s="1036"/>
      <c r="BB22" s="1036"/>
      <c r="BC22" s="1036"/>
      <c r="BD22" s="1037"/>
      <c r="BE22" s="215"/>
      <c r="BF22" s="215"/>
      <c r="BG22" s="215"/>
      <c r="BH22" s="215"/>
      <c r="BI22" s="215"/>
      <c r="BJ22" s="215"/>
      <c r="BK22" s="215"/>
      <c r="BL22" s="215"/>
      <c r="BM22" s="215"/>
      <c r="BN22" s="215"/>
      <c r="BO22" s="215"/>
      <c r="BP22" s="215"/>
      <c r="BQ22" s="220">
        <v>16</v>
      </c>
      <c r="BR22" s="221"/>
      <c r="BS22" s="1000"/>
      <c r="BT22" s="1001"/>
      <c r="BU22" s="1001"/>
      <c r="BV22" s="1001"/>
      <c r="BW22" s="1001"/>
      <c r="BX22" s="1001"/>
      <c r="BY22" s="1001"/>
      <c r="BZ22" s="1001"/>
      <c r="CA22" s="1001"/>
      <c r="CB22" s="1001"/>
      <c r="CC22" s="1001"/>
      <c r="CD22" s="1001"/>
      <c r="CE22" s="1001"/>
      <c r="CF22" s="1001"/>
      <c r="CG22" s="1022"/>
      <c r="CH22" s="997"/>
      <c r="CI22" s="998"/>
      <c r="CJ22" s="998"/>
      <c r="CK22" s="998"/>
      <c r="CL22" s="999"/>
      <c r="CM22" s="997"/>
      <c r="CN22" s="998"/>
      <c r="CO22" s="998"/>
      <c r="CP22" s="998"/>
      <c r="CQ22" s="999"/>
      <c r="CR22" s="997"/>
      <c r="CS22" s="998"/>
      <c r="CT22" s="998"/>
      <c r="CU22" s="998"/>
      <c r="CV22" s="999"/>
      <c r="CW22" s="997"/>
      <c r="CX22" s="998"/>
      <c r="CY22" s="998"/>
      <c r="CZ22" s="998"/>
      <c r="DA22" s="999"/>
      <c r="DB22" s="997"/>
      <c r="DC22" s="998"/>
      <c r="DD22" s="998"/>
      <c r="DE22" s="998"/>
      <c r="DF22" s="999"/>
      <c r="DG22" s="997"/>
      <c r="DH22" s="998"/>
      <c r="DI22" s="998"/>
      <c r="DJ22" s="998"/>
      <c r="DK22" s="999"/>
      <c r="DL22" s="997"/>
      <c r="DM22" s="998"/>
      <c r="DN22" s="998"/>
      <c r="DO22" s="998"/>
      <c r="DP22" s="999"/>
      <c r="DQ22" s="997"/>
      <c r="DR22" s="998"/>
      <c r="DS22" s="998"/>
      <c r="DT22" s="998"/>
      <c r="DU22" s="999"/>
      <c r="DV22" s="1000"/>
      <c r="DW22" s="1001"/>
      <c r="DX22" s="1001"/>
      <c r="DY22" s="1001"/>
      <c r="DZ22" s="1002"/>
      <c r="EA22" s="216"/>
    </row>
    <row r="23" spans="1:131" s="217" customFormat="1" ht="26.25" customHeight="1" thickBot="1" x14ac:dyDescent="0.2">
      <c r="A23" s="222" t="s">
        <v>378</v>
      </c>
      <c r="B23" s="950" t="s">
        <v>379</v>
      </c>
      <c r="C23" s="951"/>
      <c r="D23" s="951"/>
      <c r="E23" s="951"/>
      <c r="F23" s="951"/>
      <c r="G23" s="951"/>
      <c r="H23" s="951"/>
      <c r="I23" s="951"/>
      <c r="J23" s="951"/>
      <c r="K23" s="951"/>
      <c r="L23" s="951"/>
      <c r="M23" s="951"/>
      <c r="N23" s="951"/>
      <c r="O23" s="951"/>
      <c r="P23" s="961"/>
      <c r="Q23" s="1076">
        <v>14527</v>
      </c>
      <c r="R23" s="1070"/>
      <c r="S23" s="1070"/>
      <c r="T23" s="1070"/>
      <c r="U23" s="1070"/>
      <c r="V23" s="1070">
        <v>12793</v>
      </c>
      <c r="W23" s="1070"/>
      <c r="X23" s="1070"/>
      <c r="Y23" s="1070"/>
      <c r="Z23" s="1070"/>
      <c r="AA23" s="1070">
        <v>1733</v>
      </c>
      <c r="AB23" s="1070"/>
      <c r="AC23" s="1070"/>
      <c r="AD23" s="1070"/>
      <c r="AE23" s="1077"/>
      <c r="AF23" s="1078">
        <v>945</v>
      </c>
      <c r="AG23" s="1070"/>
      <c r="AH23" s="1070"/>
      <c r="AI23" s="1070"/>
      <c r="AJ23" s="1079"/>
      <c r="AK23" s="1080"/>
      <c r="AL23" s="1081"/>
      <c r="AM23" s="1081"/>
      <c r="AN23" s="1081"/>
      <c r="AO23" s="1081"/>
      <c r="AP23" s="1070">
        <v>8634</v>
      </c>
      <c r="AQ23" s="1070"/>
      <c r="AR23" s="1070"/>
      <c r="AS23" s="1070"/>
      <c r="AT23" s="1070"/>
      <c r="AU23" s="1071"/>
      <c r="AV23" s="1071"/>
      <c r="AW23" s="1071"/>
      <c r="AX23" s="1071"/>
      <c r="AY23" s="1072"/>
      <c r="AZ23" s="1073" t="s">
        <v>122</v>
      </c>
      <c r="BA23" s="1074"/>
      <c r="BB23" s="1074"/>
      <c r="BC23" s="1074"/>
      <c r="BD23" s="1075"/>
      <c r="BE23" s="215"/>
      <c r="BF23" s="215"/>
      <c r="BG23" s="215"/>
      <c r="BH23" s="215"/>
      <c r="BI23" s="215"/>
      <c r="BJ23" s="215"/>
      <c r="BK23" s="215"/>
      <c r="BL23" s="215"/>
      <c r="BM23" s="215"/>
      <c r="BN23" s="215"/>
      <c r="BO23" s="215"/>
      <c r="BP23" s="215"/>
      <c r="BQ23" s="220">
        <v>17</v>
      </c>
      <c r="BR23" s="221"/>
      <c r="BS23" s="1000"/>
      <c r="BT23" s="1001"/>
      <c r="BU23" s="1001"/>
      <c r="BV23" s="1001"/>
      <c r="BW23" s="1001"/>
      <c r="BX23" s="1001"/>
      <c r="BY23" s="1001"/>
      <c r="BZ23" s="1001"/>
      <c r="CA23" s="1001"/>
      <c r="CB23" s="1001"/>
      <c r="CC23" s="1001"/>
      <c r="CD23" s="1001"/>
      <c r="CE23" s="1001"/>
      <c r="CF23" s="1001"/>
      <c r="CG23" s="1022"/>
      <c r="CH23" s="997"/>
      <c r="CI23" s="998"/>
      <c r="CJ23" s="998"/>
      <c r="CK23" s="998"/>
      <c r="CL23" s="999"/>
      <c r="CM23" s="997"/>
      <c r="CN23" s="998"/>
      <c r="CO23" s="998"/>
      <c r="CP23" s="998"/>
      <c r="CQ23" s="999"/>
      <c r="CR23" s="997"/>
      <c r="CS23" s="998"/>
      <c r="CT23" s="998"/>
      <c r="CU23" s="998"/>
      <c r="CV23" s="999"/>
      <c r="CW23" s="997"/>
      <c r="CX23" s="998"/>
      <c r="CY23" s="998"/>
      <c r="CZ23" s="998"/>
      <c r="DA23" s="999"/>
      <c r="DB23" s="997"/>
      <c r="DC23" s="998"/>
      <c r="DD23" s="998"/>
      <c r="DE23" s="998"/>
      <c r="DF23" s="999"/>
      <c r="DG23" s="997"/>
      <c r="DH23" s="998"/>
      <c r="DI23" s="998"/>
      <c r="DJ23" s="998"/>
      <c r="DK23" s="999"/>
      <c r="DL23" s="997"/>
      <c r="DM23" s="998"/>
      <c r="DN23" s="998"/>
      <c r="DO23" s="998"/>
      <c r="DP23" s="999"/>
      <c r="DQ23" s="997"/>
      <c r="DR23" s="998"/>
      <c r="DS23" s="998"/>
      <c r="DT23" s="998"/>
      <c r="DU23" s="999"/>
      <c r="DV23" s="1000"/>
      <c r="DW23" s="1001"/>
      <c r="DX23" s="1001"/>
      <c r="DY23" s="1001"/>
      <c r="DZ23" s="1002"/>
      <c r="EA23" s="216"/>
    </row>
    <row r="24" spans="1:131" s="217" customFormat="1" ht="26.25" customHeight="1" x14ac:dyDescent="0.15">
      <c r="A24" s="1069" t="s">
        <v>380</v>
      </c>
      <c r="B24" s="1069"/>
      <c r="C24" s="1069"/>
      <c r="D24" s="1069"/>
      <c r="E24" s="1069"/>
      <c r="F24" s="1069"/>
      <c r="G24" s="1069"/>
      <c r="H24" s="1069"/>
      <c r="I24" s="1069"/>
      <c r="J24" s="1069"/>
      <c r="K24" s="1069"/>
      <c r="L24" s="1069"/>
      <c r="M24" s="1069"/>
      <c r="N24" s="1069"/>
      <c r="O24" s="1069"/>
      <c r="P24" s="1069"/>
      <c r="Q24" s="1069"/>
      <c r="R24" s="1069"/>
      <c r="S24" s="1069"/>
      <c r="T24" s="1069"/>
      <c r="U24" s="1069"/>
      <c r="V24" s="1069"/>
      <c r="W24" s="1069"/>
      <c r="X24" s="1069"/>
      <c r="Y24" s="1069"/>
      <c r="Z24" s="1069"/>
      <c r="AA24" s="1069"/>
      <c r="AB24" s="1069"/>
      <c r="AC24" s="1069"/>
      <c r="AD24" s="1069"/>
      <c r="AE24" s="1069"/>
      <c r="AF24" s="1069"/>
      <c r="AG24" s="1069"/>
      <c r="AH24" s="1069"/>
      <c r="AI24" s="1069"/>
      <c r="AJ24" s="1069"/>
      <c r="AK24" s="1069"/>
      <c r="AL24" s="1069"/>
      <c r="AM24" s="1069"/>
      <c r="AN24" s="1069"/>
      <c r="AO24" s="1069"/>
      <c r="AP24" s="1069"/>
      <c r="AQ24" s="1069"/>
      <c r="AR24" s="1069"/>
      <c r="AS24" s="1069"/>
      <c r="AT24" s="1069"/>
      <c r="AU24" s="1069"/>
      <c r="AV24" s="1069"/>
      <c r="AW24" s="1069"/>
      <c r="AX24" s="1069"/>
      <c r="AY24" s="1069"/>
      <c r="AZ24" s="214"/>
      <c r="BA24" s="214"/>
      <c r="BB24" s="214"/>
      <c r="BC24" s="214"/>
      <c r="BD24" s="214"/>
      <c r="BE24" s="215"/>
      <c r="BF24" s="215"/>
      <c r="BG24" s="215"/>
      <c r="BH24" s="215"/>
      <c r="BI24" s="215"/>
      <c r="BJ24" s="215"/>
      <c r="BK24" s="215"/>
      <c r="BL24" s="215"/>
      <c r="BM24" s="215"/>
      <c r="BN24" s="215"/>
      <c r="BO24" s="215"/>
      <c r="BP24" s="215"/>
      <c r="BQ24" s="220">
        <v>18</v>
      </c>
      <c r="BR24" s="221"/>
      <c r="BS24" s="1000"/>
      <c r="BT24" s="1001"/>
      <c r="BU24" s="1001"/>
      <c r="BV24" s="1001"/>
      <c r="BW24" s="1001"/>
      <c r="BX24" s="1001"/>
      <c r="BY24" s="1001"/>
      <c r="BZ24" s="1001"/>
      <c r="CA24" s="1001"/>
      <c r="CB24" s="1001"/>
      <c r="CC24" s="1001"/>
      <c r="CD24" s="1001"/>
      <c r="CE24" s="1001"/>
      <c r="CF24" s="1001"/>
      <c r="CG24" s="1022"/>
      <c r="CH24" s="997"/>
      <c r="CI24" s="998"/>
      <c r="CJ24" s="998"/>
      <c r="CK24" s="998"/>
      <c r="CL24" s="999"/>
      <c r="CM24" s="997"/>
      <c r="CN24" s="998"/>
      <c r="CO24" s="998"/>
      <c r="CP24" s="998"/>
      <c r="CQ24" s="999"/>
      <c r="CR24" s="997"/>
      <c r="CS24" s="998"/>
      <c r="CT24" s="998"/>
      <c r="CU24" s="998"/>
      <c r="CV24" s="999"/>
      <c r="CW24" s="997"/>
      <c r="CX24" s="998"/>
      <c r="CY24" s="998"/>
      <c r="CZ24" s="998"/>
      <c r="DA24" s="999"/>
      <c r="DB24" s="997"/>
      <c r="DC24" s="998"/>
      <c r="DD24" s="998"/>
      <c r="DE24" s="998"/>
      <c r="DF24" s="999"/>
      <c r="DG24" s="997"/>
      <c r="DH24" s="998"/>
      <c r="DI24" s="998"/>
      <c r="DJ24" s="998"/>
      <c r="DK24" s="999"/>
      <c r="DL24" s="997"/>
      <c r="DM24" s="998"/>
      <c r="DN24" s="998"/>
      <c r="DO24" s="998"/>
      <c r="DP24" s="999"/>
      <c r="DQ24" s="997"/>
      <c r="DR24" s="998"/>
      <c r="DS24" s="998"/>
      <c r="DT24" s="998"/>
      <c r="DU24" s="999"/>
      <c r="DV24" s="1000"/>
      <c r="DW24" s="1001"/>
      <c r="DX24" s="1001"/>
      <c r="DY24" s="1001"/>
      <c r="DZ24" s="1002"/>
      <c r="EA24" s="216"/>
    </row>
    <row r="25" spans="1:131" ht="26.25" customHeight="1" thickBot="1" x14ac:dyDescent="0.2">
      <c r="A25" s="1068" t="s">
        <v>381</v>
      </c>
      <c r="B25" s="1068"/>
      <c r="C25" s="1068"/>
      <c r="D25" s="1068"/>
      <c r="E25" s="1068"/>
      <c r="F25" s="1068"/>
      <c r="G25" s="1068"/>
      <c r="H25" s="1068"/>
      <c r="I25" s="1068"/>
      <c r="J25" s="1068"/>
      <c r="K25" s="1068"/>
      <c r="L25" s="1068"/>
      <c r="M25" s="1068"/>
      <c r="N25" s="1068"/>
      <c r="O25" s="1068"/>
      <c r="P25" s="1068"/>
      <c r="Q25" s="1068"/>
      <c r="R25" s="1068"/>
      <c r="S25" s="1068"/>
      <c r="T25" s="1068"/>
      <c r="U25" s="1068"/>
      <c r="V25" s="1068"/>
      <c r="W25" s="1068"/>
      <c r="X25" s="1068"/>
      <c r="Y25" s="1068"/>
      <c r="Z25" s="1068"/>
      <c r="AA25" s="1068"/>
      <c r="AB25" s="1068"/>
      <c r="AC25" s="1068"/>
      <c r="AD25" s="1068"/>
      <c r="AE25" s="1068"/>
      <c r="AF25" s="1068"/>
      <c r="AG25" s="1068"/>
      <c r="AH25" s="1068"/>
      <c r="AI25" s="1068"/>
      <c r="AJ25" s="1068"/>
      <c r="AK25" s="1068"/>
      <c r="AL25" s="1068"/>
      <c r="AM25" s="1068"/>
      <c r="AN25" s="1068"/>
      <c r="AO25" s="1068"/>
      <c r="AP25" s="1068"/>
      <c r="AQ25" s="1068"/>
      <c r="AR25" s="1068"/>
      <c r="AS25" s="1068"/>
      <c r="AT25" s="1068"/>
      <c r="AU25" s="1068"/>
      <c r="AV25" s="1068"/>
      <c r="AW25" s="1068"/>
      <c r="AX25" s="1068"/>
      <c r="AY25" s="1068"/>
      <c r="AZ25" s="1068"/>
      <c r="BA25" s="1068"/>
      <c r="BB25" s="1068"/>
      <c r="BC25" s="1068"/>
      <c r="BD25" s="1068"/>
      <c r="BE25" s="1068"/>
      <c r="BF25" s="1068"/>
      <c r="BG25" s="1068"/>
      <c r="BH25" s="1068"/>
      <c r="BI25" s="1068"/>
      <c r="BJ25" s="214"/>
      <c r="BK25" s="214"/>
      <c r="BL25" s="214"/>
      <c r="BM25" s="214"/>
      <c r="BN25" s="214"/>
      <c r="BO25" s="223"/>
      <c r="BP25" s="223"/>
      <c r="BQ25" s="220">
        <v>19</v>
      </c>
      <c r="BR25" s="221"/>
      <c r="BS25" s="1000"/>
      <c r="BT25" s="1001"/>
      <c r="BU25" s="1001"/>
      <c r="BV25" s="1001"/>
      <c r="BW25" s="1001"/>
      <c r="BX25" s="1001"/>
      <c r="BY25" s="1001"/>
      <c r="BZ25" s="1001"/>
      <c r="CA25" s="1001"/>
      <c r="CB25" s="1001"/>
      <c r="CC25" s="1001"/>
      <c r="CD25" s="1001"/>
      <c r="CE25" s="1001"/>
      <c r="CF25" s="1001"/>
      <c r="CG25" s="1022"/>
      <c r="CH25" s="997"/>
      <c r="CI25" s="998"/>
      <c r="CJ25" s="998"/>
      <c r="CK25" s="998"/>
      <c r="CL25" s="999"/>
      <c r="CM25" s="997"/>
      <c r="CN25" s="998"/>
      <c r="CO25" s="998"/>
      <c r="CP25" s="998"/>
      <c r="CQ25" s="999"/>
      <c r="CR25" s="997"/>
      <c r="CS25" s="998"/>
      <c r="CT25" s="998"/>
      <c r="CU25" s="998"/>
      <c r="CV25" s="999"/>
      <c r="CW25" s="997"/>
      <c r="CX25" s="998"/>
      <c r="CY25" s="998"/>
      <c r="CZ25" s="998"/>
      <c r="DA25" s="999"/>
      <c r="DB25" s="997"/>
      <c r="DC25" s="998"/>
      <c r="DD25" s="998"/>
      <c r="DE25" s="998"/>
      <c r="DF25" s="999"/>
      <c r="DG25" s="997"/>
      <c r="DH25" s="998"/>
      <c r="DI25" s="998"/>
      <c r="DJ25" s="998"/>
      <c r="DK25" s="999"/>
      <c r="DL25" s="997"/>
      <c r="DM25" s="998"/>
      <c r="DN25" s="998"/>
      <c r="DO25" s="998"/>
      <c r="DP25" s="999"/>
      <c r="DQ25" s="997"/>
      <c r="DR25" s="998"/>
      <c r="DS25" s="998"/>
      <c r="DT25" s="998"/>
      <c r="DU25" s="999"/>
      <c r="DV25" s="1000"/>
      <c r="DW25" s="1001"/>
      <c r="DX25" s="1001"/>
      <c r="DY25" s="1001"/>
      <c r="DZ25" s="1002"/>
      <c r="EA25" s="212"/>
    </row>
    <row r="26" spans="1:131" ht="26.25" customHeight="1" x14ac:dyDescent="0.15">
      <c r="A26" s="1003" t="s">
        <v>357</v>
      </c>
      <c r="B26" s="1004"/>
      <c r="C26" s="1004"/>
      <c r="D26" s="1004"/>
      <c r="E26" s="1004"/>
      <c r="F26" s="1004"/>
      <c r="G26" s="1004"/>
      <c r="H26" s="1004"/>
      <c r="I26" s="1004"/>
      <c r="J26" s="1004"/>
      <c r="K26" s="1004"/>
      <c r="L26" s="1004"/>
      <c r="M26" s="1004"/>
      <c r="N26" s="1004"/>
      <c r="O26" s="1004"/>
      <c r="P26" s="1005"/>
      <c r="Q26" s="1009" t="s">
        <v>382</v>
      </c>
      <c r="R26" s="1010"/>
      <c r="S26" s="1010"/>
      <c r="T26" s="1010"/>
      <c r="U26" s="1011"/>
      <c r="V26" s="1009" t="s">
        <v>383</v>
      </c>
      <c r="W26" s="1010"/>
      <c r="X26" s="1010"/>
      <c r="Y26" s="1010"/>
      <c r="Z26" s="1011"/>
      <c r="AA26" s="1009" t="s">
        <v>384</v>
      </c>
      <c r="AB26" s="1010"/>
      <c r="AC26" s="1010"/>
      <c r="AD26" s="1010"/>
      <c r="AE26" s="1010"/>
      <c r="AF26" s="1064" t="s">
        <v>385</v>
      </c>
      <c r="AG26" s="1016"/>
      <c r="AH26" s="1016"/>
      <c r="AI26" s="1016"/>
      <c r="AJ26" s="1065"/>
      <c r="AK26" s="1010" t="s">
        <v>386</v>
      </c>
      <c r="AL26" s="1010"/>
      <c r="AM26" s="1010"/>
      <c r="AN26" s="1010"/>
      <c r="AO26" s="1011"/>
      <c r="AP26" s="1009" t="s">
        <v>387</v>
      </c>
      <c r="AQ26" s="1010"/>
      <c r="AR26" s="1010"/>
      <c r="AS26" s="1010"/>
      <c r="AT26" s="1011"/>
      <c r="AU26" s="1009" t="s">
        <v>388</v>
      </c>
      <c r="AV26" s="1010"/>
      <c r="AW26" s="1010"/>
      <c r="AX26" s="1010"/>
      <c r="AY26" s="1011"/>
      <c r="AZ26" s="1009" t="s">
        <v>389</v>
      </c>
      <c r="BA26" s="1010"/>
      <c r="BB26" s="1010"/>
      <c r="BC26" s="1010"/>
      <c r="BD26" s="1011"/>
      <c r="BE26" s="1009" t="s">
        <v>364</v>
      </c>
      <c r="BF26" s="1010"/>
      <c r="BG26" s="1010"/>
      <c r="BH26" s="1010"/>
      <c r="BI26" s="1023"/>
      <c r="BJ26" s="214"/>
      <c r="BK26" s="214"/>
      <c r="BL26" s="214"/>
      <c r="BM26" s="214"/>
      <c r="BN26" s="214"/>
      <c r="BO26" s="223"/>
      <c r="BP26" s="223"/>
      <c r="BQ26" s="220">
        <v>20</v>
      </c>
      <c r="BR26" s="221"/>
      <c r="BS26" s="1000"/>
      <c r="BT26" s="1001"/>
      <c r="BU26" s="1001"/>
      <c r="BV26" s="1001"/>
      <c r="BW26" s="1001"/>
      <c r="BX26" s="1001"/>
      <c r="BY26" s="1001"/>
      <c r="BZ26" s="1001"/>
      <c r="CA26" s="1001"/>
      <c r="CB26" s="1001"/>
      <c r="CC26" s="1001"/>
      <c r="CD26" s="1001"/>
      <c r="CE26" s="1001"/>
      <c r="CF26" s="1001"/>
      <c r="CG26" s="1022"/>
      <c r="CH26" s="997"/>
      <c r="CI26" s="998"/>
      <c r="CJ26" s="998"/>
      <c r="CK26" s="998"/>
      <c r="CL26" s="999"/>
      <c r="CM26" s="997"/>
      <c r="CN26" s="998"/>
      <c r="CO26" s="998"/>
      <c r="CP26" s="998"/>
      <c r="CQ26" s="999"/>
      <c r="CR26" s="997"/>
      <c r="CS26" s="998"/>
      <c r="CT26" s="998"/>
      <c r="CU26" s="998"/>
      <c r="CV26" s="999"/>
      <c r="CW26" s="997"/>
      <c r="CX26" s="998"/>
      <c r="CY26" s="998"/>
      <c r="CZ26" s="998"/>
      <c r="DA26" s="999"/>
      <c r="DB26" s="997"/>
      <c r="DC26" s="998"/>
      <c r="DD26" s="998"/>
      <c r="DE26" s="998"/>
      <c r="DF26" s="999"/>
      <c r="DG26" s="997"/>
      <c r="DH26" s="998"/>
      <c r="DI26" s="998"/>
      <c r="DJ26" s="998"/>
      <c r="DK26" s="999"/>
      <c r="DL26" s="997"/>
      <c r="DM26" s="998"/>
      <c r="DN26" s="998"/>
      <c r="DO26" s="998"/>
      <c r="DP26" s="999"/>
      <c r="DQ26" s="997"/>
      <c r="DR26" s="998"/>
      <c r="DS26" s="998"/>
      <c r="DT26" s="998"/>
      <c r="DU26" s="999"/>
      <c r="DV26" s="1000"/>
      <c r="DW26" s="1001"/>
      <c r="DX26" s="1001"/>
      <c r="DY26" s="1001"/>
      <c r="DZ26" s="1002"/>
      <c r="EA26" s="212"/>
    </row>
    <row r="27" spans="1:131" ht="26.25" customHeight="1" thickBot="1" x14ac:dyDescent="0.2">
      <c r="A27" s="1006"/>
      <c r="B27" s="1007"/>
      <c r="C27" s="1007"/>
      <c r="D27" s="1007"/>
      <c r="E27" s="1007"/>
      <c r="F27" s="1007"/>
      <c r="G27" s="1007"/>
      <c r="H27" s="1007"/>
      <c r="I27" s="1007"/>
      <c r="J27" s="1007"/>
      <c r="K27" s="1007"/>
      <c r="L27" s="1007"/>
      <c r="M27" s="1007"/>
      <c r="N27" s="1007"/>
      <c r="O27" s="1007"/>
      <c r="P27" s="1008"/>
      <c r="Q27" s="1012"/>
      <c r="R27" s="1013"/>
      <c r="S27" s="1013"/>
      <c r="T27" s="1013"/>
      <c r="U27" s="1014"/>
      <c r="V27" s="1012"/>
      <c r="W27" s="1013"/>
      <c r="X27" s="1013"/>
      <c r="Y27" s="1013"/>
      <c r="Z27" s="1014"/>
      <c r="AA27" s="1012"/>
      <c r="AB27" s="1013"/>
      <c r="AC27" s="1013"/>
      <c r="AD27" s="1013"/>
      <c r="AE27" s="1013"/>
      <c r="AF27" s="1066"/>
      <c r="AG27" s="1019"/>
      <c r="AH27" s="1019"/>
      <c r="AI27" s="1019"/>
      <c r="AJ27" s="1067"/>
      <c r="AK27" s="1013"/>
      <c r="AL27" s="1013"/>
      <c r="AM27" s="1013"/>
      <c r="AN27" s="1013"/>
      <c r="AO27" s="1014"/>
      <c r="AP27" s="1012"/>
      <c r="AQ27" s="1013"/>
      <c r="AR27" s="1013"/>
      <c r="AS27" s="1013"/>
      <c r="AT27" s="1014"/>
      <c r="AU27" s="1012"/>
      <c r="AV27" s="1013"/>
      <c r="AW27" s="1013"/>
      <c r="AX27" s="1013"/>
      <c r="AY27" s="1014"/>
      <c r="AZ27" s="1012"/>
      <c r="BA27" s="1013"/>
      <c r="BB27" s="1013"/>
      <c r="BC27" s="1013"/>
      <c r="BD27" s="1014"/>
      <c r="BE27" s="1012"/>
      <c r="BF27" s="1013"/>
      <c r="BG27" s="1013"/>
      <c r="BH27" s="1013"/>
      <c r="BI27" s="1024"/>
      <c r="BJ27" s="214"/>
      <c r="BK27" s="214"/>
      <c r="BL27" s="214"/>
      <c r="BM27" s="214"/>
      <c r="BN27" s="214"/>
      <c r="BO27" s="223"/>
      <c r="BP27" s="223"/>
      <c r="BQ27" s="220">
        <v>21</v>
      </c>
      <c r="BR27" s="221"/>
      <c r="BS27" s="1000"/>
      <c r="BT27" s="1001"/>
      <c r="BU27" s="1001"/>
      <c r="BV27" s="1001"/>
      <c r="BW27" s="1001"/>
      <c r="BX27" s="1001"/>
      <c r="BY27" s="1001"/>
      <c r="BZ27" s="1001"/>
      <c r="CA27" s="1001"/>
      <c r="CB27" s="1001"/>
      <c r="CC27" s="1001"/>
      <c r="CD27" s="1001"/>
      <c r="CE27" s="1001"/>
      <c r="CF27" s="1001"/>
      <c r="CG27" s="1022"/>
      <c r="CH27" s="997"/>
      <c r="CI27" s="998"/>
      <c r="CJ27" s="998"/>
      <c r="CK27" s="998"/>
      <c r="CL27" s="999"/>
      <c r="CM27" s="997"/>
      <c r="CN27" s="998"/>
      <c r="CO27" s="998"/>
      <c r="CP27" s="998"/>
      <c r="CQ27" s="999"/>
      <c r="CR27" s="997"/>
      <c r="CS27" s="998"/>
      <c r="CT27" s="998"/>
      <c r="CU27" s="998"/>
      <c r="CV27" s="999"/>
      <c r="CW27" s="997"/>
      <c r="CX27" s="998"/>
      <c r="CY27" s="998"/>
      <c r="CZ27" s="998"/>
      <c r="DA27" s="999"/>
      <c r="DB27" s="997"/>
      <c r="DC27" s="998"/>
      <c r="DD27" s="998"/>
      <c r="DE27" s="998"/>
      <c r="DF27" s="999"/>
      <c r="DG27" s="997"/>
      <c r="DH27" s="998"/>
      <c r="DI27" s="998"/>
      <c r="DJ27" s="998"/>
      <c r="DK27" s="999"/>
      <c r="DL27" s="997"/>
      <c r="DM27" s="998"/>
      <c r="DN27" s="998"/>
      <c r="DO27" s="998"/>
      <c r="DP27" s="999"/>
      <c r="DQ27" s="997"/>
      <c r="DR27" s="998"/>
      <c r="DS27" s="998"/>
      <c r="DT27" s="998"/>
      <c r="DU27" s="999"/>
      <c r="DV27" s="1000"/>
      <c r="DW27" s="1001"/>
      <c r="DX27" s="1001"/>
      <c r="DY27" s="1001"/>
      <c r="DZ27" s="1002"/>
      <c r="EA27" s="212"/>
    </row>
    <row r="28" spans="1:131" ht="26.25" customHeight="1" thickTop="1" x14ac:dyDescent="0.15">
      <c r="A28" s="224">
        <v>1</v>
      </c>
      <c r="B28" s="1056" t="s">
        <v>390</v>
      </c>
      <c r="C28" s="1057"/>
      <c r="D28" s="1057"/>
      <c r="E28" s="1057"/>
      <c r="F28" s="1057"/>
      <c r="G28" s="1057"/>
      <c r="H28" s="1057"/>
      <c r="I28" s="1057"/>
      <c r="J28" s="1057"/>
      <c r="K28" s="1057"/>
      <c r="L28" s="1057"/>
      <c r="M28" s="1057"/>
      <c r="N28" s="1057"/>
      <c r="O28" s="1057"/>
      <c r="P28" s="1058"/>
      <c r="Q28" s="1059">
        <v>2255</v>
      </c>
      <c r="R28" s="1060"/>
      <c r="S28" s="1060"/>
      <c r="T28" s="1060"/>
      <c r="U28" s="1060"/>
      <c r="V28" s="1060">
        <v>2194</v>
      </c>
      <c r="W28" s="1060"/>
      <c r="X28" s="1060"/>
      <c r="Y28" s="1060"/>
      <c r="Z28" s="1060"/>
      <c r="AA28" s="1060">
        <v>61</v>
      </c>
      <c r="AB28" s="1060"/>
      <c r="AC28" s="1060"/>
      <c r="AD28" s="1060"/>
      <c r="AE28" s="1061"/>
      <c r="AF28" s="1062">
        <v>61</v>
      </c>
      <c r="AG28" s="1060"/>
      <c r="AH28" s="1060"/>
      <c r="AI28" s="1060"/>
      <c r="AJ28" s="1063"/>
      <c r="AK28" s="1051">
        <v>205</v>
      </c>
      <c r="AL28" s="1052"/>
      <c r="AM28" s="1052"/>
      <c r="AN28" s="1052"/>
      <c r="AO28" s="1052"/>
      <c r="AP28" s="1052" t="s">
        <v>559</v>
      </c>
      <c r="AQ28" s="1052"/>
      <c r="AR28" s="1052"/>
      <c r="AS28" s="1052"/>
      <c r="AT28" s="1052"/>
      <c r="AU28" s="1052" t="s">
        <v>559</v>
      </c>
      <c r="AV28" s="1052"/>
      <c r="AW28" s="1052"/>
      <c r="AX28" s="1052"/>
      <c r="AY28" s="1052"/>
      <c r="AZ28" s="1053"/>
      <c r="BA28" s="1053"/>
      <c r="BB28" s="1053"/>
      <c r="BC28" s="1053"/>
      <c r="BD28" s="1053"/>
      <c r="BE28" s="1054"/>
      <c r="BF28" s="1054"/>
      <c r="BG28" s="1054"/>
      <c r="BH28" s="1054"/>
      <c r="BI28" s="1055"/>
      <c r="BJ28" s="214"/>
      <c r="BK28" s="214"/>
      <c r="BL28" s="214"/>
      <c r="BM28" s="214"/>
      <c r="BN28" s="214"/>
      <c r="BO28" s="223"/>
      <c r="BP28" s="223"/>
      <c r="BQ28" s="220">
        <v>22</v>
      </c>
      <c r="BR28" s="221"/>
      <c r="BS28" s="1000"/>
      <c r="BT28" s="1001"/>
      <c r="BU28" s="1001"/>
      <c r="BV28" s="1001"/>
      <c r="BW28" s="1001"/>
      <c r="BX28" s="1001"/>
      <c r="BY28" s="1001"/>
      <c r="BZ28" s="1001"/>
      <c r="CA28" s="1001"/>
      <c r="CB28" s="1001"/>
      <c r="CC28" s="1001"/>
      <c r="CD28" s="1001"/>
      <c r="CE28" s="1001"/>
      <c r="CF28" s="1001"/>
      <c r="CG28" s="1022"/>
      <c r="CH28" s="997"/>
      <c r="CI28" s="998"/>
      <c r="CJ28" s="998"/>
      <c r="CK28" s="998"/>
      <c r="CL28" s="999"/>
      <c r="CM28" s="997"/>
      <c r="CN28" s="998"/>
      <c r="CO28" s="998"/>
      <c r="CP28" s="998"/>
      <c r="CQ28" s="999"/>
      <c r="CR28" s="997"/>
      <c r="CS28" s="998"/>
      <c r="CT28" s="998"/>
      <c r="CU28" s="998"/>
      <c r="CV28" s="999"/>
      <c r="CW28" s="997"/>
      <c r="CX28" s="998"/>
      <c r="CY28" s="998"/>
      <c r="CZ28" s="998"/>
      <c r="DA28" s="999"/>
      <c r="DB28" s="997"/>
      <c r="DC28" s="998"/>
      <c r="DD28" s="998"/>
      <c r="DE28" s="998"/>
      <c r="DF28" s="999"/>
      <c r="DG28" s="997"/>
      <c r="DH28" s="998"/>
      <c r="DI28" s="998"/>
      <c r="DJ28" s="998"/>
      <c r="DK28" s="999"/>
      <c r="DL28" s="997"/>
      <c r="DM28" s="998"/>
      <c r="DN28" s="998"/>
      <c r="DO28" s="998"/>
      <c r="DP28" s="999"/>
      <c r="DQ28" s="997"/>
      <c r="DR28" s="998"/>
      <c r="DS28" s="998"/>
      <c r="DT28" s="998"/>
      <c r="DU28" s="999"/>
      <c r="DV28" s="1000"/>
      <c r="DW28" s="1001"/>
      <c r="DX28" s="1001"/>
      <c r="DY28" s="1001"/>
      <c r="DZ28" s="1002"/>
      <c r="EA28" s="212"/>
    </row>
    <row r="29" spans="1:131" ht="26.25" customHeight="1" x14ac:dyDescent="0.15">
      <c r="A29" s="224">
        <v>2</v>
      </c>
      <c r="B29" s="1038" t="s">
        <v>391</v>
      </c>
      <c r="C29" s="1039"/>
      <c r="D29" s="1039"/>
      <c r="E29" s="1039"/>
      <c r="F29" s="1039"/>
      <c r="G29" s="1039"/>
      <c r="H29" s="1039"/>
      <c r="I29" s="1039"/>
      <c r="J29" s="1039"/>
      <c r="K29" s="1039"/>
      <c r="L29" s="1039"/>
      <c r="M29" s="1039"/>
      <c r="N29" s="1039"/>
      <c r="O29" s="1039"/>
      <c r="P29" s="1040"/>
      <c r="Q29" s="1046">
        <v>458</v>
      </c>
      <c r="R29" s="1047"/>
      <c r="S29" s="1047"/>
      <c r="T29" s="1047"/>
      <c r="U29" s="1047"/>
      <c r="V29" s="1047">
        <v>452</v>
      </c>
      <c r="W29" s="1047"/>
      <c r="X29" s="1047"/>
      <c r="Y29" s="1047"/>
      <c r="Z29" s="1047"/>
      <c r="AA29" s="1047">
        <v>6</v>
      </c>
      <c r="AB29" s="1047"/>
      <c r="AC29" s="1047"/>
      <c r="AD29" s="1047"/>
      <c r="AE29" s="1048"/>
      <c r="AF29" s="1043">
        <v>6</v>
      </c>
      <c r="AG29" s="1044"/>
      <c r="AH29" s="1044"/>
      <c r="AI29" s="1044"/>
      <c r="AJ29" s="1045"/>
      <c r="AK29" s="1049">
        <v>122</v>
      </c>
      <c r="AL29" s="984"/>
      <c r="AM29" s="984"/>
      <c r="AN29" s="984"/>
      <c r="AO29" s="984"/>
      <c r="AP29" s="984" t="s">
        <v>559</v>
      </c>
      <c r="AQ29" s="984"/>
      <c r="AR29" s="984"/>
      <c r="AS29" s="984"/>
      <c r="AT29" s="984"/>
      <c r="AU29" s="984" t="s">
        <v>559</v>
      </c>
      <c r="AV29" s="984"/>
      <c r="AW29" s="984"/>
      <c r="AX29" s="984"/>
      <c r="AY29" s="984"/>
      <c r="AZ29" s="1050"/>
      <c r="BA29" s="1050"/>
      <c r="BB29" s="1050"/>
      <c r="BC29" s="1050"/>
      <c r="BD29" s="1050"/>
      <c r="BE29" s="985"/>
      <c r="BF29" s="985"/>
      <c r="BG29" s="985"/>
      <c r="BH29" s="985"/>
      <c r="BI29" s="986"/>
      <c r="BJ29" s="214"/>
      <c r="BK29" s="214"/>
      <c r="BL29" s="214"/>
      <c r="BM29" s="214"/>
      <c r="BN29" s="214"/>
      <c r="BO29" s="223"/>
      <c r="BP29" s="223"/>
      <c r="BQ29" s="220">
        <v>23</v>
      </c>
      <c r="BR29" s="221"/>
      <c r="BS29" s="1000"/>
      <c r="BT29" s="1001"/>
      <c r="BU29" s="1001"/>
      <c r="BV29" s="1001"/>
      <c r="BW29" s="1001"/>
      <c r="BX29" s="1001"/>
      <c r="BY29" s="1001"/>
      <c r="BZ29" s="1001"/>
      <c r="CA29" s="1001"/>
      <c r="CB29" s="1001"/>
      <c r="CC29" s="1001"/>
      <c r="CD29" s="1001"/>
      <c r="CE29" s="1001"/>
      <c r="CF29" s="1001"/>
      <c r="CG29" s="1022"/>
      <c r="CH29" s="997"/>
      <c r="CI29" s="998"/>
      <c r="CJ29" s="998"/>
      <c r="CK29" s="998"/>
      <c r="CL29" s="999"/>
      <c r="CM29" s="997"/>
      <c r="CN29" s="998"/>
      <c r="CO29" s="998"/>
      <c r="CP29" s="998"/>
      <c r="CQ29" s="999"/>
      <c r="CR29" s="997"/>
      <c r="CS29" s="998"/>
      <c r="CT29" s="998"/>
      <c r="CU29" s="998"/>
      <c r="CV29" s="999"/>
      <c r="CW29" s="997"/>
      <c r="CX29" s="998"/>
      <c r="CY29" s="998"/>
      <c r="CZ29" s="998"/>
      <c r="DA29" s="999"/>
      <c r="DB29" s="997"/>
      <c r="DC29" s="998"/>
      <c r="DD29" s="998"/>
      <c r="DE29" s="998"/>
      <c r="DF29" s="999"/>
      <c r="DG29" s="997"/>
      <c r="DH29" s="998"/>
      <c r="DI29" s="998"/>
      <c r="DJ29" s="998"/>
      <c r="DK29" s="999"/>
      <c r="DL29" s="997"/>
      <c r="DM29" s="998"/>
      <c r="DN29" s="998"/>
      <c r="DO29" s="998"/>
      <c r="DP29" s="999"/>
      <c r="DQ29" s="997"/>
      <c r="DR29" s="998"/>
      <c r="DS29" s="998"/>
      <c r="DT29" s="998"/>
      <c r="DU29" s="999"/>
      <c r="DV29" s="1000"/>
      <c r="DW29" s="1001"/>
      <c r="DX29" s="1001"/>
      <c r="DY29" s="1001"/>
      <c r="DZ29" s="1002"/>
      <c r="EA29" s="212"/>
    </row>
    <row r="30" spans="1:131" ht="26.25" customHeight="1" x14ac:dyDescent="0.15">
      <c r="A30" s="224">
        <v>3</v>
      </c>
      <c r="B30" s="1038" t="s">
        <v>392</v>
      </c>
      <c r="C30" s="1039"/>
      <c r="D30" s="1039"/>
      <c r="E30" s="1039"/>
      <c r="F30" s="1039"/>
      <c r="G30" s="1039"/>
      <c r="H30" s="1039"/>
      <c r="I30" s="1039"/>
      <c r="J30" s="1039"/>
      <c r="K30" s="1039"/>
      <c r="L30" s="1039"/>
      <c r="M30" s="1039"/>
      <c r="N30" s="1039"/>
      <c r="O30" s="1039"/>
      <c r="P30" s="1040"/>
      <c r="Q30" s="1046">
        <v>2746</v>
      </c>
      <c r="R30" s="1047"/>
      <c r="S30" s="1047"/>
      <c r="T30" s="1047"/>
      <c r="U30" s="1047"/>
      <c r="V30" s="1047">
        <v>2687</v>
      </c>
      <c r="W30" s="1047"/>
      <c r="X30" s="1047"/>
      <c r="Y30" s="1047"/>
      <c r="Z30" s="1047"/>
      <c r="AA30" s="1047">
        <v>58</v>
      </c>
      <c r="AB30" s="1047"/>
      <c r="AC30" s="1047"/>
      <c r="AD30" s="1047"/>
      <c r="AE30" s="1048"/>
      <c r="AF30" s="1043">
        <v>58</v>
      </c>
      <c r="AG30" s="1044"/>
      <c r="AH30" s="1044"/>
      <c r="AI30" s="1044"/>
      <c r="AJ30" s="1045"/>
      <c r="AK30" s="1049">
        <v>543</v>
      </c>
      <c r="AL30" s="984"/>
      <c r="AM30" s="984"/>
      <c r="AN30" s="984"/>
      <c r="AO30" s="984"/>
      <c r="AP30" s="984" t="s">
        <v>559</v>
      </c>
      <c r="AQ30" s="984"/>
      <c r="AR30" s="984"/>
      <c r="AS30" s="984"/>
      <c r="AT30" s="984"/>
      <c r="AU30" s="984" t="s">
        <v>559</v>
      </c>
      <c r="AV30" s="984"/>
      <c r="AW30" s="984"/>
      <c r="AX30" s="984"/>
      <c r="AY30" s="984"/>
      <c r="AZ30" s="1050"/>
      <c r="BA30" s="1050"/>
      <c r="BB30" s="1050"/>
      <c r="BC30" s="1050"/>
      <c r="BD30" s="1050"/>
      <c r="BE30" s="985"/>
      <c r="BF30" s="985"/>
      <c r="BG30" s="985"/>
      <c r="BH30" s="985"/>
      <c r="BI30" s="986"/>
      <c r="BJ30" s="214"/>
      <c r="BK30" s="214"/>
      <c r="BL30" s="214"/>
      <c r="BM30" s="214"/>
      <c r="BN30" s="214"/>
      <c r="BO30" s="223"/>
      <c r="BP30" s="223"/>
      <c r="BQ30" s="220">
        <v>24</v>
      </c>
      <c r="BR30" s="221"/>
      <c r="BS30" s="1000"/>
      <c r="BT30" s="1001"/>
      <c r="BU30" s="1001"/>
      <c r="BV30" s="1001"/>
      <c r="BW30" s="1001"/>
      <c r="BX30" s="1001"/>
      <c r="BY30" s="1001"/>
      <c r="BZ30" s="1001"/>
      <c r="CA30" s="1001"/>
      <c r="CB30" s="1001"/>
      <c r="CC30" s="1001"/>
      <c r="CD30" s="1001"/>
      <c r="CE30" s="1001"/>
      <c r="CF30" s="1001"/>
      <c r="CG30" s="1022"/>
      <c r="CH30" s="997"/>
      <c r="CI30" s="998"/>
      <c r="CJ30" s="998"/>
      <c r="CK30" s="998"/>
      <c r="CL30" s="999"/>
      <c r="CM30" s="997"/>
      <c r="CN30" s="998"/>
      <c r="CO30" s="998"/>
      <c r="CP30" s="998"/>
      <c r="CQ30" s="999"/>
      <c r="CR30" s="997"/>
      <c r="CS30" s="998"/>
      <c r="CT30" s="998"/>
      <c r="CU30" s="998"/>
      <c r="CV30" s="999"/>
      <c r="CW30" s="997"/>
      <c r="CX30" s="998"/>
      <c r="CY30" s="998"/>
      <c r="CZ30" s="998"/>
      <c r="DA30" s="999"/>
      <c r="DB30" s="997"/>
      <c r="DC30" s="998"/>
      <c r="DD30" s="998"/>
      <c r="DE30" s="998"/>
      <c r="DF30" s="999"/>
      <c r="DG30" s="997"/>
      <c r="DH30" s="998"/>
      <c r="DI30" s="998"/>
      <c r="DJ30" s="998"/>
      <c r="DK30" s="999"/>
      <c r="DL30" s="997"/>
      <c r="DM30" s="998"/>
      <c r="DN30" s="998"/>
      <c r="DO30" s="998"/>
      <c r="DP30" s="999"/>
      <c r="DQ30" s="997"/>
      <c r="DR30" s="998"/>
      <c r="DS30" s="998"/>
      <c r="DT30" s="998"/>
      <c r="DU30" s="999"/>
      <c r="DV30" s="1000"/>
      <c r="DW30" s="1001"/>
      <c r="DX30" s="1001"/>
      <c r="DY30" s="1001"/>
      <c r="DZ30" s="1002"/>
      <c r="EA30" s="212"/>
    </row>
    <row r="31" spans="1:131" ht="26.25" customHeight="1" x14ac:dyDescent="0.15">
      <c r="A31" s="224">
        <v>4</v>
      </c>
      <c r="B31" s="1038" t="s">
        <v>393</v>
      </c>
      <c r="C31" s="1039"/>
      <c r="D31" s="1039"/>
      <c r="E31" s="1039"/>
      <c r="F31" s="1039"/>
      <c r="G31" s="1039"/>
      <c r="H31" s="1039"/>
      <c r="I31" s="1039"/>
      <c r="J31" s="1039"/>
      <c r="K31" s="1039"/>
      <c r="L31" s="1039"/>
      <c r="M31" s="1039"/>
      <c r="N31" s="1039"/>
      <c r="O31" s="1039"/>
      <c r="P31" s="1040"/>
      <c r="Q31" s="1046">
        <v>451</v>
      </c>
      <c r="R31" s="1047"/>
      <c r="S31" s="1047"/>
      <c r="T31" s="1047"/>
      <c r="U31" s="1047"/>
      <c r="V31" s="1047">
        <v>453</v>
      </c>
      <c r="W31" s="1047"/>
      <c r="X31" s="1047"/>
      <c r="Y31" s="1047"/>
      <c r="Z31" s="1047"/>
      <c r="AA31" s="1047">
        <v>-2</v>
      </c>
      <c r="AB31" s="1047"/>
      <c r="AC31" s="1047"/>
      <c r="AD31" s="1047"/>
      <c r="AE31" s="1048"/>
      <c r="AF31" s="1043">
        <v>516</v>
      </c>
      <c r="AG31" s="1044"/>
      <c r="AH31" s="1044"/>
      <c r="AI31" s="1044"/>
      <c r="AJ31" s="1045"/>
      <c r="AK31" s="1049">
        <v>259</v>
      </c>
      <c r="AL31" s="984"/>
      <c r="AM31" s="984"/>
      <c r="AN31" s="984"/>
      <c r="AO31" s="984"/>
      <c r="AP31" s="984">
        <v>2167</v>
      </c>
      <c r="AQ31" s="984"/>
      <c r="AR31" s="984"/>
      <c r="AS31" s="984"/>
      <c r="AT31" s="984"/>
      <c r="AU31" s="984">
        <v>1970</v>
      </c>
      <c r="AV31" s="984"/>
      <c r="AW31" s="984"/>
      <c r="AX31" s="984"/>
      <c r="AY31" s="984"/>
      <c r="AZ31" s="1050"/>
      <c r="BA31" s="1050"/>
      <c r="BB31" s="1050"/>
      <c r="BC31" s="1050"/>
      <c r="BD31" s="1050"/>
      <c r="BE31" s="985" t="s">
        <v>394</v>
      </c>
      <c r="BF31" s="985"/>
      <c r="BG31" s="985"/>
      <c r="BH31" s="985"/>
      <c r="BI31" s="986"/>
      <c r="BJ31" s="214"/>
      <c r="BK31" s="214"/>
      <c r="BL31" s="214"/>
      <c r="BM31" s="214"/>
      <c r="BN31" s="214"/>
      <c r="BO31" s="223"/>
      <c r="BP31" s="223"/>
      <c r="BQ31" s="220">
        <v>25</v>
      </c>
      <c r="BR31" s="221"/>
      <c r="BS31" s="1000"/>
      <c r="BT31" s="1001"/>
      <c r="BU31" s="1001"/>
      <c r="BV31" s="1001"/>
      <c r="BW31" s="1001"/>
      <c r="BX31" s="1001"/>
      <c r="BY31" s="1001"/>
      <c r="BZ31" s="1001"/>
      <c r="CA31" s="1001"/>
      <c r="CB31" s="1001"/>
      <c r="CC31" s="1001"/>
      <c r="CD31" s="1001"/>
      <c r="CE31" s="1001"/>
      <c r="CF31" s="1001"/>
      <c r="CG31" s="1022"/>
      <c r="CH31" s="997"/>
      <c r="CI31" s="998"/>
      <c r="CJ31" s="998"/>
      <c r="CK31" s="998"/>
      <c r="CL31" s="999"/>
      <c r="CM31" s="997"/>
      <c r="CN31" s="998"/>
      <c r="CO31" s="998"/>
      <c r="CP31" s="998"/>
      <c r="CQ31" s="999"/>
      <c r="CR31" s="997"/>
      <c r="CS31" s="998"/>
      <c r="CT31" s="998"/>
      <c r="CU31" s="998"/>
      <c r="CV31" s="999"/>
      <c r="CW31" s="997"/>
      <c r="CX31" s="998"/>
      <c r="CY31" s="998"/>
      <c r="CZ31" s="998"/>
      <c r="DA31" s="999"/>
      <c r="DB31" s="997"/>
      <c r="DC31" s="998"/>
      <c r="DD31" s="998"/>
      <c r="DE31" s="998"/>
      <c r="DF31" s="999"/>
      <c r="DG31" s="997"/>
      <c r="DH31" s="998"/>
      <c r="DI31" s="998"/>
      <c r="DJ31" s="998"/>
      <c r="DK31" s="999"/>
      <c r="DL31" s="997"/>
      <c r="DM31" s="998"/>
      <c r="DN31" s="998"/>
      <c r="DO31" s="998"/>
      <c r="DP31" s="999"/>
      <c r="DQ31" s="997"/>
      <c r="DR31" s="998"/>
      <c r="DS31" s="998"/>
      <c r="DT31" s="998"/>
      <c r="DU31" s="999"/>
      <c r="DV31" s="1000"/>
      <c r="DW31" s="1001"/>
      <c r="DX31" s="1001"/>
      <c r="DY31" s="1001"/>
      <c r="DZ31" s="1002"/>
      <c r="EA31" s="212"/>
    </row>
    <row r="32" spans="1:131" ht="26.25" customHeight="1" x14ac:dyDescent="0.15">
      <c r="A32" s="224">
        <v>5</v>
      </c>
      <c r="B32" s="1038" t="s">
        <v>395</v>
      </c>
      <c r="C32" s="1039"/>
      <c r="D32" s="1039"/>
      <c r="E32" s="1039"/>
      <c r="F32" s="1039"/>
      <c r="G32" s="1039"/>
      <c r="H32" s="1039"/>
      <c r="I32" s="1039"/>
      <c r="J32" s="1039"/>
      <c r="K32" s="1039"/>
      <c r="L32" s="1039"/>
      <c r="M32" s="1039"/>
      <c r="N32" s="1039"/>
      <c r="O32" s="1039"/>
      <c r="P32" s="1040"/>
      <c r="Q32" s="1046">
        <v>211</v>
      </c>
      <c r="R32" s="1047"/>
      <c r="S32" s="1047"/>
      <c r="T32" s="1047"/>
      <c r="U32" s="1047"/>
      <c r="V32" s="1047">
        <v>260</v>
      </c>
      <c r="W32" s="1047"/>
      <c r="X32" s="1047"/>
      <c r="Y32" s="1047"/>
      <c r="Z32" s="1047"/>
      <c r="AA32" s="1047">
        <v>-49</v>
      </c>
      <c r="AB32" s="1047"/>
      <c r="AC32" s="1047"/>
      <c r="AD32" s="1047"/>
      <c r="AE32" s="1048"/>
      <c r="AF32" s="1043">
        <v>112</v>
      </c>
      <c r="AG32" s="1044"/>
      <c r="AH32" s="1044"/>
      <c r="AI32" s="1044"/>
      <c r="AJ32" s="1045"/>
      <c r="AK32" s="1049">
        <v>65</v>
      </c>
      <c r="AL32" s="984"/>
      <c r="AM32" s="984"/>
      <c r="AN32" s="984"/>
      <c r="AO32" s="984"/>
      <c r="AP32" s="984">
        <v>431</v>
      </c>
      <c r="AQ32" s="984"/>
      <c r="AR32" s="984"/>
      <c r="AS32" s="984"/>
      <c r="AT32" s="984"/>
      <c r="AU32" s="984">
        <v>431</v>
      </c>
      <c r="AV32" s="984"/>
      <c r="AW32" s="984"/>
      <c r="AX32" s="984"/>
      <c r="AY32" s="984"/>
      <c r="AZ32" s="1050"/>
      <c r="BA32" s="1050"/>
      <c r="BB32" s="1050"/>
      <c r="BC32" s="1050"/>
      <c r="BD32" s="1050"/>
      <c r="BE32" s="985" t="s">
        <v>394</v>
      </c>
      <c r="BF32" s="985"/>
      <c r="BG32" s="985"/>
      <c r="BH32" s="985"/>
      <c r="BI32" s="986"/>
      <c r="BJ32" s="214"/>
      <c r="BK32" s="214"/>
      <c r="BL32" s="214"/>
      <c r="BM32" s="214"/>
      <c r="BN32" s="214"/>
      <c r="BO32" s="223"/>
      <c r="BP32" s="223"/>
      <c r="BQ32" s="220">
        <v>26</v>
      </c>
      <c r="BR32" s="221"/>
      <c r="BS32" s="1000"/>
      <c r="BT32" s="1001"/>
      <c r="BU32" s="1001"/>
      <c r="BV32" s="1001"/>
      <c r="BW32" s="1001"/>
      <c r="BX32" s="1001"/>
      <c r="BY32" s="1001"/>
      <c r="BZ32" s="1001"/>
      <c r="CA32" s="1001"/>
      <c r="CB32" s="1001"/>
      <c r="CC32" s="1001"/>
      <c r="CD32" s="1001"/>
      <c r="CE32" s="1001"/>
      <c r="CF32" s="1001"/>
      <c r="CG32" s="1022"/>
      <c r="CH32" s="997"/>
      <c r="CI32" s="998"/>
      <c r="CJ32" s="998"/>
      <c r="CK32" s="998"/>
      <c r="CL32" s="999"/>
      <c r="CM32" s="997"/>
      <c r="CN32" s="998"/>
      <c r="CO32" s="998"/>
      <c r="CP32" s="998"/>
      <c r="CQ32" s="999"/>
      <c r="CR32" s="997"/>
      <c r="CS32" s="998"/>
      <c r="CT32" s="998"/>
      <c r="CU32" s="998"/>
      <c r="CV32" s="999"/>
      <c r="CW32" s="997"/>
      <c r="CX32" s="998"/>
      <c r="CY32" s="998"/>
      <c r="CZ32" s="998"/>
      <c r="DA32" s="999"/>
      <c r="DB32" s="997"/>
      <c r="DC32" s="998"/>
      <c r="DD32" s="998"/>
      <c r="DE32" s="998"/>
      <c r="DF32" s="999"/>
      <c r="DG32" s="997"/>
      <c r="DH32" s="998"/>
      <c r="DI32" s="998"/>
      <c r="DJ32" s="998"/>
      <c r="DK32" s="999"/>
      <c r="DL32" s="997"/>
      <c r="DM32" s="998"/>
      <c r="DN32" s="998"/>
      <c r="DO32" s="998"/>
      <c r="DP32" s="999"/>
      <c r="DQ32" s="997"/>
      <c r="DR32" s="998"/>
      <c r="DS32" s="998"/>
      <c r="DT32" s="998"/>
      <c r="DU32" s="999"/>
      <c r="DV32" s="1000"/>
      <c r="DW32" s="1001"/>
      <c r="DX32" s="1001"/>
      <c r="DY32" s="1001"/>
      <c r="DZ32" s="1002"/>
      <c r="EA32" s="212"/>
    </row>
    <row r="33" spans="1:131" ht="26.25" customHeight="1" x14ac:dyDescent="0.15">
      <c r="A33" s="224">
        <v>6</v>
      </c>
      <c r="B33" s="1038"/>
      <c r="C33" s="1039"/>
      <c r="D33" s="1039"/>
      <c r="E33" s="1039"/>
      <c r="F33" s="1039"/>
      <c r="G33" s="1039"/>
      <c r="H33" s="1039"/>
      <c r="I33" s="1039"/>
      <c r="J33" s="1039"/>
      <c r="K33" s="1039"/>
      <c r="L33" s="1039"/>
      <c r="M33" s="1039"/>
      <c r="N33" s="1039"/>
      <c r="O33" s="1039"/>
      <c r="P33" s="1040"/>
      <c r="Q33" s="1046"/>
      <c r="R33" s="1047"/>
      <c r="S33" s="1047"/>
      <c r="T33" s="1047"/>
      <c r="U33" s="1047"/>
      <c r="V33" s="1047"/>
      <c r="W33" s="1047"/>
      <c r="X33" s="1047"/>
      <c r="Y33" s="1047"/>
      <c r="Z33" s="1047"/>
      <c r="AA33" s="1047"/>
      <c r="AB33" s="1047"/>
      <c r="AC33" s="1047"/>
      <c r="AD33" s="1047"/>
      <c r="AE33" s="1048"/>
      <c r="AF33" s="1043"/>
      <c r="AG33" s="1044"/>
      <c r="AH33" s="1044"/>
      <c r="AI33" s="1044"/>
      <c r="AJ33" s="1045"/>
      <c r="AK33" s="1049"/>
      <c r="AL33" s="984"/>
      <c r="AM33" s="984"/>
      <c r="AN33" s="984"/>
      <c r="AO33" s="984"/>
      <c r="AP33" s="984"/>
      <c r="AQ33" s="984"/>
      <c r="AR33" s="984"/>
      <c r="AS33" s="984"/>
      <c r="AT33" s="984"/>
      <c r="AU33" s="984"/>
      <c r="AV33" s="984"/>
      <c r="AW33" s="984"/>
      <c r="AX33" s="984"/>
      <c r="AY33" s="984"/>
      <c r="AZ33" s="1050"/>
      <c r="BA33" s="1050"/>
      <c r="BB33" s="1050"/>
      <c r="BC33" s="1050"/>
      <c r="BD33" s="1050"/>
      <c r="BE33" s="985"/>
      <c r="BF33" s="985"/>
      <c r="BG33" s="985"/>
      <c r="BH33" s="985"/>
      <c r="BI33" s="986"/>
      <c r="BJ33" s="214"/>
      <c r="BK33" s="214"/>
      <c r="BL33" s="214"/>
      <c r="BM33" s="214"/>
      <c r="BN33" s="214"/>
      <c r="BO33" s="223"/>
      <c r="BP33" s="223"/>
      <c r="BQ33" s="220">
        <v>27</v>
      </c>
      <c r="BR33" s="221"/>
      <c r="BS33" s="1000"/>
      <c r="BT33" s="1001"/>
      <c r="BU33" s="1001"/>
      <c r="BV33" s="1001"/>
      <c r="BW33" s="1001"/>
      <c r="BX33" s="1001"/>
      <c r="BY33" s="1001"/>
      <c r="BZ33" s="1001"/>
      <c r="CA33" s="1001"/>
      <c r="CB33" s="1001"/>
      <c r="CC33" s="1001"/>
      <c r="CD33" s="1001"/>
      <c r="CE33" s="1001"/>
      <c r="CF33" s="1001"/>
      <c r="CG33" s="1022"/>
      <c r="CH33" s="997"/>
      <c r="CI33" s="998"/>
      <c r="CJ33" s="998"/>
      <c r="CK33" s="998"/>
      <c r="CL33" s="999"/>
      <c r="CM33" s="997"/>
      <c r="CN33" s="998"/>
      <c r="CO33" s="998"/>
      <c r="CP33" s="998"/>
      <c r="CQ33" s="999"/>
      <c r="CR33" s="997"/>
      <c r="CS33" s="998"/>
      <c r="CT33" s="998"/>
      <c r="CU33" s="998"/>
      <c r="CV33" s="999"/>
      <c r="CW33" s="997"/>
      <c r="CX33" s="998"/>
      <c r="CY33" s="998"/>
      <c r="CZ33" s="998"/>
      <c r="DA33" s="999"/>
      <c r="DB33" s="997"/>
      <c r="DC33" s="998"/>
      <c r="DD33" s="998"/>
      <c r="DE33" s="998"/>
      <c r="DF33" s="999"/>
      <c r="DG33" s="997"/>
      <c r="DH33" s="998"/>
      <c r="DI33" s="998"/>
      <c r="DJ33" s="998"/>
      <c r="DK33" s="999"/>
      <c r="DL33" s="997"/>
      <c r="DM33" s="998"/>
      <c r="DN33" s="998"/>
      <c r="DO33" s="998"/>
      <c r="DP33" s="999"/>
      <c r="DQ33" s="997"/>
      <c r="DR33" s="998"/>
      <c r="DS33" s="998"/>
      <c r="DT33" s="998"/>
      <c r="DU33" s="999"/>
      <c r="DV33" s="1000"/>
      <c r="DW33" s="1001"/>
      <c r="DX33" s="1001"/>
      <c r="DY33" s="1001"/>
      <c r="DZ33" s="1002"/>
      <c r="EA33" s="212"/>
    </row>
    <row r="34" spans="1:131" ht="26.25" customHeight="1" x14ac:dyDescent="0.15">
      <c r="A34" s="224">
        <v>7</v>
      </c>
      <c r="B34" s="1038"/>
      <c r="C34" s="1039"/>
      <c r="D34" s="1039"/>
      <c r="E34" s="1039"/>
      <c r="F34" s="1039"/>
      <c r="G34" s="1039"/>
      <c r="H34" s="1039"/>
      <c r="I34" s="1039"/>
      <c r="J34" s="1039"/>
      <c r="K34" s="1039"/>
      <c r="L34" s="1039"/>
      <c r="M34" s="1039"/>
      <c r="N34" s="1039"/>
      <c r="O34" s="1039"/>
      <c r="P34" s="1040"/>
      <c r="Q34" s="1046"/>
      <c r="R34" s="1047"/>
      <c r="S34" s="1047"/>
      <c r="T34" s="1047"/>
      <c r="U34" s="1047"/>
      <c r="V34" s="1047"/>
      <c r="W34" s="1047"/>
      <c r="X34" s="1047"/>
      <c r="Y34" s="1047"/>
      <c r="Z34" s="1047"/>
      <c r="AA34" s="1047"/>
      <c r="AB34" s="1047"/>
      <c r="AC34" s="1047"/>
      <c r="AD34" s="1047"/>
      <c r="AE34" s="1048"/>
      <c r="AF34" s="1043"/>
      <c r="AG34" s="1044"/>
      <c r="AH34" s="1044"/>
      <c r="AI34" s="1044"/>
      <c r="AJ34" s="1045"/>
      <c r="AK34" s="1049"/>
      <c r="AL34" s="984"/>
      <c r="AM34" s="984"/>
      <c r="AN34" s="984"/>
      <c r="AO34" s="984"/>
      <c r="AP34" s="984"/>
      <c r="AQ34" s="984"/>
      <c r="AR34" s="984"/>
      <c r="AS34" s="984"/>
      <c r="AT34" s="984"/>
      <c r="AU34" s="984"/>
      <c r="AV34" s="984"/>
      <c r="AW34" s="984"/>
      <c r="AX34" s="984"/>
      <c r="AY34" s="984"/>
      <c r="AZ34" s="1050"/>
      <c r="BA34" s="1050"/>
      <c r="BB34" s="1050"/>
      <c r="BC34" s="1050"/>
      <c r="BD34" s="1050"/>
      <c r="BE34" s="985"/>
      <c r="BF34" s="985"/>
      <c r="BG34" s="985"/>
      <c r="BH34" s="985"/>
      <c r="BI34" s="986"/>
      <c r="BJ34" s="214"/>
      <c r="BK34" s="214"/>
      <c r="BL34" s="214"/>
      <c r="BM34" s="214"/>
      <c r="BN34" s="214"/>
      <c r="BO34" s="223"/>
      <c r="BP34" s="223"/>
      <c r="BQ34" s="220">
        <v>28</v>
      </c>
      <c r="BR34" s="221"/>
      <c r="BS34" s="1000"/>
      <c r="BT34" s="1001"/>
      <c r="BU34" s="1001"/>
      <c r="BV34" s="1001"/>
      <c r="BW34" s="1001"/>
      <c r="BX34" s="1001"/>
      <c r="BY34" s="1001"/>
      <c r="BZ34" s="1001"/>
      <c r="CA34" s="1001"/>
      <c r="CB34" s="1001"/>
      <c r="CC34" s="1001"/>
      <c r="CD34" s="1001"/>
      <c r="CE34" s="1001"/>
      <c r="CF34" s="1001"/>
      <c r="CG34" s="1022"/>
      <c r="CH34" s="997"/>
      <c r="CI34" s="998"/>
      <c r="CJ34" s="998"/>
      <c r="CK34" s="998"/>
      <c r="CL34" s="999"/>
      <c r="CM34" s="997"/>
      <c r="CN34" s="998"/>
      <c r="CO34" s="998"/>
      <c r="CP34" s="998"/>
      <c r="CQ34" s="999"/>
      <c r="CR34" s="997"/>
      <c r="CS34" s="998"/>
      <c r="CT34" s="998"/>
      <c r="CU34" s="998"/>
      <c r="CV34" s="999"/>
      <c r="CW34" s="997"/>
      <c r="CX34" s="998"/>
      <c r="CY34" s="998"/>
      <c r="CZ34" s="998"/>
      <c r="DA34" s="999"/>
      <c r="DB34" s="997"/>
      <c r="DC34" s="998"/>
      <c r="DD34" s="998"/>
      <c r="DE34" s="998"/>
      <c r="DF34" s="999"/>
      <c r="DG34" s="997"/>
      <c r="DH34" s="998"/>
      <c r="DI34" s="998"/>
      <c r="DJ34" s="998"/>
      <c r="DK34" s="999"/>
      <c r="DL34" s="997"/>
      <c r="DM34" s="998"/>
      <c r="DN34" s="998"/>
      <c r="DO34" s="998"/>
      <c r="DP34" s="999"/>
      <c r="DQ34" s="997"/>
      <c r="DR34" s="998"/>
      <c r="DS34" s="998"/>
      <c r="DT34" s="998"/>
      <c r="DU34" s="999"/>
      <c r="DV34" s="1000"/>
      <c r="DW34" s="1001"/>
      <c r="DX34" s="1001"/>
      <c r="DY34" s="1001"/>
      <c r="DZ34" s="1002"/>
      <c r="EA34" s="212"/>
    </row>
    <row r="35" spans="1:131" ht="26.25" customHeight="1" x14ac:dyDescent="0.15">
      <c r="A35" s="224">
        <v>8</v>
      </c>
      <c r="B35" s="1038"/>
      <c r="C35" s="1039"/>
      <c r="D35" s="1039"/>
      <c r="E35" s="1039"/>
      <c r="F35" s="1039"/>
      <c r="G35" s="1039"/>
      <c r="H35" s="1039"/>
      <c r="I35" s="1039"/>
      <c r="J35" s="1039"/>
      <c r="K35" s="1039"/>
      <c r="L35" s="1039"/>
      <c r="M35" s="1039"/>
      <c r="N35" s="1039"/>
      <c r="O35" s="1039"/>
      <c r="P35" s="1040"/>
      <c r="Q35" s="1046"/>
      <c r="R35" s="1047"/>
      <c r="S35" s="1047"/>
      <c r="T35" s="1047"/>
      <c r="U35" s="1047"/>
      <c r="V35" s="1047"/>
      <c r="W35" s="1047"/>
      <c r="X35" s="1047"/>
      <c r="Y35" s="1047"/>
      <c r="Z35" s="1047"/>
      <c r="AA35" s="1047"/>
      <c r="AB35" s="1047"/>
      <c r="AC35" s="1047"/>
      <c r="AD35" s="1047"/>
      <c r="AE35" s="1048"/>
      <c r="AF35" s="1043"/>
      <c r="AG35" s="1044"/>
      <c r="AH35" s="1044"/>
      <c r="AI35" s="1044"/>
      <c r="AJ35" s="1045"/>
      <c r="AK35" s="1049"/>
      <c r="AL35" s="984"/>
      <c r="AM35" s="984"/>
      <c r="AN35" s="984"/>
      <c r="AO35" s="984"/>
      <c r="AP35" s="984"/>
      <c r="AQ35" s="984"/>
      <c r="AR35" s="984"/>
      <c r="AS35" s="984"/>
      <c r="AT35" s="984"/>
      <c r="AU35" s="984"/>
      <c r="AV35" s="984"/>
      <c r="AW35" s="984"/>
      <c r="AX35" s="984"/>
      <c r="AY35" s="984"/>
      <c r="AZ35" s="1050"/>
      <c r="BA35" s="1050"/>
      <c r="BB35" s="1050"/>
      <c r="BC35" s="1050"/>
      <c r="BD35" s="1050"/>
      <c r="BE35" s="985"/>
      <c r="BF35" s="985"/>
      <c r="BG35" s="985"/>
      <c r="BH35" s="985"/>
      <c r="BI35" s="986"/>
      <c r="BJ35" s="214"/>
      <c r="BK35" s="214"/>
      <c r="BL35" s="214"/>
      <c r="BM35" s="214"/>
      <c r="BN35" s="214"/>
      <c r="BO35" s="223"/>
      <c r="BP35" s="223"/>
      <c r="BQ35" s="220">
        <v>29</v>
      </c>
      <c r="BR35" s="221"/>
      <c r="BS35" s="1000"/>
      <c r="BT35" s="1001"/>
      <c r="BU35" s="1001"/>
      <c r="BV35" s="1001"/>
      <c r="BW35" s="1001"/>
      <c r="BX35" s="1001"/>
      <c r="BY35" s="1001"/>
      <c r="BZ35" s="1001"/>
      <c r="CA35" s="1001"/>
      <c r="CB35" s="1001"/>
      <c r="CC35" s="1001"/>
      <c r="CD35" s="1001"/>
      <c r="CE35" s="1001"/>
      <c r="CF35" s="1001"/>
      <c r="CG35" s="1022"/>
      <c r="CH35" s="997"/>
      <c r="CI35" s="998"/>
      <c r="CJ35" s="998"/>
      <c r="CK35" s="998"/>
      <c r="CL35" s="999"/>
      <c r="CM35" s="997"/>
      <c r="CN35" s="998"/>
      <c r="CO35" s="998"/>
      <c r="CP35" s="998"/>
      <c r="CQ35" s="999"/>
      <c r="CR35" s="997"/>
      <c r="CS35" s="998"/>
      <c r="CT35" s="998"/>
      <c r="CU35" s="998"/>
      <c r="CV35" s="999"/>
      <c r="CW35" s="997"/>
      <c r="CX35" s="998"/>
      <c r="CY35" s="998"/>
      <c r="CZ35" s="998"/>
      <c r="DA35" s="999"/>
      <c r="DB35" s="997"/>
      <c r="DC35" s="998"/>
      <c r="DD35" s="998"/>
      <c r="DE35" s="998"/>
      <c r="DF35" s="999"/>
      <c r="DG35" s="997"/>
      <c r="DH35" s="998"/>
      <c r="DI35" s="998"/>
      <c r="DJ35" s="998"/>
      <c r="DK35" s="999"/>
      <c r="DL35" s="997"/>
      <c r="DM35" s="998"/>
      <c r="DN35" s="998"/>
      <c r="DO35" s="998"/>
      <c r="DP35" s="999"/>
      <c r="DQ35" s="997"/>
      <c r="DR35" s="998"/>
      <c r="DS35" s="998"/>
      <c r="DT35" s="998"/>
      <c r="DU35" s="999"/>
      <c r="DV35" s="1000"/>
      <c r="DW35" s="1001"/>
      <c r="DX35" s="1001"/>
      <c r="DY35" s="1001"/>
      <c r="DZ35" s="1002"/>
      <c r="EA35" s="212"/>
    </row>
    <row r="36" spans="1:131" ht="26.25" customHeight="1" x14ac:dyDescent="0.15">
      <c r="A36" s="224">
        <v>9</v>
      </c>
      <c r="B36" s="1038"/>
      <c r="C36" s="1039"/>
      <c r="D36" s="1039"/>
      <c r="E36" s="1039"/>
      <c r="F36" s="1039"/>
      <c r="G36" s="1039"/>
      <c r="H36" s="1039"/>
      <c r="I36" s="1039"/>
      <c r="J36" s="1039"/>
      <c r="K36" s="1039"/>
      <c r="L36" s="1039"/>
      <c r="M36" s="1039"/>
      <c r="N36" s="1039"/>
      <c r="O36" s="1039"/>
      <c r="P36" s="1040"/>
      <c r="Q36" s="1046"/>
      <c r="R36" s="1047"/>
      <c r="S36" s="1047"/>
      <c r="T36" s="1047"/>
      <c r="U36" s="1047"/>
      <c r="V36" s="1047"/>
      <c r="W36" s="1047"/>
      <c r="X36" s="1047"/>
      <c r="Y36" s="1047"/>
      <c r="Z36" s="1047"/>
      <c r="AA36" s="1047"/>
      <c r="AB36" s="1047"/>
      <c r="AC36" s="1047"/>
      <c r="AD36" s="1047"/>
      <c r="AE36" s="1048"/>
      <c r="AF36" s="1043"/>
      <c r="AG36" s="1044"/>
      <c r="AH36" s="1044"/>
      <c r="AI36" s="1044"/>
      <c r="AJ36" s="1045"/>
      <c r="AK36" s="1049"/>
      <c r="AL36" s="984"/>
      <c r="AM36" s="984"/>
      <c r="AN36" s="984"/>
      <c r="AO36" s="984"/>
      <c r="AP36" s="984"/>
      <c r="AQ36" s="984"/>
      <c r="AR36" s="984"/>
      <c r="AS36" s="984"/>
      <c r="AT36" s="984"/>
      <c r="AU36" s="984"/>
      <c r="AV36" s="984"/>
      <c r="AW36" s="984"/>
      <c r="AX36" s="984"/>
      <c r="AY36" s="984"/>
      <c r="AZ36" s="1050"/>
      <c r="BA36" s="1050"/>
      <c r="BB36" s="1050"/>
      <c r="BC36" s="1050"/>
      <c r="BD36" s="1050"/>
      <c r="BE36" s="985"/>
      <c r="BF36" s="985"/>
      <c r="BG36" s="985"/>
      <c r="BH36" s="985"/>
      <c r="BI36" s="986"/>
      <c r="BJ36" s="214"/>
      <c r="BK36" s="214"/>
      <c r="BL36" s="214"/>
      <c r="BM36" s="214"/>
      <c r="BN36" s="214"/>
      <c r="BO36" s="223"/>
      <c r="BP36" s="223"/>
      <c r="BQ36" s="220">
        <v>30</v>
      </c>
      <c r="BR36" s="221"/>
      <c r="BS36" s="1000"/>
      <c r="BT36" s="1001"/>
      <c r="BU36" s="1001"/>
      <c r="BV36" s="1001"/>
      <c r="BW36" s="1001"/>
      <c r="BX36" s="1001"/>
      <c r="BY36" s="1001"/>
      <c r="BZ36" s="1001"/>
      <c r="CA36" s="1001"/>
      <c r="CB36" s="1001"/>
      <c r="CC36" s="1001"/>
      <c r="CD36" s="1001"/>
      <c r="CE36" s="1001"/>
      <c r="CF36" s="1001"/>
      <c r="CG36" s="1022"/>
      <c r="CH36" s="997"/>
      <c r="CI36" s="998"/>
      <c r="CJ36" s="998"/>
      <c r="CK36" s="998"/>
      <c r="CL36" s="999"/>
      <c r="CM36" s="997"/>
      <c r="CN36" s="998"/>
      <c r="CO36" s="998"/>
      <c r="CP36" s="998"/>
      <c r="CQ36" s="999"/>
      <c r="CR36" s="997"/>
      <c r="CS36" s="998"/>
      <c r="CT36" s="998"/>
      <c r="CU36" s="998"/>
      <c r="CV36" s="999"/>
      <c r="CW36" s="997"/>
      <c r="CX36" s="998"/>
      <c r="CY36" s="998"/>
      <c r="CZ36" s="998"/>
      <c r="DA36" s="999"/>
      <c r="DB36" s="997"/>
      <c r="DC36" s="998"/>
      <c r="DD36" s="998"/>
      <c r="DE36" s="998"/>
      <c r="DF36" s="999"/>
      <c r="DG36" s="997"/>
      <c r="DH36" s="998"/>
      <c r="DI36" s="998"/>
      <c r="DJ36" s="998"/>
      <c r="DK36" s="999"/>
      <c r="DL36" s="997"/>
      <c r="DM36" s="998"/>
      <c r="DN36" s="998"/>
      <c r="DO36" s="998"/>
      <c r="DP36" s="999"/>
      <c r="DQ36" s="997"/>
      <c r="DR36" s="998"/>
      <c r="DS36" s="998"/>
      <c r="DT36" s="998"/>
      <c r="DU36" s="999"/>
      <c r="DV36" s="1000"/>
      <c r="DW36" s="1001"/>
      <c r="DX36" s="1001"/>
      <c r="DY36" s="1001"/>
      <c r="DZ36" s="1002"/>
      <c r="EA36" s="212"/>
    </row>
    <row r="37" spans="1:131" ht="26.25" customHeight="1" x14ac:dyDescent="0.15">
      <c r="A37" s="224">
        <v>10</v>
      </c>
      <c r="B37" s="1038"/>
      <c r="C37" s="1039"/>
      <c r="D37" s="1039"/>
      <c r="E37" s="1039"/>
      <c r="F37" s="1039"/>
      <c r="G37" s="1039"/>
      <c r="H37" s="1039"/>
      <c r="I37" s="1039"/>
      <c r="J37" s="1039"/>
      <c r="K37" s="1039"/>
      <c r="L37" s="1039"/>
      <c r="M37" s="1039"/>
      <c r="N37" s="1039"/>
      <c r="O37" s="1039"/>
      <c r="P37" s="1040"/>
      <c r="Q37" s="1046"/>
      <c r="R37" s="1047"/>
      <c r="S37" s="1047"/>
      <c r="T37" s="1047"/>
      <c r="U37" s="1047"/>
      <c r="V37" s="1047"/>
      <c r="W37" s="1047"/>
      <c r="X37" s="1047"/>
      <c r="Y37" s="1047"/>
      <c r="Z37" s="1047"/>
      <c r="AA37" s="1047"/>
      <c r="AB37" s="1047"/>
      <c r="AC37" s="1047"/>
      <c r="AD37" s="1047"/>
      <c r="AE37" s="1048"/>
      <c r="AF37" s="1043"/>
      <c r="AG37" s="1044"/>
      <c r="AH37" s="1044"/>
      <c r="AI37" s="1044"/>
      <c r="AJ37" s="1045"/>
      <c r="AK37" s="1049"/>
      <c r="AL37" s="984"/>
      <c r="AM37" s="984"/>
      <c r="AN37" s="984"/>
      <c r="AO37" s="984"/>
      <c r="AP37" s="984"/>
      <c r="AQ37" s="984"/>
      <c r="AR37" s="984"/>
      <c r="AS37" s="984"/>
      <c r="AT37" s="984"/>
      <c r="AU37" s="984"/>
      <c r="AV37" s="984"/>
      <c r="AW37" s="984"/>
      <c r="AX37" s="984"/>
      <c r="AY37" s="984"/>
      <c r="AZ37" s="1050"/>
      <c r="BA37" s="1050"/>
      <c r="BB37" s="1050"/>
      <c r="BC37" s="1050"/>
      <c r="BD37" s="1050"/>
      <c r="BE37" s="985"/>
      <c r="BF37" s="985"/>
      <c r="BG37" s="985"/>
      <c r="BH37" s="985"/>
      <c r="BI37" s="986"/>
      <c r="BJ37" s="214"/>
      <c r="BK37" s="214"/>
      <c r="BL37" s="214"/>
      <c r="BM37" s="214"/>
      <c r="BN37" s="214"/>
      <c r="BO37" s="223"/>
      <c r="BP37" s="223"/>
      <c r="BQ37" s="220">
        <v>31</v>
      </c>
      <c r="BR37" s="221"/>
      <c r="BS37" s="1000"/>
      <c r="BT37" s="1001"/>
      <c r="BU37" s="1001"/>
      <c r="BV37" s="1001"/>
      <c r="BW37" s="1001"/>
      <c r="BX37" s="1001"/>
      <c r="BY37" s="1001"/>
      <c r="BZ37" s="1001"/>
      <c r="CA37" s="1001"/>
      <c r="CB37" s="1001"/>
      <c r="CC37" s="1001"/>
      <c r="CD37" s="1001"/>
      <c r="CE37" s="1001"/>
      <c r="CF37" s="1001"/>
      <c r="CG37" s="1022"/>
      <c r="CH37" s="997"/>
      <c r="CI37" s="998"/>
      <c r="CJ37" s="998"/>
      <c r="CK37" s="998"/>
      <c r="CL37" s="999"/>
      <c r="CM37" s="997"/>
      <c r="CN37" s="998"/>
      <c r="CO37" s="998"/>
      <c r="CP37" s="998"/>
      <c r="CQ37" s="999"/>
      <c r="CR37" s="997"/>
      <c r="CS37" s="998"/>
      <c r="CT37" s="998"/>
      <c r="CU37" s="998"/>
      <c r="CV37" s="999"/>
      <c r="CW37" s="997"/>
      <c r="CX37" s="998"/>
      <c r="CY37" s="998"/>
      <c r="CZ37" s="998"/>
      <c r="DA37" s="999"/>
      <c r="DB37" s="997"/>
      <c r="DC37" s="998"/>
      <c r="DD37" s="998"/>
      <c r="DE37" s="998"/>
      <c r="DF37" s="999"/>
      <c r="DG37" s="997"/>
      <c r="DH37" s="998"/>
      <c r="DI37" s="998"/>
      <c r="DJ37" s="998"/>
      <c r="DK37" s="999"/>
      <c r="DL37" s="997"/>
      <c r="DM37" s="998"/>
      <c r="DN37" s="998"/>
      <c r="DO37" s="998"/>
      <c r="DP37" s="999"/>
      <c r="DQ37" s="997"/>
      <c r="DR37" s="998"/>
      <c r="DS37" s="998"/>
      <c r="DT37" s="998"/>
      <c r="DU37" s="999"/>
      <c r="DV37" s="1000"/>
      <c r="DW37" s="1001"/>
      <c r="DX37" s="1001"/>
      <c r="DY37" s="1001"/>
      <c r="DZ37" s="1002"/>
      <c r="EA37" s="212"/>
    </row>
    <row r="38" spans="1:131" ht="26.25" customHeight="1" x14ac:dyDescent="0.15">
      <c r="A38" s="224">
        <v>11</v>
      </c>
      <c r="B38" s="1038"/>
      <c r="C38" s="1039"/>
      <c r="D38" s="1039"/>
      <c r="E38" s="1039"/>
      <c r="F38" s="1039"/>
      <c r="G38" s="1039"/>
      <c r="H38" s="1039"/>
      <c r="I38" s="1039"/>
      <c r="J38" s="1039"/>
      <c r="K38" s="1039"/>
      <c r="L38" s="1039"/>
      <c r="M38" s="1039"/>
      <c r="N38" s="1039"/>
      <c r="O38" s="1039"/>
      <c r="P38" s="1040"/>
      <c r="Q38" s="1046"/>
      <c r="R38" s="1047"/>
      <c r="S38" s="1047"/>
      <c r="T38" s="1047"/>
      <c r="U38" s="1047"/>
      <c r="V38" s="1047"/>
      <c r="W38" s="1047"/>
      <c r="X38" s="1047"/>
      <c r="Y38" s="1047"/>
      <c r="Z38" s="1047"/>
      <c r="AA38" s="1047"/>
      <c r="AB38" s="1047"/>
      <c r="AC38" s="1047"/>
      <c r="AD38" s="1047"/>
      <c r="AE38" s="1048"/>
      <c r="AF38" s="1043"/>
      <c r="AG38" s="1044"/>
      <c r="AH38" s="1044"/>
      <c r="AI38" s="1044"/>
      <c r="AJ38" s="1045"/>
      <c r="AK38" s="1049"/>
      <c r="AL38" s="984"/>
      <c r="AM38" s="984"/>
      <c r="AN38" s="984"/>
      <c r="AO38" s="984"/>
      <c r="AP38" s="984"/>
      <c r="AQ38" s="984"/>
      <c r="AR38" s="984"/>
      <c r="AS38" s="984"/>
      <c r="AT38" s="984"/>
      <c r="AU38" s="984"/>
      <c r="AV38" s="984"/>
      <c r="AW38" s="984"/>
      <c r="AX38" s="984"/>
      <c r="AY38" s="984"/>
      <c r="AZ38" s="1050"/>
      <c r="BA38" s="1050"/>
      <c r="BB38" s="1050"/>
      <c r="BC38" s="1050"/>
      <c r="BD38" s="1050"/>
      <c r="BE38" s="985"/>
      <c r="BF38" s="985"/>
      <c r="BG38" s="985"/>
      <c r="BH38" s="985"/>
      <c r="BI38" s="986"/>
      <c r="BJ38" s="214"/>
      <c r="BK38" s="214"/>
      <c r="BL38" s="214"/>
      <c r="BM38" s="214"/>
      <c r="BN38" s="214"/>
      <c r="BO38" s="223"/>
      <c r="BP38" s="223"/>
      <c r="BQ38" s="220">
        <v>32</v>
      </c>
      <c r="BR38" s="221"/>
      <c r="BS38" s="1000"/>
      <c r="BT38" s="1001"/>
      <c r="BU38" s="1001"/>
      <c r="BV38" s="1001"/>
      <c r="BW38" s="1001"/>
      <c r="BX38" s="1001"/>
      <c r="BY38" s="1001"/>
      <c r="BZ38" s="1001"/>
      <c r="CA38" s="1001"/>
      <c r="CB38" s="1001"/>
      <c r="CC38" s="1001"/>
      <c r="CD38" s="1001"/>
      <c r="CE38" s="1001"/>
      <c r="CF38" s="1001"/>
      <c r="CG38" s="1022"/>
      <c r="CH38" s="997"/>
      <c r="CI38" s="998"/>
      <c r="CJ38" s="998"/>
      <c r="CK38" s="998"/>
      <c r="CL38" s="999"/>
      <c r="CM38" s="997"/>
      <c r="CN38" s="998"/>
      <c r="CO38" s="998"/>
      <c r="CP38" s="998"/>
      <c r="CQ38" s="999"/>
      <c r="CR38" s="997"/>
      <c r="CS38" s="998"/>
      <c r="CT38" s="998"/>
      <c r="CU38" s="998"/>
      <c r="CV38" s="999"/>
      <c r="CW38" s="997"/>
      <c r="CX38" s="998"/>
      <c r="CY38" s="998"/>
      <c r="CZ38" s="998"/>
      <c r="DA38" s="999"/>
      <c r="DB38" s="997"/>
      <c r="DC38" s="998"/>
      <c r="DD38" s="998"/>
      <c r="DE38" s="998"/>
      <c r="DF38" s="999"/>
      <c r="DG38" s="997"/>
      <c r="DH38" s="998"/>
      <c r="DI38" s="998"/>
      <c r="DJ38" s="998"/>
      <c r="DK38" s="999"/>
      <c r="DL38" s="997"/>
      <c r="DM38" s="998"/>
      <c r="DN38" s="998"/>
      <c r="DO38" s="998"/>
      <c r="DP38" s="999"/>
      <c r="DQ38" s="997"/>
      <c r="DR38" s="998"/>
      <c r="DS38" s="998"/>
      <c r="DT38" s="998"/>
      <c r="DU38" s="999"/>
      <c r="DV38" s="1000"/>
      <c r="DW38" s="1001"/>
      <c r="DX38" s="1001"/>
      <c r="DY38" s="1001"/>
      <c r="DZ38" s="1002"/>
      <c r="EA38" s="212"/>
    </row>
    <row r="39" spans="1:131" ht="26.25" customHeight="1" x14ac:dyDescent="0.15">
      <c r="A39" s="224">
        <v>12</v>
      </c>
      <c r="B39" s="1038"/>
      <c r="C39" s="1039"/>
      <c r="D39" s="1039"/>
      <c r="E39" s="1039"/>
      <c r="F39" s="1039"/>
      <c r="G39" s="1039"/>
      <c r="H39" s="1039"/>
      <c r="I39" s="1039"/>
      <c r="J39" s="1039"/>
      <c r="K39" s="1039"/>
      <c r="L39" s="1039"/>
      <c r="M39" s="1039"/>
      <c r="N39" s="1039"/>
      <c r="O39" s="1039"/>
      <c r="P39" s="1040"/>
      <c r="Q39" s="1046"/>
      <c r="R39" s="1047"/>
      <c r="S39" s="1047"/>
      <c r="T39" s="1047"/>
      <c r="U39" s="1047"/>
      <c r="V39" s="1047"/>
      <c r="W39" s="1047"/>
      <c r="X39" s="1047"/>
      <c r="Y39" s="1047"/>
      <c r="Z39" s="1047"/>
      <c r="AA39" s="1047"/>
      <c r="AB39" s="1047"/>
      <c r="AC39" s="1047"/>
      <c r="AD39" s="1047"/>
      <c r="AE39" s="1048"/>
      <c r="AF39" s="1043"/>
      <c r="AG39" s="1044"/>
      <c r="AH39" s="1044"/>
      <c r="AI39" s="1044"/>
      <c r="AJ39" s="1045"/>
      <c r="AK39" s="1049"/>
      <c r="AL39" s="984"/>
      <c r="AM39" s="984"/>
      <c r="AN39" s="984"/>
      <c r="AO39" s="984"/>
      <c r="AP39" s="984"/>
      <c r="AQ39" s="984"/>
      <c r="AR39" s="984"/>
      <c r="AS39" s="984"/>
      <c r="AT39" s="984"/>
      <c r="AU39" s="984"/>
      <c r="AV39" s="984"/>
      <c r="AW39" s="984"/>
      <c r="AX39" s="984"/>
      <c r="AY39" s="984"/>
      <c r="AZ39" s="1050"/>
      <c r="BA39" s="1050"/>
      <c r="BB39" s="1050"/>
      <c r="BC39" s="1050"/>
      <c r="BD39" s="1050"/>
      <c r="BE39" s="985"/>
      <c r="BF39" s="985"/>
      <c r="BG39" s="985"/>
      <c r="BH39" s="985"/>
      <c r="BI39" s="986"/>
      <c r="BJ39" s="214"/>
      <c r="BK39" s="214"/>
      <c r="BL39" s="214"/>
      <c r="BM39" s="214"/>
      <c r="BN39" s="214"/>
      <c r="BO39" s="223"/>
      <c r="BP39" s="223"/>
      <c r="BQ39" s="220">
        <v>33</v>
      </c>
      <c r="BR39" s="221"/>
      <c r="BS39" s="1000"/>
      <c r="BT39" s="1001"/>
      <c r="BU39" s="1001"/>
      <c r="BV39" s="1001"/>
      <c r="BW39" s="1001"/>
      <c r="BX39" s="1001"/>
      <c r="BY39" s="1001"/>
      <c r="BZ39" s="1001"/>
      <c r="CA39" s="1001"/>
      <c r="CB39" s="1001"/>
      <c r="CC39" s="1001"/>
      <c r="CD39" s="1001"/>
      <c r="CE39" s="1001"/>
      <c r="CF39" s="1001"/>
      <c r="CG39" s="1022"/>
      <c r="CH39" s="997"/>
      <c r="CI39" s="998"/>
      <c r="CJ39" s="998"/>
      <c r="CK39" s="998"/>
      <c r="CL39" s="999"/>
      <c r="CM39" s="997"/>
      <c r="CN39" s="998"/>
      <c r="CO39" s="998"/>
      <c r="CP39" s="998"/>
      <c r="CQ39" s="999"/>
      <c r="CR39" s="997"/>
      <c r="CS39" s="998"/>
      <c r="CT39" s="998"/>
      <c r="CU39" s="998"/>
      <c r="CV39" s="999"/>
      <c r="CW39" s="997"/>
      <c r="CX39" s="998"/>
      <c r="CY39" s="998"/>
      <c r="CZ39" s="998"/>
      <c r="DA39" s="999"/>
      <c r="DB39" s="997"/>
      <c r="DC39" s="998"/>
      <c r="DD39" s="998"/>
      <c r="DE39" s="998"/>
      <c r="DF39" s="999"/>
      <c r="DG39" s="997"/>
      <c r="DH39" s="998"/>
      <c r="DI39" s="998"/>
      <c r="DJ39" s="998"/>
      <c r="DK39" s="999"/>
      <c r="DL39" s="997"/>
      <c r="DM39" s="998"/>
      <c r="DN39" s="998"/>
      <c r="DO39" s="998"/>
      <c r="DP39" s="999"/>
      <c r="DQ39" s="997"/>
      <c r="DR39" s="998"/>
      <c r="DS39" s="998"/>
      <c r="DT39" s="998"/>
      <c r="DU39" s="999"/>
      <c r="DV39" s="1000"/>
      <c r="DW39" s="1001"/>
      <c r="DX39" s="1001"/>
      <c r="DY39" s="1001"/>
      <c r="DZ39" s="1002"/>
      <c r="EA39" s="212"/>
    </row>
    <row r="40" spans="1:131" ht="26.25" customHeight="1" x14ac:dyDescent="0.15">
      <c r="A40" s="220">
        <v>13</v>
      </c>
      <c r="B40" s="1038"/>
      <c r="C40" s="1039"/>
      <c r="D40" s="1039"/>
      <c r="E40" s="1039"/>
      <c r="F40" s="1039"/>
      <c r="G40" s="1039"/>
      <c r="H40" s="1039"/>
      <c r="I40" s="1039"/>
      <c r="J40" s="1039"/>
      <c r="K40" s="1039"/>
      <c r="L40" s="1039"/>
      <c r="M40" s="1039"/>
      <c r="N40" s="1039"/>
      <c r="O40" s="1039"/>
      <c r="P40" s="1040"/>
      <c r="Q40" s="1046"/>
      <c r="R40" s="1047"/>
      <c r="S40" s="1047"/>
      <c r="T40" s="1047"/>
      <c r="U40" s="1047"/>
      <c r="V40" s="1047"/>
      <c r="W40" s="1047"/>
      <c r="X40" s="1047"/>
      <c r="Y40" s="1047"/>
      <c r="Z40" s="1047"/>
      <c r="AA40" s="1047"/>
      <c r="AB40" s="1047"/>
      <c r="AC40" s="1047"/>
      <c r="AD40" s="1047"/>
      <c r="AE40" s="1048"/>
      <c r="AF40" s="1043"/>
      <c r="AG40" s="1044"/>
      <c r="AH40" s="1044"/>
      <c r="AI40" s="1044"/>
      <c r="AJ40" s="1045"/>
      <c r="AK40" s="1049"/>
      <c r="AL40" s="984"/>
      <c r="AM40" s="984"/>
      <c r="AN40" s="984"/>
      <c r="AO40" s="984"/>
      <c r="AP40" s="984"/>
      <c r="AQ40" s="984"/>
      <c r="AR40" s="984"/>
      <c r="AS40" s="984"/>
      <c r="AT40" s="984"/>
      <c r="AU40" s="984"/>
      <c r="AV40" s="984"/>
      <c r="AW40" s="984"/>
      <c r="AX40" s="984"/>
      <c r="AY40" s="984"/>
      <c r="AZ40" s="1050"/>
      <c r="BA40" s="1050"/>
      <c r="BB40" s="1050"/>
      <c r="BC40" s="1050"/>
      <c r="BD40" s="1050"/>
      <c r="BE40" s="985"/>
      <c r="BF40" s="985"/>
      <c r="BG40" s="985"/>
      <c r="BH40" s="985"/>
      <c r="BI40" s="986"/>
      <c r="BJ40" s="214"/>
      <c r="BK40" s="214"/>
      <c r="BL40" s="214"/>
      <c r="BM40" s="214"/>
      <c r="BN40" s="214"/>
      <c r="BO40" s="223"/>
      <c r="BP40" s="223"/>
      <c r="BQ40" s="220">
        <v>34</v>
      </c>
      <c r="BR40" s="221"/>
      <c r="BS40" s="1000"/>
      <c r="BT40" s="1001"/>
      <c r="BU40" s="1001"/>
      <c r="BV40" s="1001"/>
      <c r="BW40" s="1001"/>
      <c r="BX40" s="1001"/>
      <c r="BY40" s="1001"/>
      <c r="BZ40" s="1001"/>
      <c r="CA40" s="1001"/>
      <c r="CB40" s="1001"/>
      <c r="CC40" s="1001"/>
      <c r="CD40" s="1001"/>
      <c r="CE40" s="1001"/>
      <c r="CF40" s="1001"/>
      <c r="CG40" s="1022"/>
      <c r="CH40" s="997"/>
      <c r="CI40" s="998"/>
      <c r="CJ40" s="998"/>
      <c r="CK40" s="998"/>
      <c r="CL40" s="999"/>
      <c r="CM40" s="997"/>
      <c r="CN40" s="998"/>
      <c r="CO40" s="998"/>
      <c r="CP40" s="998"/>
      <c r="CQ40" s="999"/>
      <c r="CR40" s="997"/>
      <c r="CS40" s="998"/>
      <c r="CT40" s="998"/>
      <c r="CU40" s="998"/>
      <c r="CV40" s="999"/>
      <c r="CW40" s="997"/>
      <c r="CX40" s="998"/>
      <c r="CY40" s="998"/>
      <c r="CZ40" s="998"/>
      <c r="DA40" s="999"/>
      <c r="DB40" s="997"/>
      <c r="DC40" s="998"/>
      <c r="DD40" s="998"/>
      <c r="DE40" s="998"/>
      <c r="DF40" s="999"/>
      <c r="DG40" s="997"/>
      <c r="DH40" s="998"/>
      <c r="DI40" s="998"/>
      <c r="DJ40" s="998"/>
      <c r="DK40" s="999"/>
      <c r="DL40" s="997"/>
      <c r="DM40" s="998"/>
      <c r="DN40" s="998"/>
      <c r="DO40" s="998"/>
      <c r="DP40" s="999"/>
      <c r="DQ40" s="997"/>
      <c r="DR40" s="998"/>
      <c r="DS40" s="998"/>
      <c r="DT40" s="998"/>
      <c r="DU40" s="999"/>
      <c r="DV40" s="1000"/>
      <c r="DW40" s="1001"/>
      <c r="DX40" s="1001"/>
      <c r="DY40" s="1001"/>
      <c r="DZ40" s="1002"/>
      <c r="EA40" s="212"/>
    </row>
    <row r="41" spans="1:131" ht="26.25" customHeight="1" x14ac:dyDescent="0.15">
      <c r="A41" s="220">
        <v>14</v>
      </c>
      <c r="B41" s="1038"/>
      <c r="C41" s="1039"/>
      <c r="D41" s="1039"/>
      <c r="E41" s="1039"/>
      <c r="F41" s="1039"/>
      <c r="G41" s="1039"/>
      <c r="H41" s="1039"/>
      <c r="I41" s="1039"/>
      <c r="J41" s="1039"/>
      <c r="K41" s="1039"/>
      <c r="L41" s="1039"/>
      <c r="M41" s="1039"/>
      <c r="N41" s="1039"/>
      <c r="O41" s="1039"/>
      <c r="P41" s="1040"/>
      <c r="Q41" s="1046"/>
      <c r="R41" s="1047"/>
      <c r="S41" s="1047"/>
      <c r="T41" s="1047"/>
      <c r="U41" s="1047"/>
      <c r="V41" s="1047"/>
      <c r="W41" s="1047"/>
      <c r="X41" s="1047"/>
      <c r="Y41" s="1047"/>
      <c r="Z41" s="1047"/>
      <c r="AA41" s="1047"/>
      <c r="AB41" s="1047"/>
      <c r="AC41" s="1047"/>
      <c r="AD41" s="1047"/>
      <c r="AE41" s="1048"/>
      <c r="AF41" s="1043"/>
      <c r="AG41" s="1044"/>
      <c r="AH41" s="1044"/>
      <c r="AI41" s="1044"/>
      <c r="AJ41" s="1045"/>
      <c r="AK41" s="1049"/>
      <c r="AL41" s="984"/>
      <c r="AM41" s="984"/>
      <c r="AN41" s="984"/>
      <c r="AO41" s="984"/>
      <c r="AP41" s="984"/>
      <c r="AQ41" s="984"/>
      <c r="AR41" s="984"/>
      <c r="AS41" s="984"/>
      <c r="AT41" s="984"/>
      <c r="AU41" s="984"/>
      <c r="AV41" s="984"/>
      <c r="AW41" s="984"/>
      <c r="AX41" s="984"/>
      <c r="AY41" s="984"/>
      <c r="AZ41" s="1050"/>
      <c r="BA41" s="1050"/>
      <c r="BB41" s="1050"/>
      <c r="BC41" s="1050"/>
      <c r="BD41" s="1050"/>
      <c r="BE41" s="985"/>
      <c r="BF41" s="985"/>
      <c r="BG41" s="985"/>
      <c r="BH41" s="985"/>
      <c r="BI41" s="986"/>
      <c r="BJ41" s="214"/>
      <c r="BK41" s="214"/>
      <c r="BL41" s="214"/>
      <c r="BM41" s="214"/>
      <c r="BN41" s="214"/>
      <c r="BO41" s="223"/>
      <c r="BP41" s="223"/>
      <c r="BQ41" s="220">
        <v>35</v>
      </c>
      <c r="BR41" s="221"/>
      <c r="BS41" s="1000"/>
      <c r="BT41" s="1001"/>
      <c r="BU41" s="1001"/>
      <c r="BV41" s="1001"/>
      <c r="BW41" s="1001"/>
      <c r="BX41" s="1001"/>
      <c r="BY41" s="1001"/>
      <c r="BZ41" s="1001"/>
      <c r="CA41" s="1001"/>
      <c r="CB41" s="1001"/>
      <c r="CC41" s="1001"/>
      <c r="CD41" s="1001"/>
      <c r="CE41" s="1001"/>
      <c r="CF41" s="1001"/>
      <c r="CG41" s="1022"/>
      <c r="CH41" s="997"/>
      <c r="CI41" s="998"/>
      <c r="CJ41" s="998"/>
      <c r="CK41" s="998"/>
      <c r="CL41" s="999"/>
      <c r="CM41" s="997"/>
      <c r="CN41" s="998"/>
      <c r="CO41" s="998"/>
      <c r="CP41" s="998"/>
      <c r="CQ41" s="999"/>
      <c r="CR41" s="997"/>
      <c r="CS41" s="998"/>
      <c r="CT41" s="998"/>
      <c r="CU41" s="998"/>
      <c r="CV41" s="999"/>
      <c r="CW41" s="997"/>
      <c r="CX41" s="998"/>
      <c r="CY41" s="998"/>
      <c r="CZ41" s="998"/>
      <c r="DA41" s="999"/>
      <c r="DB41" s="997"/>
      <c r="DC41" s="998"/>
      <c r="DD41" s="998"/>
      <c r="DE41" s="998"/>
      <c r="DF41" s="999"/>
      <c r="DG41" s="997"/>
      <c r="DH41" s="998"/>
      <c r="DI41" s="998"/>
      <c r="DJ41" s="998"/>
      <c r="DK41" s="999"/>
      <c r="DL41" s="997"/>
      <c r="DM41" s="998"/>
      <c r="DN41" s="998"/>
      <c r="DO41" s="998"/>
      <c r="DP41" s="999"/>
      <c r="DQ41" s="997"/>
      <c r="DR41" s="998"/>
      <c r="DS41" s="998"/>
      <c r="DT41" s="998"/>
      <c r="DU41" s="999"/>
      <c r="DV41" s="1000"/>
      <c r="DW41" s="1001"/>
      <c r="DX41" s="1001"/>
      <c r="DY41" s="1001"/>
      <c r="DZ41" s="1002"/>
      <c r="EA41" s="212"/>
    </row>
    <row r="42" spans="1:131" ht="26.25" customHeight="1" x14ac:dyDescent="0.15">
      <c r="A42" s="220">
        <v>15</v>
      </c>
      <c r="B42" s="1038"/>
      <c r="C42" s="1039"/>
      <c r="D42" s="1039"/>
      <c r="E42" s="1039"/>
      <c r="F42" s="1039"/>
      <c r="G42" s="1039"/>
      <c r="H42" s="1039"/>
      <c r="I42" s="1039"/>
      <c r="J42" s="1039"/>
      <c r="K42" s="1039"/>
      <c r="L42" s="1039"/>
      <c r="M42" s="1039"/>
      <c r="N42" s="1039"/>
      <c r="O42" s="1039"/>
      <c r="P42" s="1040"/>
      <c r="Q42" s="1046"/>
      <c r="R42" s="1047"/>
      <c r="S42" s="1047"/>
      <c r="T42" s="1047"/>
      <c r="U42" s="1047"/>
      <c r="V42" s="1047"/>
      <c r="W42" s="1047"/>
      <c r="X42" s="1047"/>
      <c r="Y42" s="1047"/>
      <c r="Z42" s="1047"/>
      <c r="AA42" s="1047"/>
      <c r="AB42" s="1047"/>
      <c r="AC42" s="1047"/>
      <c r="AD42" s="1047"/>
      <c r="AE42" s="1048"/>
      <c r="AF42" s="1043"/>
      <c r="AG42" s="1044"/>
      <c r="AH42" s="1044"/>
      <c r="AI42" s="1044"/>
      <c r="AJ42" s="1045"/>
      <c r="AK42" s="1049"/>
      <c r="AL42" s="984"/>
      <c r="AM42" s="984"/>
      <c r="AN42" s="984"/>
      <c r="AO42" s="984"/>
      <c r="AP42" s="984"/>
      <c r="AQ42" s="984"/>
      <c r="AR42" s="984"/>
      <c r="AS42" s="984"/>
      <c r="AT42" s="984"/>
      <c r="AU42" s="984"/>
      <c r="AV42" s="984"/>
      <c r="AW42" s="984"/>
      <c r="AX42" s="984"/>
      <c r="AY42" s="984"/>
      <c r="AZ42" s="1050"/>
      <c r="BA42" s="1050"/>
      <c r="BB42" s="1050"/>
      <c r="BC42" s="1050"/>
      <c r="BD42" s="1050"/>
      <c r="BE42" s="985"/>
      <c r="BF42" s="985"/>
      <c r="BG42" s="985"/>
      <c r="BH42" s="985"/>
      <c r="BI42" s="986"/>
      <c r="BJ42" s="214"/>
      <c r="BK42" s="214"/>
      <c r="BL42" s="214"/>
      <c r="BM42" s="214"/>
      <c r="BN42" s="214"/>
      <c r="BO42" s="223"/>
      <c r="BP42" s="223"/>
      <c r="BQ42" s="220">
        <v>36</v>
      </c>
      <c r="BR42" s="221"/>
      <c r="BS42" s="1000"/>
      <c r="BT42" s="1001"/>
      <c r="BU42" s="1001"/>
      <c r="BV42" s="1001"/>
      <c r="BW42" s="1001"/>
      <c r="BX42" s="1001"/>
      <c r="BY42" s="1001"/>
      <c r="BZ42" s="1001"/>
      <c r="CA42" s="1001"/>
      <c r="CB42" s="1001"/>
      <c r="CC42" s="1001"/>
      <c r="CD42" s="1001"/>
      <c r="CE42" s="1001"/>
      <c r="CF42" s="1001"/>
      <c r="CG42" s="1022"/>
      <c r="CH42" s="997"/>
      <c r="CI42" s="998"/>
      <c r="CJ42" s="998"/>
      <c r="CK42" s="998"/>
      <c r="CL42" s="999"/>
      <c r="CM42" s="997"/>
      <c r="CN42" s="998"/>
      <c r="CO42" s="998"/>
      <c r="CP42" s="998"/>
      <c r="CQ42" s="999"/>
      <c r="CR42" s="997"/>
      <c r="CS42" s="998"/>
      <c r="CT42" s="998"/>
      <c r="CU42" s="998"/>
      <c r="CV42" s="999"/>
      <c r="CW42" s="997"/>
      <c r="CX42" s="998"/>
      <c r="CY42" s="998"/>
      <c r="CZ42" s="998"/>
      <c r="DA42" s="999"/>
      <c r="DB42" s="997"/>
      <c r="DC42" s="998"/>
      <c r="DD42" s="998"/>
      <c r="DE42" s="998"/>
      <c r="DF42" s="999"/>
      <c r="DG42" s="997"/>
      <c r="DH42" s="998"/>
      <c r="DI42" s="998"/>
      <c r="DJ42" s="998"/>
      <c r="DK42" s="999"/>
      <c r="DL42" s="997"/>
      <c r="DM42" s="998"/>
      <c r="DN42" s="998"/>
      <c r="DO42" s="998"/>
      <c r="DP42" s="999"/>
      <c r="DQ42" s="997"/>
      <c r="DR42" s="998"/>
      <c r="DS42" s="998"/>
      <c r="DT42" s="998"/>
      <c r="DU42" s="999"/>
      <c r="DV42" s="1000"/>
      <c r="DW42" s="1001"/>
      <c r="DX42" s="1001"/>
      <c r="DY42" s="1001"/>
      <c r="DZ42" s="1002"/>
      <c r="EA42" s="212"/>
    </row>
    <row r="43" spans="1:131" ht="26.25" customHeight="1" x14ac:dyDescent="0.15">
      <c r="A43" s="220">
        <v>16</v>
      </c>
      <c r="B43" s="1038"/>
      <c r="C43" s="1039"/>
      <c r="D43" s="1039"/>
      <c r="E43" s="1039"/>
      <c r="F43" s="1039"/>
      <c r="G43" s="1039"/>
      <c r="H43" s="1039"/>
      <c r="I43" s="1039"/>
      <c r="J43" s="1039"/>
      <c r="K43" s="1039"/>
      <c r="L43" s="1039"/>
      <c r="M43" s="1039"/>
      <c r="N43" s="1039"/>
      <c r="O43" s="1039"/>
      <c r="P43" s="1040"/>
      <c r="Q43" s="1046"/>
      <c r="R43" s="1047"/>
      <c r="S43" s="1047"/>
      <c r="T43" s="1047"/>
      <c r="U43" s="1047"/>
      <c r="V43" s="1047"/>
      <c r="W43" s="1047"/>
      <c r="X43" s="1047"/>
      <c r="Y43" s="1047"/>
      <c r="Z43" s="1047"/>
      <c r="AA43" s="1047"/>
      <c r="AB43" s="1047"/>
      <c r="AC43" s="1047"/>
      <c r="AD43" s="1047"/>
      <c r="AE43" s="1048"/>
      <c r="AF43" s="1043"/>
      <c r="AG43" s="1044"/>
      <c r="AH43" s="1044"/>
      <c r="AI43" s="1044"/>
      <c r="AJ43" s="1045"/>
      <c r="AK43" s="1049"/>
      <c r="AL43" s="984"/>
      <c r="AM43" s="984"/>
      <c r="AN43" s="984"/>
      <c r="AO43" s="984"/>
      <c r="AP43" s="984"/>
      <c r="AQ43" s="984"/>
      <c r="AR43" s="984"/>
      <c r="AS43" s="984"/>
      <c r="AT43" s="984"/>
      <c r="AU43" s="984"/>
      <c r="AV43" s="984"/>
      <c r="AW43" s="984"/>
      <c r="AX43" s="984"/>
      <c r="AY43" s="984"/>
      <c r="AZ43" s="1050"/>
      <c r="BA43" s="1050"/>
      <c r="BB43" s="1050"/>
      <c r="BC43" s="1050"/>
      <c r="BD43" s="1050"/>
      <c r="BE43" s="985"/>
      <c r="BF43" s="985"/>
      <c r="BG43" s="985"/>
      <c r="BH43" s="985"/>
      <c r="BI43" s="986"/>
      <c r="BJ43" s="214"/>
      <c r="BK43" s="214"/>
      <c r="BL43" s="214"/>
      <c r="BM43" s="214"/>
      <c r="BN43" s="214"/>
      <c r="BO43" s="223"/>
      <c r="BP43" s="223"/>
      <c r="BQ43" s="220">
        <v>37</v>
      </c>
      <c r="BR43" s="221"/>
      <c r="BS43" s="1000"/>
      <c r="BT43" s="1001"/>
      <c r="BU43" s="1001"/>
      <c r="BV43" s="1001"/>
      <c r="BW43" s="1001"/>
      <c r="BX43" s="1001"/>
      <c r="BY43" s="1001"/>
      <c r="BZ43" s="1001"/>
      <c r="CA43" s="1001"/>
      <c r="CB43" s="1001"/>
      <c r="CC43" s="1001"/>
      <c r="CD43" s="1001"/>
      <c r="CE43" s="1001"/>
      <c r="CF43" s="1001"/>
      <c r="CG43" s="1022"/>
      <c r="CH43" s="997"/>
      <c r="CI43" s="998"/>
      <c r="CJ43" s="998"/>
      <c r="CK43" s="998"/>
      <c r="CL43" s="999"/>
      <c r="CM43" s="997"/>
      <c r="CN43" s="998"/>
      <c r="CO43" s="998"/>
      <c r="CP43" s="998"/>
      <c r="CQ43" s="999"/>
      <c r="CR43" s="997"/>
      <c r="CS43" s="998"/>
      <c r="CT43" s="998"/>
      <c r="CU43" s="998"/>
      <c r="CV43" s="999"/>
      <c r="CW43" s="997"/>
      <c r="CX43" s="998"/>
      <c r="CY43" s="998"/>
      <c r="CZ43" s="998"/>
      <c r="DA43" s="999"/>
      <c r="DB43" s="997"/>
      <c r="DC43" s="998"/>
      <c r="DD43" s="998"/>
      <c r="DE43" s="998"/>
      <c r="DF43" s="999"/>
      <c r="DG43" s="997"/>
      <c r="DH43" s="998"/>
      <c r="DI43" s="998"/>
      <c r="DJ43" s="998"/>
      <c r="DK43" s="999"/>
      <c r="DL43" s="997"/>
      <c r="DM43" s="998"/>
      <c r="DN43" s="998"/>
      <c r="DO43" s="998"/>
      <c r="DP43" s="999"/>
      <c r="DQ43" s="997"/>
      <c r="DR43" s="998"/>
      <c r="DS43" s="998"/>
      <c r="DT43" s="998"/>
      <c r="DU43" s="999"/>
      <c r="DV43" s="1000"/>
      <c r="DW43" s="1001"/>
      <c r="DX43" s="1001"/>
      <c r="DY43" s="1001"/>
      <c r="DZ43" s="1002"/>
      <c r="EA43" s="212"/>
    </row>
    <row r="44" spans="1:131" ht="26.25" customHeight="1" x14ac:dyDescent="0.15">
      <c r="A44" s="220">
        <v>17</v>
      </c>
      <c r="B44" s="1038"/>
      <c r="C44" s="1039"/>
      <c r="D44" s="1039"/>
      <c r="E44" s="1039"/>
      <c r="F44" s="1039"/>
      <c r="G44" s="1039"/>
      <c r="H44" s="1039"/>
      <c r="I44" s="1039"/>
      <c r="J44" s="1039"/>
      <c r="K44" s="1039"/>
      <c r="L44" s="1039"/>
      <c r="M44" s="1039"/>
      <c r="N44" s="1039"/>
      <c r="O44" s="1039"/>
      <c r="P44" s="1040"/>
      <c r="Q44" s="1046"/>
      <c r="R44" s="1047"/>
      <c r="S44" s="1047"/>
      <c r="T44" s="1047"/>
      <c r="U44" s="1047"/>
      <c r="V44" s="1047"/>
      <c r="W44" s="1047"/>
      <c r="X44" s="1047"/>
      <c r="Y44" s="1047"/>
      <c r="Z44" s="1047"/>
      <c r="AA44" s="1047"/>
      <c r="AB44" s="1047"/>
      <c r="AC44" s="1047"/>
      <c r="AD44" s="1047"/>
      <c r="AE44" s="1048"/>
      <c r="AF44" s="1043"/>
      <c r="AG44" s="1044"/>
      <c r="AH44" s="1044"/>
      <c r="AI44" s="1044"/>
      <c r="AJ44" s="1045"/>
      <c r="AK44" s="1049"/>
      <c r="AL44" s="984"/>
      <c r="AM44" s="984"/>
      <c r="AN44" s="984"/>
      <c r="AO44" s="984"/>
      <c r="AP44" s="984"/>
      <c r="AQ44" s="984"/>
      <c r="AR44" s="984"/>
      <c r="AS44" s="984"/>
      <c r="AT44" s="984"/>
      <c r="AU44" s="984"/>
      <c r="AV44" s="984"/>
      <c r="AW44" s="984"/>
      <c r="AX44" s="984"/>
      <c r="AY44" s="984"/>
      <c r="AZ44" s="1050"/>
      <c r="BA44" s="1050"/>
      <c r="BB44" s="1050"/>
      <c r="BC44" s="1050"/>
      <c r="BD44" s="1050"/>
      <c r="BE44" s="985"/>
      <c r="BF44" s="985"/>
      <c r="BG44" s="985"/>
      <c r="BH44" s="985"/>
      <c r="BI44" s="986"/>
      <c r="BJ44" s="214"/>
      <c r="BK44" s="214"/>
      <c r="BL44" s="214"/>
      <c r="BM44" s="214"/>
      <c r="BN44" s="214"/>
      <c r="BO44" s="223"/>
      <c r="BP44" s="223"/>
      <c r="BQ44" s="220">
        <v>38</v>
      </c>
      <c r="BR44" s="221"/>
      <c r="BS44" s="1000"/>
      <c r="BT44" s="1001"/>
      <c r="BU44" s="1001"/>
      <c r="BV44" s="1001"/>
      <c r="BW44" s="1001"/>
      <c r="BX44" s="1001"/>
      <c r="BY44" s="1001"/>
      <c r="BZ44" s="1001"/>
      <c r="CA44" s="1001"/>
      <c r="CB44" s="1001"/>
      <c r="CC44" s="1001"/>
      <c r="CD44" s="1001"/>
      <c r="CE44" s="1001"/>
      <c r="CF44" s="1001"/>
      <c r="CG44" s="1022"/>
      <c r="CH44" s="997"/>
      <c r="CI44" s="998"/>
      <c r="CJ44" s="998"/>
      <c r="CK44" s="998"/>
      <c r="CL44" s="999"/>
      <c r="CM44" s="997"/>
      <c r="CN44" s="998"/>
      <c r="CO44" s="998"/>
      <c r="CP44" s="998"/>
      <c r="CQ44" s="999"/>
      <c r="CR44" s="997"/>
      <c r="CS44" s="998"/>
      <c r="CT44" s="998"/>
      <c r="CU44" s="998"/>
      <c r="CV44" s="999"/>
      <c r="CW44" s="997"/>
      <c r="CX44" s="998"/>
      <c r="CY44" s="998"/>
      <c r="CZ44" s="998"/>
      <c r="DA44" s="999"/>
      <c r="DB44" s="997"/>
      <c r="DC44" s="998"/>
      <c r="DD44" s="998"/>
      <c r="DE44" s="998"/>
      <c r="DF44" s="999"/>
      <c r="DG44" s="997"/>
      <c r="DH44" s="998"/>
      <c r="DI44" s="998"/>
      <c r="DJ44" s="998"/>
      <c r="DK44" s="999"/>
      <c r="DL44" s="997"/>
      <c r="DM44" s="998"/>
      <c r="DN44" s="998"/>
      <c r="DO44" s="998"/>
      <c r="DP44" s="999"/>
      <c r="DQ44" s="997"/>
      <c r="DR44" s="998"/>
      <c r="DS44" s="998"/>
      <c r="DT44" s="998"/>
      <c r="DU44" s="999"/>
      <c r="DV44" s="1000"/>
      <c r="DW44" s="1001"/>
      <c r="DX44" s="1001"/>
      <c r="DY44" s="1001"/>
      <c r="DZ44" s="1002"/>
      <c r="EA44" s="212"/>
    </row>
    <row r="45" spans="1:131" ht="26.25" customHeight="1" x14ac:dyDescent="0.15">
      <c r="A45" s="220">
        <v>18</v>
      </c>
      <c r="B45" s="1038"/>
      <c r="C45" s="1039"/>
      <c r="D45" s="1039"/>
      <c r="E45" s="1039"/>
      <c r="F45" s="1039"/>
      <c r="G45" s="1039"/>
      <c r="H45" s="1039"/>
      <c r="I45" s="1039"/>
      <c r="J45" s="1039"/>
      <c r="K45" s="1039"/>
      <c r="L45" s="1039"/>
      <c r="M45" s="1039"/>
      <c r="N45" s="1039"/>
      <c r="O45" s="1039"/>
      <c r="P45" s="1040"/>
      <c r="Q45" s="1046"/>
      <c r="R45" s="1047"/>
      <c r="S45" s="1047"/>
      <c r="T45" s="1047"/>
      <c r="U45" s="1047"/>
      <c r="V45" s="1047"/>
      <c r="W45" s="1047"/>
      <c r="X45" s="1047"/>
      <c r="Y45" s="1047"/>
      <c r="Z45" s="1047"/>
      <c r="AA45" s="1047"/>
      <c r="AB45" s="1047"/>
      <c r="AC45" s="1047"/>
      <c r="AD45" s="1047"/>
      <c r="AE45" s="1048"/>
      <c r="AF45" s="1043"/>
      <c r="AG45" s="1044"/>
      <c r="AH45" s="1044"/>
      <c r="AI45" s="1044"/>
      <c r="AJ45" s="1045"/>
      <c r="AK45" s="1049"/>
      <c r="AL45" s="984"/>
      <c r="AM45" s="984"/>
      <c r="AN45" s="984"/>
      <c r="AO45" s="984"/>
      <c r="AP45" s="984"/>
      <c r="AQ45" s="984"/>
      <c r="AR45" s="984"/>
      <c r="AS45" s="984"/>
      <c r="AT45" s="984"/>
      <c r="AU45" s="984"/>
      <c r="AV45" s="984"/>
      <c r="AW45" s="984"/>
      <c r="AX45" s="984"/>
      <c r="AY45" s="984"/>
      <c r="AZ45" s="1050"/>
      <c r="BA45" s="1050"/>
      <c r="BB45" s="1050"/>
      <c r="BC45" s="1050"/>
      <c r="BD45" s="1050"/>
      <c r="BE45" s="985"/>
      <c r="BF45" s="985"/>
      <c r="BG45" s="985"/>
      <c r="BH45" s="985"/>
      <c r="BI45" s="986"/>
      <c r="BJ45" s="214"/>
      <c r="BK45" s="214"/>
      <c r="BL45" s="214"/>
      <c r="BM45" s="214"/>
      <c r="BN45" s="214"/>
      <c r="BO45" s="223"/>
      <c r="BP45" s="223"/>
      <c r="BQ45" s="220">
        <v>39</v>
      </c>
      <c r="BR45" s="221"/>
      <c r="BS45" s="1000"/>
      <c r="BT45" s="1001"/>
      <c r="BU45" s="1001"/>
      <c r="BV45" s="1001"/>
      <c r="BW45" s="1001"/>
      <c r="BX45" s="1001"/>
      <c r="BY45" s="1001"/>
      <c r="BZ45" s="1001"/>
      <c r="CA45" s="1001"/>
      <c r="CB45" s="1001"/>
      <c r="CC45" s="1001"/>
      <c r="CD45" s="1001"/>
      <c r="CE45" s="1001"/>
      <c r="CF45" s="1001"/>
      <c r="CG45" s="1022"/>
      <c r="CH45" s="997"/>
      <c r="CI45" s="998"/>
      <c r="CJ45" s="998"/>
      <c r="CK45" s="998"/>
      <c r="CL45" s="999"/>
      <c r="CM45" s="997"/>
      <c r="CN45" s="998"/>
      <c r="CO45" s="998"/>
      <c r="CP45" s="998"/>
      <c r="CQ45" s="999"/>
      <c r="CR45" s="997"/>
      <c r="CS45" s="998"/>
      <c r="CT45" s="998"/>
      <c r="CU45" s="998"/>
      <c r="CV45" s="999"/>
      <c r="CW45" s="997"/>
      <c r="CX45" s="998"/>
      <c r="CY45" s="998"/>
      <c r="CZ45" s="998"/>
      <c r="DA45" s="999"/>
      <c r="DB45" s="997"/>
      <c r="DC45" s="998"/>
      <c r="DD45" s="998"/>
      <c r="DE45" s="998"/>
      <c r="DF45" s="999"/>
      <c r="DG45" s="997"/>
      <c r="DH45" s="998"/>
      <c r="DI45" s="998"/>
      <c r="DJ45" s="998"/>
      <c r="DK45" s="999"/>
      <c r="DL45" s="997"/>
      <c r="DM45" s="998"/>
      <c r="DN45" s="998"/>
      <c r="DO45" s="998"/>
      <c r="DP45" s="999"/>
      <c r="DQ45" s="997"/>
      <c r="DR45" s="998"/>
      <c r="DS45" s="998"/>
      <c r="DT45" s="998"/>
      <c r="DU45" s="999"/>
      <c r="DV45" s="1000"/>
      <c r="DW45" s="1001"/>
      <c r="DX45" s="1001"/>
      <c r="DY45" s="1001"/>
      <c r="DZ45" s="1002"/>
      <c r="EA45" s="212"/>
    </row>
    <row r="46" spans="1:131" ht="26.25" customHeight="1" x14ac:dyDescent="0.15">
      <c r="A46" s="220">
        <v>19</v>
      </c>
      <c r="B46" s="1038"/>
      <c r="C46" s="1039"/>
      <c r="D46" s="1039"/>
      <c r="E46" s="1039"/>
      <c r="F46" s="1039"/>
      <c r="G46" s="1039"/>
      <c r="H46" s="1039"/>
      <c r="I46" s="1039"/>
      <c r="J46" s="1039"/>
      <c r="K46" s="1039"/>
      <c r="L46" s="1039"/>
      <c r="M46" s="1039"/>
      <c r="N46" s="1039"/>
      <c r="O46" s="1039"/>
      <c r="P46" s="1040"/>
      <c r="Q46" s="1046"/>
      <c r="R46" s="1047"/>
      <c r="S46" s="1047"/>
      <c r="T46" s="1047"/>
      <c r="U46" s="1047"/>
      <c r="V46" s="1047"/>
      <c r="W46" s="1047"/>
      <c r="X46" s="1047"/>
      <c r="Y46" s="1047"/>
      <c r="Z46" s="1047"/>
      <c r="AA46" s="1047"/>
      <c r="AB46" s="1047"/>
      <c r="AC46" s="1047"/>
      <c r="AD46" s="1047"/>
      <c r="AE46" s="1048"/>
      <c r="AF46" s="1043"/>
      <c r="AG46" s="1044"/>
      <c r="AH46" s="1044"/>
      <c r="AI46" s="1044"/>
      <c r="AJ46" s="1045"/>
      <c r="AK46" s="1049"/>
      <c r="AL46" s="984"/>
      <c r="AM46" s="984"/>
      <c r="AN46" s="984"/>
      <c r="AO46" s="984"/>
      <c r="AP46" s="984"/>
      <c r="AQ46" s="984"/>
      <c r="AR46" s="984"/>
      <c r="AS46" s="984"/>
      <c r="AT46" s="984"/>
      <c r="AU46" s="984"/>
      <c r="AV46" s="984"/>
      <c r="AW46" s="984"/>
      <c r="AX46" s="984"/>
      <c r="AY46" s="984"/>
      <c r="AZ46" s="1050"/>
      <c r="BA46" s="1050"/>
      <c r="BB46" s="1050"/>
      <c r="BC46" s="1050"/>
      <c r="BD46" s="1050"/>
      <c r="BE46" s="985"/>
      <c r="BF46" s="985"/>
      <c r="BG46" s="985"/>
      <c r="BH46" s="985"/>
      <c r="BI46" s="986"/>
      <c r="BJ46" s="214"/>
      <c r="BK46" s="214"/>
      <c r="BL46" s="214"/>
      <c r="BM46" s="214"/>
      <c r="BN46" s="214"/>
      <c r="BO46" s="223"/>
      <c r="BP46" s="223"/>
      <c r="BQ46" s="220">
        <v>40</v>
      </c>
      <c r="BR46" s="221"/>
      <c r="BS46" s="1000"/>
      <c r="BT46" s="1001"/>
      <c r="BU46" s="1001"/>
      <c r="BV46" s="1001"/>
      <c r="BW46" s="1001"/>
      <c r="BX46" s="1001"/>
      <c r="BY46" s="1001"/>
      <c r="BZ46" s="1001"/>
      <c r="CA46" s="1001"/>
      <c r="CB46" s="1001"/>
      <c r="CC46" s="1001"/>
      <c r="CD46" s="1001"/>
      <c r="CE46" s="1001"/>
      <c r="CF46" s="1001"/>
      <c r="CG46" s="1022"/>
      <c r="CH46" s="997"/>
      <c r="CI46" s="998"/>
      <c r="CJ46" s="998"/>
      <c r="CK46" s="998"/>
      <c r="CL46" s="999"/>
      <c r="CM46" s="997"/>
      <c r="CN46" s="998"/>
      <c r="CO46" s="998"/>
      <c r="CP46" s="998"/>
      <c r="CQ46" s="999"/>
      <c r="CR46" s="997"/>
      <c r="CS46" s="998"/>
      <c r="CT46" s="998"/>
      <c r="CU46" s="998"/>
      <c r="CV46" s="999"/>
      <c r="CW46" s="997"/>
      <c r="CX46" s="998"/>
      <c r="CY46" s="998"/>
      <c r="CZ46" s="998"/>
      <c r="DA46" s="999"/>
      <c r="DB46" s="997"/>
      <c r="DC46" s="998"/>
      <c r="DD46" s="998"/>
      <c r="DE46" s="998"/>
      <c r="DF46" s="999"/>
      <c r="DG46" s="997"/>
      <c r="DH46" s="998"/>
      <c r="DI46" s="998"/>
      <c r="DJ46" s="998"/>
      <c r="DK46" s="999"/>
      <c r="DL46" s="997"/>
      <c r="DM46" s="998"/>
      <c r="DN46" s="998"/>
      <c r="DO46" s="998"/>
      <c r="DP46" s="999"/>
      <c r="DQ46" s="997"/>
      <c r="DR46" s="998"/>
      <c r="DS46" s="998"/>
      <c r="DT46" s="998"/>
      <c r="DU46" s="999"/>
      <c r="DV46" s="1000"/>
      <c r="DW46" s="1001"/>
      <c r="DX46" s="1001"/>
      <c r="DY46" s="1001"/>
      <c r="DZ46" s="1002"/>
      <c r="EA46" s="212"/>
    </row>
    <row r="47" spans="1:131" ht="26.25" customHeight="1" x14ac:dyDescent="0.15">
      <c r="A47" s="220">
        <v>20</v>
      </c>
      <c r="B47" s="1038"/>
      <c r="C47" s="1039"/>
      <c r="D47" s="1039"/>
      <c r="E47" s="1039"/>
      <c r="F47" s="1039"/>
      <c r="G47" s="1039"/>
      <c r="H47" s="1039"/>
      <c r="I47" s="1039"/>
      <c r="J47" s="1039"/>
      <c r="K47" s="1039"/>
      <c r="L47" s="1039"/>
      <c r="M47" s="1039"/>
      <c r="N47" s="1039"/>
      <c r="O47" s="1039"/>
      <c r="P47" s="1040"/>
      <c r="Q47" s="1046"/>
      <c r="R47" s="1047"/>
      <c r="S47" s="1047"/>
      <c r="T47" s="1047"/>
      <c r="U47" s="1047"/>
      <c r="V47" s="1047"/>
      <c r="W47" s="1047"/>
      <c r="X47" s="1047"/>
      <c r="Y47" s="1047"/>
      <c r="Z47" s="1047"/>
      <c r="AA47" s="1047"/>
      <c r="AB47" s="1047"/>
      <c r="AC47" s="1047"/>
      <c r="AD47" s="1047"/>
      <c r="AE47" s="1048"/>
      <c r="AF47" s="1043"/>
      <c r="AG47" s="1044"/>
      <c r="AH47" s="1044"/>
      <c r="AI47" s="1044"/>
      <c r="AJ47" s="1045"/>
      <c r="AK47" s="1049"/>
      <c r="AL47" s="984"/>
      <c r="AM47" s="984"/>
      <c r="AN47" s="984"/>
      <c r="AO47" s="984"/>
      <c r="AP47" s="984"/>
      <c r="AQ47" s="984"/>
      <c r="AR47" s="984"/>
      <c r="AS47" s="984"/>
      <c r="AT47" s="984"/>
      <c r="AU47" s="984"/>
      <c r="AV47" s="984"/>
      <c r="AW47" s="984"/>
      <c r="AX47" s="984"/>
      <c r="AY47" s="984"/>
      <c r="AZ47" s="1050"/>
      <c r="BA47" s="1050"/>
      <c r="BB47" s="1050"/>
      <c r="BC47" s="1050"/>
      <c r="BD47" s="1050"/>
      <c r="BE47" s="985"/>
      <c r="BF47" s="985"/>
      <c r="BG47" s="985"/>
      <c r="BH47" s="985"/>
      <c r="BI47" s="986"/>
      <c r="BJ47" s="214"/>
      <c r="BK47" s="214"/>
      <c r="BL47" s="214"/>
      <c r="BM47" s="214"/>
      <c r="BN47" s="214"/>
      <c r="BO47" s="223"/>
      <c r="BP47" s="223"/>
      <c r="BQ47" s="220">
        <v>41</v>
      </c>
      <c r="BR47" s="221"/>
      <c r="BS47" s="1000"/>
      <c r="BT47" s="1001"/>
      <c r="BU47" s="1001"/>
      <c r="BV47" s="1001"/>
      <c r="BW47" s="1001"/>
      <c r="BX47" s="1001"/>
      <c r="BY47" s="1001"/>
      <c r="BZ47" s="1001"/>
      <c r="CA47" s="1001"/>
      <c r="CB47" s="1001"/>
      <c r="CC47" s="1001"/>
      <c r="CD47" s="1001"/>
      <c r="CE47" s="1001"/>
      <c r="CF47" s="1001"/>
      <c r="CG47" s="1022"/>
      <c r="CH47" s="997"/>
      <c r="CI47" s="998"/>
      <c r="CJ47" s="998"/>
      <c r="CK47" s="998"/>
      <c r="CL47" s="999"/>
      <c r="CM47" s="997"/>
      <c r="CN47" s="998"/>
      <c r="CO47" s="998"/>
      <c r="CP47" s="998"/>
      <c r="CQ47" s="999"/>
      <c r="CR47" s="997"/>
      <c r="CS47" s="998"/>
      <c r="CT47" s="998"/>
      <c r="CU47" s="998"/>
      <c r="CV47" s="999"/>
      <c r="CW47" s="997"/>
      <c r="CX47" s="998"/>
      <c r="CY47" s="998"/>
      <c r="CZ47" s="998"/>
      <c r="DA47" s="999"/>
      <c r="DB47" s="997"/>
      <c r="DC47" s="998"/>
      <c r="DD47" s="998"/>
      <c r="DE47" s="998"/>
      <c r="DF47" s="999"/>
      <c r="DG47" s="997"/>
      <c r="DH47" s="998"/>
      <c r="DI47" s="998"/>
      <c r="DJ47" s="998"/>
      <c r="DK47" s="999"/>
      <c r="DL47" s="997"/>
      <c r="DM47" s="998"/>
      <c r="DN47" s="998"/>
      <c r="DO47" s="998"/>
      <c r="DP47" s="999"/>
      <c r="DQ47" s="997"/>
      <c r="DR47" s="998"/>
      <c r="DS47" s="998"/>
      <c r="DT47" s="998"/>
      <c r="DU47" s="999"/>
      <c r="DV47" s="1000"/>
      <c r="DW47" s="1001"/>
      <c r="DX47" s="1001"/>
      <c r="DY47" s="1001"/>
      <c r="DZ47" s="1002"/>
      <c r="EA47" s="212"/>
    </row>
    <row r="48" spans="1:131" ht="26.25" customHeight="1" x14ac:dyDescent="0.15">
      <c r="A48" s="220">
        <v>21</v>
      </c>
      <c r="B48" s="1038"/>
      <c r="C48" s="1039"/>
      <c r="D48" s="1039"/>
      <c r="E48" s="1039"/>
      <c r="F48" s="1039"/>
      <c r="G48" s="1039"/>
      <c r="H48" s="1039"/>
      <c r="I48" s="1039"/>
      <c r="J48" s="1039"/>
      <c r="K48" s="1039"/>
      <c r="L48" s="1039"/>
      <c r="M48" s="1039"/>
      <c r="N48" s="1039"/>
      <c r="O48" s="1039"/>
      <c r="P48" s="1040"/>
      <c r="Q48" s="1046"/>
      <c r="R48" s="1047"/>
      <c r="S48" s="1047"/>
      <c r="T48" s="1047"/>
      <c r="U48" s="1047"/>
      <c r="V48" s="1047"/>
      <c r="W48" s="1047"/>
      <c r="X48" s="1047"/>
      <c r="Y48" s="1047"/>
      <c r="Z48" s="1047"/>
      <c r="AA48" s="1047"/>
      <c r="AB48" s="1047"/>
      <c r="AC48" s="1047"/>
      <c r="AD48" s="1047"/>
      <c r="AE48" s="1048"/>
      <c r="AF48" s="1043"/>
      <c r="AG48" s="1044"/>
      <c r="AH48" s="1044"/>
      <c r="AI48" s="1044"/>
      <c r="AJ48" s="1045"/>
      <c r="AK48" s="1049"/>
      <c r="AL48" s="984"/>
      <c r="AM48" s="984"/>
      <c r="AN48" s="984"/>
      <c r="AO48" s="984"/>
      <c r="AP48" s="984"/>
      <c r="AQ48" s="984"/>
      <c r="AR48" s="984"/>
      <c r="AS48" s="984"/>
      <c r="AT48" s="984"/>
      <c r="AU48" s="984"/>
      <c r="AV48" s="984"/>
      <c r="AW48" s="984"/>
      <c r="AX48" s="984"/>
      <c r="AY48" s="984"/>
      <c r="AZ48" s="1050"/>
      <c r="BA48" s="1050"/>
      <c r="BB48" s="1050"/>
      <c r="BC48" s="1050"/>
      <c r="BD48" s="1050"/>
      <c r="BE48" s="985"/>
      <c r="BF48" s="985"/>
      <c r="BG48" s="985"/>
      <c r="BH48" s="985"/>
      <c r="BI48" s="986"/>
      <c r="BJ48" s="214"/>
      <c r="BK48" s="214"/>
      <c r="BL48" s="214"/>
      <c r="BM48" s="214"/>
      <c r="BN48" s="214"/>
      <c r="BO48" s="223"/>
      <c r="BP48" s="223"/>
      <c r="BQ48" s="220">
        <v>42</v>
      </c>
      <c r="BR48" s="221"/>
      <c r="BS48" s="1000"/>
      <c r="BT48" s="1001"/>
      <c r="BU48" s="1001"/>
      <c r="BV48" s="1001"/>
      <c r="BW48" s="1001"/>
      <c r="BX48" s="1001"/>
      <c r="BY48" s="1001"/>
      <c r="BZ48" s="1001"/>
      <c r="CA48" s="1001"/>
      <c r="CB48" s="1001"/>
      <c r="CC48" s="1001"/>
      <c r="CD48" s="1001"/>
      <c r="CE48" s="1001"/>
      <c r="CF48" s="1001"/>
      <c r="CG48" s="1022"/>
      <c r="CH48" s="997"/>
      <c r="CI48" s="998"/>
      <c r="CJ48" s="998"/>
      <c r="CK48" s="998"/>
      <c r="CL48" s="999"/>
      <c r="CM48" s="997"/>
      <c r="CN48" s="998"/>
      <c r="CO48" s="998"/>
      <c r="CP48" s="998"/>
      <c r="CQ48" s="999"/>
      <c r="CR48" s="997"/>
      <c r="CS48" s="998"/>
      <c r="CT48" s="998"/>
      <c r="CU48" s="998"/>
      <c r="CV48" s="999"/>
      <c r="CW48" s="997"/>
      <c r="CX48" s="998"/>
      <c r="CY48" s="998"/>
      <c r="CZ48" s="998"/>
      <c r="DA48" s="999"/>
      <c r="DB48" s="997"/>
      <c r="DC48" s="998"/>
      <c r="DD48" s="998"/>
      <c r="DE48" s="998"/>
      <c r="DF48" s="999"/>
      <c r="DG48" s="997"/>
      <c r="DH48" s="998"/>
      <c r="DI48" s="998"/>
      <c r="DJ48" s="998"/>
      <c r="DK48" s="999"/>
      <c r="DL48" s="997"/>
      <c r="DM48" s="998"/>
      <c r="DN48" s="998"/>
      <c r="DO48" s="998"/>
      <c r="DP48" s="999"/>
      <c r="DQ48" s="997"/>
      <c r="DR48" s="998"/>
      <c r="DS48" s="998"/>
      <c r="DT48" s="998"/>
      <c r="DU48" s="999"/>
      <c r="DV48" s="1000"/>
      <c r="DW48" s="1001"/>
      <c r="DX48" s="1001"/>
      <c r="DY48" s="1001"/>
      <c r="DZ48" s="1002"/>
      <c r="EA48" s="212"/>
    </row>
    <row r="49" spans="1:131" ht="26.25" customHeight="1" x14ac:dyDescent="0.15">
      <c r="A49" s="220">
        <v>22</v>
      </c>
      <c r="B49" s="1038"/>
      <c r="C49" s="1039"/>
      <c r="D49" s="1039"/>
      <c r="E49" s="1039"/>
      <c r="F49" s="1039"/>
      <c r="G49" s="1039"/>
      <c r="H49" s="1039"/>
      <c r="I49" s="1039"/>
      <c r="J49" s="1039"/>
      <c r="K49" s="1039"/>
      <c r="L49" s="1039"/>
      <c r="M49" s="1039"/>
      <c r="N49" s="1039"/>
      <c r="O49" s="1039"/>
      <c r="P49" s="1040"/>
      <c r="Q49" s="1046"/>
      <c r="R49" s="1047"/>
      <c r="S49" s="1047"/>
      <c r="T49" s="1047"/>
      <c r="U49" s="1047"/>
      <c r="V49" s="1047"/>
      <c r="W49" s="1047"/>
      <c r="X49" s="1047"/>
      <c r="Y49" s="1047"/>
      <c r="Z49" s="1047"/>
      <c r="AA49" s="1047"/>
      <c r="AB49" s="1047"/>
      <c r="AC49" s="1047"/>
      <c r="AD49" s="1047"/>
      <c r="AE49" s="1048"/>
      <c r="AF49" s="1043"/>
      <c r="AG49" s="1044"/>
      <c r="AH49" s="1044"/>
      <c r="AI49" s="1044"/>
      <c r="AJ49" s="1045"/>
      <c r="AK49" s="1049"/>
      <c r="AL49" s="984"/>
      <c r="AM49" s="984"/>
      <c r="AN49" s="984"/>
      <c r="AO49" s="984"/>
      <c r="AP49" s="984"/>
      <c r="AQ49" s="984"/>
      <c r="AR49" s="984"/>
      <c r="AS49" s="984"/>
      <c r="AT49" s="984"/>
      <c r="AU49" s="984"/>
      <c r="AV49" s="984"/>
      <c r="AW49" s="984"/>
      <c r="AX49" s="984"/>
      <c r="AY49" s="984"/>
      <c r="AZ49" s="1050"/>
      <c r="BA49" s="1050"/>
      <c r="BB49" s="1050"/>
      <c r="BC49" s="1050"/>
      <c r="BD49" s="1050"/>
      <c r="BE49" s="985"/>
      <c r="BF49" s="985"/>
      <c r="BG49" s="985"/>
      <c r="BH49" s="985"/>
      <c r="BI49" s="986"/>
      <c r="BJ49" s="214"/>
      <c r="BK49" s="214"/>
      <c r="BL49" s="214"/>
      <c r="BM49" s="214"/>
      <c r="BN49" s="214"/>
      <c r="BO49" s="223"/>
      <c r="BP49" s="223"/>
      <c r="BQ49" s="220">
        <v>43</v>
      </c>
      <c r="BR49" s="221"/>
      <c r="BS49" s="1000"/>
      <c r="BT49" s="1001"/>
      <c r="BU49" s="1001"/>
      <c r="BV49" s="1001"/>
      <c r="BW49" s="1001"/>
      <c r="BX49" s="1001"/>
      <c r="BY49" s="1001"/>
      <c r="BZ49" s="1001"/>
      <c r="CA49" s="1001"/>
      <c r="CB49" s="1001"/>
      <c r="CC49" s="1001"/>
      <c r="CD49" s="1001"/>
      <c r="CE49" s="1001"/>
      <c r="CF49" s="1001"/>
      <c r="CG49" s="1022"/>
      <c r="CH49" s="997"/>
      <c r="CI49" s="998"/>
      <c r="CJ49" s="998"/>
      <c r="CK49" s="998"/>
      <c r="CL49" s="999"/>
      <c r="CM49" s="997"/>
      <c r="CN49" s="998"/>
      <c r="CO49" s="998"/>
      <c r="CP49" s="998"/>
      <c r="CQ49" s="999"/>
      <c r="CR49" s="997"/>
      <c r="CS49" s="998"/>
      <c r="CT49" s="998"/>
      <c r="CU49" s="998"/>
      <c r="CV49" s="999"/>
      <c r="CW49" s="997"/>
      <c r="CX49" s="998"/>
      <c r="CY49" s="998"/>
      <c r="CZ49" s="998"/>
      <c r="DA49" s="999"/>
      <c r="DB49" s="997"/>
      <c r="DC49" s="998"/>
      <c r="DD49" s="998"/>
      <c r="DE49" s="998"/>
      <c r="DF49" s="999"/>
      <c r="DG49" s="997"/>
      <c r="DH49" s="998"/>
      <c r="DI49" s="998"/>
      <c r="DJ49" s="998"/>
      <c r="DK49" s="999"/>
      <c r="DL49" s="997"/>
      <c r="DM49" s="998"/>
      <c r="DN49" s="998"/>
      <c r="DO49" s="998"/>
      <c r="DP49" s="999"/>
      <c r="DQ49" s="997"/>
      <c r="DR49" s="998"/>
      <c r="DS49" s="998"/>
      <c r="DT49" s="998"/>
      <c r="DU49" s="999"/>
      <c r="DV49" s="1000"/>
      <c r="DW49" s="1001"/>
      <c r="DX49" s="1001"/>
      <c r="DY49" s="1001"/>
      <c r="DZ49" s="1002"/>
      <c r="EA49" s="212"/>
    </row>
    <row r="50" spans="1:131" ht="26.25" customHeight="1" x14ac:dyDescent="0.15">
      <c r="A50" s="220">
        <v>23</v>
      </c>
      <c r="B50" s="1038"/>
      <c r="C50" s="1039"/>
      <c r="D50" s="1039"/>
      <c r="E50" s="1039"/>
      <c r="F50" s="1039"/>
      <c r="G50" s="1039"/>
      <c r="H50" s="1039"/>
      <c r="I50" s="1039"/>
      <c r="J50" s="1039"/>
      <c r="K50" s="1039"/>
      <c r="L50" s="1039"/>
      <c r="M50" s="1039"/>
      <c r="N50" s="1039"/>
      <c r="O50" s="1039"/>
      <c r="P50" s="1040"/>
      <c r="Q50" s="1041"/>
      <c r="R50" s="1033"/>
      <c r="S50" s="1033"/>
      <c r="T50" s="1033"/>
      <c r="U50" s="1033"/>
      <c r="V50" s="1033"/>
      <c r="W50" s="1033"/>
      <c r="X50" s="1033"/>
      <c r="Y50" s="1033"/>
      <c r="Z50" s="1033"/>
      <c r="AA50" s="1033"/>
      <c r="AB50" s="1033"/>
      <c r="AC50" s="1033"/>
      <c r="AD50" s="1033"/>
      <c r="AE50" s="1042"/>
      <c r="AF50" s="1043"/>
      <c r="AG50" s="1044"/>
      <c r="AH50" s="1044"/>
      <c r="AI50" s="1044"/>
      <c r="AJ50" s="1045"/>
      <c r="AK50" s="1032"/>
      <c r="AL50" s="1033"/>
      <c r="AM50" s="1033"/>
      <c r="AN50" s="1033"/>
      <c r="AO50" s="1033"/>
      <c r="AP50" s="1033"/>
      <c r="AQ50" s="1033"/>
      <c r="AR50" s="1033"/>
      <c r="AS50" s="1033"/>
      <c r="AT50" s="1033"/>
      <c r="AU50" s="1033"/>
      <c r="AV50" s="1033"/>
      <c r="AW50" s="1033"/>
      <c r="AX50" s="1033"/>
      <c r="AY50" s="1033"/>
      <c r="AZ50" s="1034"/>
      <c r="BA50" s="1034"/>
      <c r="BB50" s="1034"/>
      <c r="BC50" s="1034"/>
      <c r="BD50" s="1034"/>
      <c r="BE50" s="985"/>
      <c r="BF50" s="985"/>
      <c r="BG50" s="985"/>
      <c r="BH50" s="985"/>
      <c r="BI50" s="986"/>
      <c r="BJ50" s="214"/>
      <c r="BK50" s="214"/>
      <c r="BL50" s="214"/>
      <c r="BM50" s="214"/>
      <c r="BN50" s="214"/>
      <c r="BO50" s="223"/>
      <c r="BP50" s="223"/>
      <c r="BQ50" s="220">
        <v>44</v>
      </c>
      <c r="BR50" s="221"/>
      <c r="BS50" s="1000"/>
      <c r="BT50" s="1001"/>
      <c r="BU50" s="1001"/>
      <c r="BV50" s="1001"/>
      <c r="BW50" s="1001"/>
      <c r="BX50" s="1001"/>
      <c r="BY50" s="1001"/>
      <c r="BZ50" s="1001"/>
      <c r="CA50" s="1001"/>
      <c r="CB50" s="1001"/>
      <c r="CC50" s="1001"/>
      <c r="CD50" s="1001"/>
      <c r="CE50" s="1001"/>
      <c r="CF50" s="1001"/>
      <c r="CG50" s="1022"/>
      <c r="CH50" s="997"/>
      <c r="CI50" s="998"/>
      <c r="CJ50" s="998"/>
      <c r="CK50" s="998"/>
      <c r="CL50" s="999"/>
      <c r="CM50" s="997"/>
      <c r="CN50" s="998"/>
      <c r="CO50" s="998"/>
      <c r="CP50" s="998"/>
      <c r="CQ50" s="999"/>
      <c r="CR50" s="997"/>
      <c r="CS50" s="998"/>
      <c r="CT50" s="998"/>
      <c r="CU50" s="998"/>
      <c r="CV50" s="999"/>
      <c r="CW50" s="997"/>
      <c r="CX50" s="998"/>
      <c r="CY50" s="998"/>
      <c r="CZ50" s="998"/>
      <c r="DA50" s="999"/>
      <c r="DB50" s="997"/>
      <c r="DC50" s="998"/>
      <c r="DD50" s="998"/>
      <c r="DE50" s="998"/>
      <c r="DF50" s="999"/>
      <c r="DG50" s="997"/>
      <c r="DH50" s="998"/>
      <c r="DI50" s="998"/>
      <c r="DJ50" s="998"/>
      <c r="DK50" s="999"/>
      <c r="DL50" s="997"/>
      <c r="DM50" s="998"/>
      <c r="DN50" s="998"/>
      <c r="DO50" s="998"/>
      <c r="DP50" s="999"/>
      <c r="DQ50" s="997"/>
      <c r="DR50" s="998"/>
      <c r="DS50" s="998"/>
      <c r="DT50" s="998"/>
      <c r="DU50" s="999"/>
      <c r="DV50" s="1000"/>
      <c r="DW50" s="1001"/>
      <c r="DX50" s="1001"/>
      <c r="DY50" s="1001"/>
      <c r="DZ50" s="1002"/>
      <c r="EA50" s="212"/>
    </row>
    <row r="51" spans="1:131" ht="26.25" customHeight="1" x14ac:dyDescent="0.15">
      <c r="A51" s="220">
        <v>24</v>
      </c>
      <c r="B51" s="1038"/>
      <c r="C51" s="1039"/>
      <c r="D51" s="1039"/>
      <c r="E51" s="1039"/>
      <c r="F51" s="1039"/>
      <c r="G51" s="1039"/>
      <c r="H51" s="1039"/>
      <c r="I51" s="1039"/>
      <c r="J51" s="1039"/>
      <c r="K51" s="1039"/>
      <c r="L51" s="1039"/>
      <c r="M51" s="1039"/>
      <c r="N51" s="1039"/>
      <c r="O51" s="1039"/>
      <c r="P51" s="1040"/>
      <c r="Q51" s="1041"/>
      <c r="R51" s="1033"/>
      <c r="S51" s="1033"/>
      <c r="T51" s="1033"/>
      <c r="U51" s="1033"/>
      <c r="V51" s="1033"/>
      <c r="W51" s="1033"/>
      <c r="X51" s="1033"/>
      <c r="Y51" s="1033"/>
      <c r="Z51" s="1033"/>
      <c r="AA51" s="1033"/>
      <c r="AB51" s="1033"/>
      <c r="AC51" s="1033"/>
      <c r="AD51" s="1033"/>
      <c r="AE51" s="1042"/>
      <c r="AF51" s="1043"/>
      <c r="AG51" s="1044"/>
      <c r="AH51" s="1044"/>
      <c r="AI51" s="1044"/>
      <c r="AJ51" s="1045"/>
      <c r="AK51" s="1032"/>
      <c r="AL51" s="1033"/>
      <c r="AM51" s="1033"/>
      <c r="AN51" s="1033"/>
      <c r="AO51" s="1033"/>
      <c r="AP51" s="1033"/>
      <c r="AQ51" s="1033"/>
      <c r="AR51" s="1033"/>
      <c r="AS51" s="1033"/>
      <c r="AT51" s="1033"/>
      <c r="AU51" s="1033"/>
      <c r="AV51" s="1033"/>
      <c r="AW51" s="1033"/>
      <c r="AX51" s="1033"/>
      <c r="AY51" s="1033"/>
      <c r="AZ51" s="1034"/>
      <c r="BA51" s="1034"/>
      <c r="BB51" s="1034"/>
      <c r="BC51" s="1034"/>
      <c r="BD51" s="1034"/>
      <c r="BE51" s="985"/>
      <c r="BF51" s="985"/>
      <c r="BG51" s="985"/>
      <c r="BH51" s="985"/>
      <c r="BI51" s="986"/>
      <c r="BJ51" s="214"/>
      <c r="BK51" s="214"/>
      <c r="BL51" s="214"/>
      <c r="BM51" s="214"/>
      <c r="BN51" s="214"/>
      <c r="BO51" s="223"/>
      <c r="BP51" s="223"/>
      <c r="BQ51" s="220">
        <v>45</v>
      </c>
      <c r="BR51" s="221"/>
      <c r="BS51" s="1000"/>
      <c r="BT51" s="1001"/>
      <c r="BU51" s="1001"/>
      <c r="BV51" s="1001"/>
      <c r="BW51" s="1001"/>
      <c r="BX51" s="1001"/>
      <c r="BY51" s="1001"/>
      <c r="BZ51" s="1001"/>
      <c r="CA51" s="1001"/>
      <c r="CB51" s="1001"/>
      <c r="CC51" s="1001"/>
      <c r="CD51" s="1001"/>
      <c r="CE51" s="1001"/>
      <c r="CF51" s="1001"/>
      <c r="CG51" s="1022"/>
      <c r="CH51" s="997"/>
      <c r="CI51" s="998"/>
      <c r="CJ51" s="998"/>
      <c r="CK51" s="998"/>
      <c r="CL51" s="999"/>
      <c r="CM51" s="997"/>
      <c r="CN51" s="998"/>
      <c r="CO51" s="998"/>
      <c r="CP51" s="998"/>
      <c r="CQ51" s="999"/>
      <c r="CR51" s="997"/>
      <c r="CS51" s="998"/>
      <c r="CT51" s="998"/>
      <c r="CU51" s="998"/>
      <c r="CV51" s="999"/>
      <c r="CW51" s="997"/>
      <c r="CX51" s="998"/>
      <c r="CY51" s="998"/>
      <c r="CZ51" s="998"/>
      <c r="DA51" s="999"/>
      <c r="DB51" s="997"/>
      <c r="DC51" s="998"/>
      <c r="DD51" s="998"/>
      <c r="DE51" s="998"/>
      <c r="DF51" s="999"/>
      <c r="DG51" s="997"/>
      <c r="DH51" s="998"/>
      <c r="DI51" s="998"/>
      <c r="DJ51" s="998"/>
      <c r="DK51" s="999"/>
      <c r="DL51" s="997"/>
      <c r="DM51" s="998"/>
      <c r="DN51" s="998"/>
      <c r="DO51" s="998"/>
      <c r="DP51" s="999"/>
      <c r="DQ51" s="997"/>
      <c r="DR51" s="998"/>
      <c r="DS51" s="998"/>
      <c r="DT51" s="998"/>
      <c r="DU51" s="999"/>
      <c r="DV51" s="1000"/>
      <c r="DW51" s="1001"/>
      <c r="DX51" s="1001"/>
      <c r="DY51" s="1001"/>
      <c r="DZ51" s="1002"/>
      <c r="EA51" s="212"/>
    </row>
    <row r="52" spans="1:131" ht="26.25" customHeight="1" x14ac:dyDescent="0.15">
      <c r="A52" s="220">
        <v>25</v>
      </c>
      <c r="B52" s="1038"/>
      <c r="C52" s="1039"/>
      <c r="D52" s="1039"/>
      <c r="E52" s="1039"/>
      <c r="F52" s="1039"/>
      <c r="G52" s="1039"/>
      <c r="H52" s="1039"/>
      <c r="I52" s="1039"/>
      <c r="J52" s="1039"/>
      <c r="K52" s="1039"/>
      <c r="L52" s="1039"/>
      <c r="M52" s="1039"/>
      <c r="N52" s="1039"/>
      <c r="O52" s="1039"/>
      <c r="P52" s="1040"/>
      <c r="Q52" s="1041"/>
      <c r="R52" s="1033"/>
      <c r="S52" s="1033"/>
      <c r="T52" s="1033"/>
      <c r="U52" s="1033"/>
      <c r="V52" s="1033"/>
      <c r="W52" s="1033"/>
      <c r="X52" s="1033"/>
      <c r="Y52" s="1033"/>
      <c r="Z52" s="1033"/>
      <c r="AA52" s="1033"/>
      <c r="AB52" s="1033"/>
      <c r="AC52" s="1033"/>
      <c r="AD52" s="1033"/>
      <c r="AE52" s="1042"/>
      <c r="AF52" s="1043"/>
      <c r="AG52" s="1044"/>
      <c r="AH52" s="1044"/>
      <c r="AI52" s="1044"/>
      <c r="AJ52" s="1045"/>
      <c r="AK52" s="1032"/>
      <c r="AL52" s="1033"/>
      <c r="AM52" s="1033"/>
      <c r="AN52" s="1033"/>
      <c r="AO52" s="1033"/>
      <c r="AP52" s="1033"/>
      <c r="AQ52" s="1033"/>
      <c r="AR52" s="1033"/>
      <c r="AS52" s="1033"/>
      <c r="AT52" s="1033"/>
      <c r="AU52" s="1033"/>
      <c r="AV52" s="1033"/>
      <c r="AW52" s="1033"/>
      <c r="AX52" s="1033"/>
      <c r="AY52" s="1033"/>
      <c r="AZ52" s="1034"/>
      <c r="BA52" s="1034"/>
      <c r="BB52" s="1034"/>
      <c r="BC52" s="1034"/>
      <c r="BD52" s="1034"/>
      <c r="BE52" s="985"/>
      <c r="BF52" s="985"/>
      <c r="BG52" s="985"/>
      <c r="BH52" s="985"/>
      <c r="BI52" s="986"/>
      <c r="BJ52" s="214"/>
      <c r="BK52" s="214"/>
      <c r="BL52" s="214"/>
      <c r="BM52" s="214"/>
      <c r="BN52" s="214"/>
      <c r="BO52" s="223"/>
      <c r="BP52" s="223"/>
      <c r="BQ52" s="220">
        <v>46</v>
      </c>
      <c r="BR52" s="221"/>
      <c r="BS52" s="1000"/>
      <c r="BT52" s="1001"/>
      <c r="BU52" s="1001"/>
      <c r="BV52" s="1001"/>
      <c r="BW52" s="1001"/>
      <c r="BX52" s="1001"/>
      <c r="BY52" s="1001"/>
      <c r="BZ52" s="1001"/>
      <c r="CA52" s="1001"/>
      <c r="CB52" s="1001"/>
      <c r="CC52" s="1001"/>
      <c r="CD52" s="1001"/>
      <c r="CE52" s="1001"/>
      <c r="CF52" s="1001"/>
      <c r="CG52" s="1022"/>
      <c r="CH52" s="997"/>
      <c r="CI52" s="998"/>
      <c r="CJ52" s="998"/>
      <c r="CK52" s="998"/>
      <c r="CL52" s="999"/>
      <c r="CM52" s="997"/>
      <c r="CN52" s="998"/>
      <c r="CO52" s="998"/>
      <c r="CP52" s="998"/>
      <c r="CQ52" s="999"/>
      <c r="CR52" s="997"/>
      <c r="CS52" s="998"/>
      <c r="CT52" s="998"/>
      <c r="CU52" s="998"/>
      <c r="CV52" s="999"/>
      <c r="CW52" s="997"/>
      <c r="CX52" s="998"/>
      <c r="CY52" s="998"/>
      <c r="CZ52" s="998"/>
      <c r="DA52" s="999"/>
      <c r="DB52" s="997"/>
      <c r="DC52" s="998"/>
      <c r="DD52" s="998"/>
      <c r="DE52" s="998"/>
      <c r="DF52" s="999"/>
      <c r="DG52" s="997"/>
      <c r="DH52" s="998"/>
      <c r="DI52" s="998"/>
      <c r="DJ52" s="998"/>
      <c r="DK52" s="999"/>
      <c r="DL52" s="997"/>
      <c r="DM52" s="998"/>
      <c r="DN52" s="998"/>
      <c r="DO52" s="998"/>
      <c r="DP52" s="999"/>
      <c r="DQ52" s="997"/>
      <c r="DR52" s="998"/>
      <c r="DS52" s="998"/>
      <c r="DT52" s="998"/>
      <c r="DU52" s="999"/>
      <c r="DV52" s="1000"/>
      <c r="DW52" s="1001"/>
      <c r="DX52" s="1001"/>
      <c r="DY52" s="1001"/>
      <c r="DZ52" s="1002"/>
      <c r="EA52" s="212"/>
    </row>
    <row r="53" spans="1:131" ht="26.25" customHeight="1" x14ac:dyDescent="0.15">
      <c r="A53" s="220">
        <v>26</v>
      </c>
      <c r="B53" s="1038"/>
      <c r="C53" s="1039"/>
      <c r="D53" s="1039"/>
      <c r="E53" s="1039"/>
      <c r="F53" s="1039"/>
      <c r="G53" s="1039"/>
      <c r="H53" s="1039"/>
      <c r="I53" s="1039"/>
      <c r="J53" s="1039"/>
      <c r="K53" s="1039"/>
      <c r="L53" s="1039"/>
      <c r="M53" s="1039"/>
      <c r="N53" s="1039"/>
      <c r="O53" s="1039"/>
      <c r="P53" s="1040"/>
      <c r="Q53" s="1041"/>
      <c r="R53" s="1033"/>
      <c r="S53" s="1033"/>
      <c r="T53" s="1033"/>
      <c r="U53" s="1033"/>
      <c r="V53" s="1033"/>
      <c r="W53" s="1033"/>
      <c r="X53" s="1033"/>
      <c r="Y53" s="1033"/>
      <c r="Z53" s="1033"/>
      <c r="AA53" s="1033"/>
      <c r="AB53" s="1033"/>
      <c r="AC53" s="1033"/>
      <c r="AD53" s="1033"/>
      <c r="AE53" s="1042"/>
      <c r="AF53" s="1043"/>
      <c r="AG53" s="1044"/>
      <c r="AH53" s="1044"/>
      <c r="AI53" s="1044"/>
      <c r="AJ53" s="1045"/>
      <c r="AK53" s="1032"/>
      <c r="AL53" s="1033"/>
      <c r="AM53" s="1033"/>
      <c r="AN53" s="1033"/>
      <c r="AO53" s="1033"/>
      <c r="AP53" s="1033"/>
      <c r="AQ53" s="1033"/>
      <c r="AR53" s="1033"/>
      <c r="AS53" s="1033"/>
      <c r="AT53" s="1033"/>
      <c r="AU53" s="1033"/>
      <c r="AV53" s="1033"/>
      <c r="AW53" s="1033"/>
      <c r="AX53" s="1033"/>
      <c r="AY53" s="1033"/>
      <c r="AZ53" s="1034"/>
      <c r="BA53" s="1034"/>
      <c r="BB53" s="1034"/>
      <c r="BC53" s="1034"/>
      <c r="BD53" s="1034"/>
      <c r="BE53" s="985"/>
      <c r="BF53" s="985"/>
      <c r="BG53" s="985"/>
      <c r="BH53" s="985"/>
      <c r="BI53" s="986"/>
      <c r="BJ53" s="214"/>
      <c r="BK53" s="214"/>
      <c r="BL53" s="214"/>
      <c r="BM53" s="214"/>
      <c r="BN53" s="214"/>
      <c r="BO53" s="223"/>
      <c r="BP53" s="223"/>
      <c r="BQ53" s="220">
        <v>47</v>
      </c>
      <c r="BR53" s="221"/>
      <c r="BS53" s="1000"/>
      <c r="BT53" s="1001"/>
      <c r="BU53" s="1001"/>
      <c r="BV53" s="1001"/>
      <c r="BW53" s="1001"/>
      <c r="BX53" s="1001"/>
      <c r="BY53" s="1001"/>
      <c r="BZ53" s="1001"/>
      <c r="CA53" s="1001"/>
      <c r="CB53" s="1001"/>
      <c r="CC53" s="1001"/>
      <c r="CD53" s="1001"/>
      <c r="CE53" s="1001"/>
      <c r="CF53" s="1001"/>
      <c r="CG53" s="1022"/>
      <c r="CH53" s="997"/>
      <c r="CI53" s="998"/>
      <c r="CJ53" s="998"/>
      <c r="CK53" s="998"/>
      <c r="CL53" s="999"/>
      <c r="CM53" s="997"/>
      <c r="CN53" s="998"/>
      <c r="CO53" s="998"/>
      <c r="CP53" s="998"/>
      <c r="CQ53" s="999"/>
      <c r="CR53" s="997"/>
      <c r="CS53" s="998"/>
      <c r="CT53" s="998"/>
      <c r="CU53" s="998"/>
      <c r="CV53" s="999"/>
      <c r="CW53" s="997"/>
      <c r="CX53" s="998"/>
      <c r="CY53" s="998"/>
      <c r="CZ53" s="998"/>
      <c r="DA53" s="999"/>
      <c r="DB53" s="997"/>
      <c r="DC53" s="998"/>
      <c r="DD53" s="998"/>
      <c r="DE53" s="998"/>
      <c r="DF53" s="999"/>
      <c r="DG53" s="997"/>
      <c r="DH53" s="998"/>
      <c r="DI53" s="998"/>
      <c r="DJ53" s="998"/>
      <c r="DK53" s="999"/>
      <c r="DL53" s="997"/>
      <c r="DM53" s="998"/>
      <c r="DN53" s="998"/>
      <c r="DO53" s="998"/>
      <c r="DP53" s="999"/>
      <c r="DQ53" s="997"/>
      <c r="DR53" s="998"/>
      <c r="DS53" s="998"/>
      <c r="DT53" s="998"/>
      <c r="DU53" s="999"/>
      <c r="DV53" s="1000"/>
      <c r="DW53" s="1001"/>
      <c r="DX53" s="1001"/>
      <c r="DY53" s="1001"/>
      <c r="DZ53" s="1002"/>
      <c r="EA53" s="212"/>
    </row>
    <row r="54" spans="1:131" ht="26.25" customHeight="1" x14ac:dyDescent="0.15">
      <c r="A54" s="220">
        <v>27</v>
      </c>
      <c r="B54" s="1038"/>
      <c r="C54" s="1039"/>
      <c r="D54" s="1039"/>
      <c r="E54" s="1039"/>
      <c r="F54" s="1039"/>
      <c r="G54" s="1039"/>
      <c r="H54" s="1039"/>
      <c r="I54" s="1039"/>
      <c r="J54" s="1039"/>
      <c r="K54" s="1039"/>
      <c r="L54" s="1039"/>
      <c r="M54" s="1039"/>
      <c r="N54" s="1039"/>
      <c r="O54" s="1039"/>
      <c r="P54" s="1040"/>
      <c r="Q54" s="1041"/>
      <c r="R54" s="1033"/>
      <c r="S54" s="1033"/>
      <c r="T54" s="1033"/>
      <c r="U54" s="1033"/>
      <c r="V54" s="1033"/>
      <c r="W54" s="1033"/>
      <c r="X54" s="1033"/>
      <c r="Y54" s="1033"/>
      <c r="Z54" s="1033"/>
      <c r="AA54" s="1033"/>
      <c r="AB54" s="1033"/>
      <c r="AC54" s="1033"/>
      <c r="AD54" s="1033"/>
      <c r="AE54" s="1042"/>
      <c r="AF54" s="1043"/>
      <c r="AG54" s="1044"/>
      <c r="AH54" s="1044"/>
      <c r="AI54" s="1044"/>
      <c r="AJ54" s="1045"/>
      <c r="AK54" s="1032"/>
      <c r="AL54" s="1033"/>
      <c r="AM54" s="1033"/>
      <c r="AN54" s="1033"/>
      <c r="AO54" s="1033"/>
      <c r="AP54" s="1033"/>
      <c r="AQ54" s="1033"/>
      <c r="AR54" s="1033"/>
      <c r="AS54" s="1033"/>
      <c r="AT54" s="1033"/>
      <c r="AU54" s="1033"/>
      <c r="AV54" s="1033"/>
      <c r="AW54" s="1033"/>
      <c r="AX54" s="1033"/>
      <c r="AY54" s="1033"/>
      <c r="AZ54" s="1034"/>
      <c r="BA54" s="1034"/>
      <c r="BB54" s="1034"/>
      <c r="BC54" s="1034"/>
      <c r="BD54" s="1034"/>
      <c r="BE54" s="985"/>
      <c r="BF54" s="985"/>
      <c r="BG54" s="985"/>
      <c r="BH54" s="985"/>
      <c r="BI54" s="986"/>
      <c r="BJ54" s="214"/>
      <c r="BK54" s="214"/>
      <c r="BL54" s="214"/>
      <c r="BM54" s="214"/>
      <c r="BN54" s="214"/>
      <c r="BO54" s="223"/>
      <c r="BP54" s="223"/>
      <c r="BQ54" s="220">
        <v>48</v>
      </c>
      <c r="BR54" s="221"/>
      <c r="BS54" s="1000"/>
      <c r="BT54" s="1001"/>
      <c r="BU54" s="1001"/>
      <c r="BV54" s="1001"/>
      <c r="BW54" s="1001"/>
      <c r="BX54" s="1001"/>
      <c r="BY54" s="1001"/>
      <c r="BZ54" s="1001"/>
      <c r="CA54" s="1001"/>
      <c r="CB54" s="1001"/>
      <c r="CC54" s="1001"/>
      <c r="CD54" s="1001"/>
      <c r="CE54" s="1001"/>
      <c r="CF54" s="1001"/>
      <c r="CG54" s="1022"/>
      <c r="CH54" s="997"/>
      <c r="CI54" s="998"/>
      <c r="CJ54" s="998"/>
      <c r="CK54" s="998"/>
      <c r="CL54" s="999"/>
      <c r="CM54" s="997"/>
      <c r="CN54" s="998"/>
      <c r="CO54" s="998"/>
      <c r="CP54" s="998"/>
      <c r="CQ54" s="999"/>
      <c r="CR54" s="997"/>
      <c r="CS54" s="998"/>
      <c r="CT54" s="998"/>
      <c r="CU54" s="998"/>
      <c r="CV54" s="999"/>
      <c r="CW54" s="997"/>
      <c r="CX54" s="998"/>
      <c r="CY54" s="998"/>
      <c r="CZ54" s="998"/>
      <c r="DA54" s="999"/>
      <c r="DB54" s="997"/>
      <c r="DC54" s="998"/>
      <c r="DD54" s="998"/>
      <c r="DE54" s="998"/>
      <c r="DF54" s="999"/>
      <c r="DG54" s="997"/>
      <c r="DH54" s="998"/>
      <c r="DI54" s="998"/>
      <c r="DJ54" s="998"/>
      <c r="DK54" s="999"/>
      <c r="DL54" s="997"/>
      <c r="DM54" s="998"/>
      <c r="DN54" s="998"/>
      <c r="DO54" s="998"/>
      <c r="DP54" s="999"/>
      <c r="DQ54" s="997"/>
      <c r="DR54" s="998"/>
      <c r="DS54" s="998"/>
      <c r="DT54" s="998"/>
      <c r="DU54" s="999"/>
      <c r="DV54" s="1000"/>
      <c r="DW54" s="1001"/>
      <c r="DX54" s="1001"/>
      <c r="DY54" s="1001"/>
      <c r="DZ54" s="1002"/>
      <c r="EA54" s="212"/>
    </row>
    <row r="55" spans="1:131" ht="26.25" customHeight="1" x14ac:dyDescent="0.15">
      <c r="A55" s="220">
        <v>28</v>
      </c>
      <c r="B55" s="1038"/>
      <c r="C55" s="1039"/>
      <c r="D55" s="1039"/>
      <c r="E55" s="1039"/>
      <c r="F55" s="1039"/>
      <c r="G55" s="1039"/>
      <c r="H55" s="1039"/>
      <c r="I55" s="1039"/>
      <c r="J55" s="1039"/>
      <c r="K55" s="1039"/>
      <c r="L55" s="1039"/>
      <c r="M55" s="1039"/>
      <c r="N55" s="1039"/>
      <c r="O55" s="1039"/>
      <c r="P55" s="1040"/>
      <c r="Q55" s="1041"/>
      <c r="R55" s="1033"/>
      <c r="S55" s="1033"/>
      <c r="T55" s="1033"/>
      <c r="U55" s="1033"/>
      <c r="V55" s="1033"/>
      <c r="W55" s="1033"/>
      <c r="X55" s="1033"/>
      <c r="Y55" s="1033"/>
      <c r="Z55" s="1033"/>
      <c r="AA55" s="1033"/>
      <c r="AB55" s="1033"/>
      <c r="AC55" s="1033"/>
      <c r="AD55" s="1033"/>
      <c r="AE55" s="1042"/>
      <c r="AF55" s="1043"/>
      <c r="AG55" s="1044"/>
      <c r="AH55" s="1044"/>
      <c r="AI55" s="1044"/>
      <c r="AJ55" s="1045"/>
      <c r="AK55" s="1032"/>
      <c r="AL55" s="1033"/>
      <c r="AM55" s="1033"/>
      <c r="AN55" s="1033"/>
      <c r="AO55" s="1033"/>
      <c r="AP55" s="1033"/>
      <c r="AQ55" s="1033"/>
      <c r="AR55" s="1033"/>
      <c r="AS55" s="1033"/>
      <c r="AT55" s="1033"/>
      <c r="AU55" s="1033"/>
      <c r="AV55" s="1033"/>
      <c r="AW55" s="1033"/>
      <c r="AX55" s="1033"/>
      <c r="AY55" s="1033"/>
      <c r="AZ55" s="1034"/>
      <c r="BA55" s="1034"/>
      <c r="BB55" s="1034"/>
      <c r="BC55" s="1034"/>
      <c r="BD55" s="1034"/>
      <c r="BE55" s="985"/>
      <c r="BF55" s="985"/>
      <c r="BG55" s="985"/>
      <c r="BH55" s="985"/>
      <c r="BI55" s="986"/>
      <c r="BJ55" s="214"/>
      <c r="BK55" s="214"/>
      <c r="BL55" s="214"/>
      <c r="BM55" s="214"/>
      <c r="BN55" s="214"/>
      <c r="BO55" s="223"/>
      <c r="BP55" s="223"/>
      <c r="BQ55" s="220">
        <v>49</v>
      </c>
      <c r="BR55" s="221"/>
      <c r="BS55" s="1000"/>
      <c r="BT55" s="1001"/>
      <c r="BU55" s="1001"/>
      <c r="BV55" s="1001"/>
      <c r="BW55" s="1001"/>
      <c r="BX55" s="1001"/>
      <c r="BY55" s="1001"/>
      <c r="BZ55" s="1001"/>
      <c r="CA55" s="1001"/>
      <c r="CB55" s="1001"/>
      <c r="CC55" s="1001"/>
      <c r="CD55" s="1001"/>
      <c r="CE55" s="1001"/>
      <c r="CF55" s="1001"/>
      <c r="CG55" s="1022"/>
      <c r="CH55" s="997"/>
      <c r="CI55" s="998"/>
      <c r="CJ55" s="998"/>
      <c r="CK55" s="998"/>
      <c r="CL55" s="999"/>
      <c r="CM55" s="997"/>
      <c r="CN55" s="998"/>
      <c r="CO55" s="998"/>
      <c r="CP55" s="998"/>
      <c r="CQ55" s="999"/>
      <c r="CR55" s="997"/>
      <c r="CS55" s="998"/>
      <c r="CT55" s="998"/>
      <c r="CU55" s="998"/>
      <c r="CV55" s="999"/>
      <c r="CW55" s="997"/>
      <c r="CX55" s="998"/>
      <c r="CY55" s="998"/>
      <c r="CZ55" s="998"/>
      <c r="DA55" s="999"/>
      <c r="DB55" s="997"/>
      <c r="DC55" s="998"/>
      <c r="DD55" s="998"/>
      <c r="DE55" s="998"/>
      <c r="DF55" s="999"/>
      <c r="DG55" s="997"/>
      <c r="DH55" s="998"/>
      <c r="DI55" s="998"/>
      <c r="DJ55" s="998"/>
      <c r="DK55" s="999"/>
      <c r="DL55" s="997"/>
      <c r="DM55" s="998"/>
      <c r="DN55" s="998"/>
      <c r="DO55" s="998"/>
      <c r="DP55" s="999"/>
      <c r="DQ55" s="997"/>
      <c r="DR55" s="998"/>
      <c r="DS55" s="998"/>
      <c r="DT55" s="998"/>
      <c r="DU55" s="999"/>
      <c r="DV55" s="1000"/>
      <c r="DW55" s="1001"/>
      <c r="DX55" s="1001"/>
      <c r="DY55" s="1001"/>
      <c r="DZ55" s="1002"/>
      <c r="EA55" s="212"/>
    </row>
    <row r="56" spans="1:131" ht="26.25" customHeight="1" x14ac:dyDescent="0.15">
      <c r="A56" s="220">
        <v>29</v>
      </c>
      <c r="B56" s="1038"/>
      <c r="C56" s="1039"/>
      <c r="D56" s="1039"/>
      <c r="E56" s="1039"/>
      <c r="F56" s="1039"/>
      <c r="G56" s="1039"/>
      <c r="H56" s="1039"/>
      <c r="I56" s="1039"/>
      <c r="J56" s="1039"/>
      <c r="K56" s="1039"/>
      <c r="L56" s="1039"/>
      <c r="M56" s="1039"/>
      <c r="N56" s="1039"/>
      <c r="O56" s="1039"/>
      <c r="P56" s="1040"/>
      <c r="Q56" s="1041"/>
      <c r="R56" s="1033"/>
      <c r="S56" s="1033"/>
      <c r="T56" s="1033"/>
      <c r="U56" s="1033"/>
      <c r="V56" s="1033"/>
      <c r="W56" s="1033"/>
      <c r="X56" s="1033"/>
      <c r="Y56" s="1033"/>
      <c r="Z56" s="1033"/>
      <c r="AA56" s="1033"/>
      <c r="AB56" s="1033"/>
      <c r="AC56" s="1033"/>
      <c r="AD56" s="1033"/>
      <c r="AE56" s="1042"/>
      <c r="AF56" s="1043"/>
      <c r="AG56" s="1044"/>
      <c r="AH56" s="1044"/>
      <c r="AI56" s="1044"/>
      <c r="AJ56" s="1045"/>
      <c r="AK56" s="1032"/>
      <c r="AL56" s="1033"/>
      <c r="AM56" s="1033"/>
      <c r="AN56" s="1033"/>
      <c r="AO56" s="1033"/>
      <c r="AP56" s="1033"/>
      <c r="AQ56" s="1033"/>
      <c r="AR56" s="1033"/>
      <c r="AS56" s="1033"/>
      <c r="AT56" s="1033"/>
      <c r="AU56" s="1033"/>
      <c r="AV56" s="1033"/>
      <c r="AW56" s="1033"/>
      <c r="AX56" s="1033"/>
      <c r="AY56" s="1033"/>
      <c r="AZ56" s="1034"/>
      <c r="BA56" s="1034"/>
      <c r="BB56" s="1034"/>
      <c r="BC56" s="1034"/>
      <c r="BD56" s="1034"/>
      <c r="BE56" s="985"/>
      <c r="BF56" s="985"/>
      <c r="BG56" s="985"/>
      <c r="BH56" s="985"/>
      <c r="BI56" s="986"/>
      <c r="BJ56" s="214"/>
      <c r="BK56" s="214"/>
      <c r="BL56" s="214"/>
      <c r="BM56" s="214"/>
      <c r="BN56" s="214"/>
      <c r="BO56" s="223"/>
      <c r="BP56" s="223"/>
      <c r="BQ56" s="220">
        <v>50</v>
      </c>
      <c r="BR56" s="221"/>
      <c r="BS56" s="1000"/>
      <c r="BT56" s="1001"/>
      <c r="BU56" s="1001"/>
      <c r="BV56" s="1001"/>
      <c r="BW56" s="1001"/>
      <c r="BX56" s="1001"/>
      <c r="BY56" s="1001"/>
      <c r="BZ56" s="1001"/>
      <c r="CA56" s="1001"/>
      <c r="CB56" s="1001"/>
      <c r="CC56" s="1001"/>
      <c r="CD56" s="1001"/>
      <c r="CE56" s="1001"/>
      <c r="CF56" s="1001"/>
      <c r="CG56" s="1022"/>
      <c r="CH56" s="997"/>
      <c r="CI56" s="998"/>
      <c r="CJ56" s="998"/>
      <c r="CK56" s="998"/>
      <c r="CL56" s="999"/>
      <c r="CM56" s="997"/>
      <c r="CN56" s="998"/>
      <c r="CO56" s="998"/>
      <c r="CP56" s="998"/>
      <c r="CQ56" s="999"/>
      <c r="CR56" s="997"/>
      <c r="CS56" s="998"/>
      <c r="CT56" s="998"/>
      <c r="CU56" s="998"/>
      <c r="CV56" s="999"/>
      <c r="CW56" s="997"/>
      <c r="CX56" s="998"/>
      <c r="CY56" s="998"/>
      <c r="CZ56" s="998"/>
      <c r="DA56" s="999"/>
      <c r="DB56" s="997"/>
      <c r="DC56" s="998"/>
      <c r="DD56" s="998"/>
      <c r="DE56" s="998"/>
      <c r="DF56" s="999"/>
      <c r="DG56" s="997"/>
      <c r="DH56" s="998"/>
      <c r="DI56" s="998"/>
      <c r="DJ56" s="998"/>
      <c r="DK56" s="999"/>
      <c r="DL56" s="997"/>
      <c r="DM56" s="998"/>
      <c r="DN56" s="998"/>
      <c r="DO56" s="998"/>
      <c r="DP56" s="999"/>
      <c r="DQ56" s="997"/>
      <c r="DR56" s="998"/>
      <c r="DS56" s="998"/>
      <c r="DT56" s="998"/>
      <c r="DU56" s="999"/>
      <c r="DV56" s="1000"/>
      <c r="DW56" s="1001"/>
      <c r="DX56" s="1001"/>
      <c r="DY56" s="1001"/>
      <c r="DZ56" s="1002"/>
      <c r="EA56" s="212"/>
    </row>
    <row r="57" spans="1:131" ht="26.25" customHeight="1" x14ac:dyDescent="0.15">
      <c r="A57" s="220">
        <v>30</v>
      </c>
      <c r="B57" s="1038"/>
      <c r="C57" s="1039"/>
      <c r="D57" s="1039"/>
      <c r="E57" s="1039"/>
      <c r="F57" s="1039"/>
      <c r="G57" s="1039"/>
      <c r="H57" s="1039"/>
      <c r="I57" s="1039"/>
      <c r="J57" s="1039"/>
      <c r="K57" s="1039"/>
      <c r="L57" s="1039"/>
      <c r="M57" s="1039"/>
      <c r="N57" s="1039"/>
      <c r="O57" s="1039"/>
      <c r="P57" s="1040"/>
      <c r="Q57" s="1041"/>
      <c r="R57" s="1033"/>
      <c r="S57" s="1033"/>
      <c r="T57" s="1033"/>
      <c r="U57" s="1033"/>
      <c r="V57" s="1033"/>
      <c r="W57" s="1033"/>
      <c r="X57" s="1033"/>
      <c r="Y57" s="1033"/>
      <c r="Z57" s="1033"/>
      <c r="AA57" s="1033"/>
      <c r="AB57" s="1033"/>
      <c r="AC57" s="1033"/>
      <c r="AD57" s="1033"/>
      <c r="AE57" s="1042"/>
      <c r="AF57" s="1043"/>
      <c r="AG57" s="1044"/>
      <c r="AH57" s="1044"/>
      <c r="AI57" s="1044"/>
      <c r="AJ57" s="1045"/>
      <c r="AK57" s="1032"/>
      <c r="AL57" s="1033"/>
      <c r="AM57" s="1033"/>
      <c r="AN57" s="1033"/>
      <c r="AO57" s="1033"/>
      <c r="AP57" s="1033"/>
      <c r="AQ57" s="1033"/>
      <c r="AR57" s="1033"/>
      <c r="AS57" s="1033"/>
      <c r="AT57" s="1033"/>
      <c r="AU57" s="1033"/>
      <c r="AV57" s="1033"/>
      <c r="AW57" s="1033"/>
      <c r="AX57" s="1033"/>
      <c r="AY57" s="1033"/>
      <c r="AZ57" s="1034"/>
      <c r="BA57" s="1034"/>
      <c r="BB57" s="1034"/>
      <c r="BC57" s="1034"/>
      <c r="BD57" s="1034"/>
      <c r="BE57" s="985"/>
      <c r="BF57" s="985"/>
      <c r="BG57" s="985"/>
      <c r="BH57" s="985"/>
      <c r="BI57" s="986"/>
      <c r="BJ57" s="214"/>
      <c r="BK57" s="214"/>
      <c r="BL57" s="214"/>
      <c r="BM57" s="214"/>
      <c r="BN57" s="214"/>
      <c r="BO57" s="223"/>
      <c r="BP57" s="223"/>
      <c r="BQ57" s="220">
        <v>51</v>
      </c>
      <c r="BR57" s="221"/>
      <c r="BS57" s="1000"/>
      <c r="BT57" s="1001"/>
      <c r="BU57" s="1001"/>
      <c r="BV57" s="1001"/>
      <c r="BW57" s="1001"/>
      <c r="BX57" s="1001"/>
      <c r="BY57" s="1001"/>
      <c r="BZ57" s="1001"/>
      <c r="CA57" s="1001"/>
      <c r="CB57" s="1001"/>
      <c r="CC57" s="1001"/>
      <c r="CD57" s="1001"/>
      <c r="CE57" s="1001"/>
      <c r="CF57" s="1001"/>
      <c r="CG57" s="1022"/>
      <c r="CH57" s="997"/>
      <c r="CI57" s="998"/>
      <c r="CJ57" s="998"/>
      <c r="CK57" s="998"/>
      <c r="CL57" s="999"/>
      <c r="CM57" s="997"/>
      <c r="CN57" s="998"/>
      <c r="CO57" s="998"/>
      <c r="CP57" s="998"/>
      <c r="CQ57" s="999"/>
      <c r="CR57" s="997"/>
      <c r="CS57" s="998"/>
      <c r="CT57" s="998"/>
      <c r="CU57" s="998"/>
      <c r="CV57" s="999"/>
      <c r="CW57" s="997"/>
      <c r="CX57" s="998"/>
      <c r="CY57" s="998"/>
      <c r="CZ57" s="998"/>
      <c r="DA57" s="999"/>
      <c r="DB57" s="997"/>
      <c r="DC57" s="998"/>
      <c r="DD57" s="998"/>
      <c r="DE57" s="998"/>
      <c r="DF57" s="999"/>
      <c r="DG57" s="997"/>
      <c r="DH57" s="998"/>
      <c r="DI57" s="998"/>
      <c r="DJ57" s="998"/>
      <c r="DK57" s="999"/>
      <c r="DL57" s="997"/>
      <c r="DM57" s="998"/>
      <c r="DN57" s="998"/>
      <c r="DO57" s="998"/>
      <c r="DP57" s="999"/>
      <c r="DQ57" s="997"/>
      <c r="DR57" s="998"/>
      <c r="DS57" s="998"/>
      <c r="DT57" s="998"/>
      <c r="DU57" s="999"/>
      <c r="DV57" s="1000"/>
      <c r="DW57" s="1001"/>
      <c r="DX57" s="1001"/>
      <c r="DY57" s="1001"/>
      <c r="DZ57" s="1002"/>
      <c r="EA57" s="212"/>
    </row>
    <row r="58" spans="1:131" ht="26.25" customHeight="1" x14ac:dyDescent="0.15">
      <c r="A58" s="220">
        <v>31</v>
      </c>
      <c r="B58" s="1038"/>
      <c r="C58" s="1039"/>
      <c r="D58" s="1039"/>
      <c r="E58" s="1039"/>
      <c r="F58" s="1039"/>
      <c r="G58" s="1039"/>
      <c r="H58" s="1039"/>
      <c r="I58" s="1039"/>
      <c r="J58" s="1039"/>
      <c r="K58" s="1039"/>
      <c r="L58" s="1039"/>
      <c r="M58" s="1039"/>
      <c r="N58" s="1039"/>
      <c r="O58" s="1039"/>
      <c r="P58" s="1040"/>
      <c r="Q58" s="1041"/>
      <c r="R58" s="1033"/>
      <c r="S58" s="1033"/>
      <c r="T58" s="1033"/>
      <c r="U58" s="1033"/>
      <c r="V58" s="1033"/>
      <c r="W58" s="1033"/>
      <c r="X58" s="1033"/>
      <c r="Y58" s="1033"/>
      <c r="Z58" s="1033"/>
      <c r="AA58" s="1033"/>
      <c r="AB58" s="1033"/>
      <c r="AC58" s="1033"/>
      <c r="AD58" s="1033"/>
      <c r="AE58" s="1042"/>
      <c r="AF58" s="1043"/>
      <c r="AG58" s="1044"/>
      <c r="AH58" s="1044"/>
      <c r="AI58" s="1044"/>
      <c r="AJ58" s="1045"/>
      <c r="AK58" s="1032"/>
      <c r="AL58" s="1033"/>
      <c r="AM58" s="1033"/>
      <c r="AN58" s="1033"/>
      <c r="AO58" s="1033"/>
      <c r="AP58" s="1033"/>
      <c r="AQ58" s="1033"/>
      <c r="AR58" s="1033"/>
      <c r="AS58" s="1033"/>
      <c r="AT58" s="1033"/>
      <c r="AU58" s="1033"/>
      <c r="AV58" s="1033"/>
      <c r="AW58" s="1033"/>
      <c r="AX58" s="1033"/>
      <c r="AY58" s="1033"/>
      <c r="AZ58" s="1034"/>
      <c r="BA58" s="1034"/>
      <c r="BB58" s="1034"/>
      <c r="BC58" s="1034"/>
      <c r="BD58" s="1034"/>
      <c r="BE58" s="985"/>
      <c r="BF58" s="985"/>
      <c r="BG58" s="985"/>
      <c r="BH58" s="985"/>
      <c r="BI58" s="986"/>
      <c r="BJ58" s="214"/>
      <c r="BK58" s="214"/>
      <c r="BL58" s="214"/>
      <c r="BM58" s="214"/>
      <c r="BN58" s="214"/>
      <c r="BO58" s="223"/>
      <c r="BP58" s="223"/>
      <c r="BQ58" s="220">
        <v>52</v>
      </c>
      <c r="BR58" s="221"/>
      <c r="BS58" s="1000"/>
      <c r="BT58" s="1001"/>
      <c r="BU58" s="1001"/>
      <c r="BV58" s="1001"/>
      <c r="BW58" s="1001"/>
      <c r="BX58" s="1001"/>
      <c r="BY58" s="1001"/>
      <c r="BZ58" s="1001"/>
      <c r="CA58" s="1001"/>
      <c r="CB58" s="1001"/>
      <c r="CC58" s="1001"/>
      <c r="CD58" s="1001"/>
      <c r="CE58" s="1001"/>
      <c r="CF58" s="1001"/>
      <c r="CG58" s="1022"/>
      <c r="CH58" s="997"/>
      <c r="CI58" s="998"/>
      <c r="CJ58" s="998"/>
      <c r="CK58" s="998"/>
      <c r="CL58" s="999"/>
      <c r="CM58" s="997"/>
      <c r="CN58" s="998"/>
      <c r="CO58" s="998"/>
      <c r="CP58" s="998"/>
      <c r="CQ58" s="999"/>
      <c r="CR58" s="997"/>
      <c r="CS58" s="998"/>
      <c r="CT58" s="998"/>
      <c r="CU58" s="998"/>
      <c r="CV58" s="999"/>
      <c r="CW58" s="997"/>
      <c r="CX58" s="998"/>
      <c r="CY58" s="998"/>
      <c r="CZ58" s="998"/>
      <c r="DA58" s="999"/>
      <c r="DB58" s="997"/>
      <c r="DC58" s="998"/>
      <c r="DD58" s="998"/>
      <c r="DE58" s="998"/>
      <c r="DF58" s="999"/>
      <c r="DG58" s="997"/>
      <c r="DH58" s="998"/>
      <c r="DI58" s="998"/>
      <c r="DJ58" s="998"/>
      <c r="DK58" s="999"/>
      <c r="DL58" s="997"/>
      <c r="DM58" s="998"/>
      <c r="DN58" s="998"/>
      <c r="DO58" s="998"/>
      <c r="DP58" s="999"/>
      <c r="DQ58" s="997"/>
      <c r="DR58" s="998"/>
      <c r="DS58" s="998"/>
      <c r="DT58" s="998"/>
      <c r="DU58" s="999"/>
      <c r="DV58" s="1000"/>
      <c r="DW58" s="1001"/>
      <c r="DX58" s="1001"/>
      <c r="DY58" s="1001"/>
      <c r="DZ58" s="1002"/>
      <c r="EA58" s="212"/>
    </row>
    <row r="59" spans="1:131" ht="26.25" customHeight="1" x14ac:dyDescent="0.15">
      <c r="A59" s="220">
        <v>32</v>
      </c>
      <c r="B59" s="1038"/>
      <c r="C59" s="1039"/>
      <c r="D59" s="1039"/>
      <c r="E59" s="1039"/>
      <c r="F59" s="1039"/>
      <c r="G59" s="1039"/>
      <c r="H59" s="1039"/>
      <c r="I59" s="1039"/>
      <c r="J59" s="1039"/>
      <c r="K59" s="1039"/>
      <c r="L59" s="1039"/>
      <c r="M59" s="1039"/>
      <c r="N59" s="1039"/>
      <c r="O59" s="1039"/>
      <c r="P59" s="1040"/>
      <c r="Q59" s="1041"/>
      <c r="R59" s="1033"/>
      <c r="S59" s="1033"/>
      <c r="T59" s="1033"/>
      <c r="U59" s="1033"/>
      <c r="V59" s="1033"/>
      <c r="W59" s="1033"/>
      <c r="X59" s="1033"/>
      <c r="Y59" s="1033"/>
      <c r="Z59" s="1033"/>
      <c r="AA59" s="1033"/>
      <c r="AB59" s="1033"/>
      <c r="AC59" s="1033"/>
      <c r="AD59" s="1033"/>
      <c r="AE59" s="1042"/>
      <c r="AF59" s="1043"/>
      <c r="AG59" s="1044"/>
      <c r="AH59" s="1044"/>
      <c r="AI59" s="1044"/>
      <c r="AJ59" s="1045"/>
      <c r="AK59" s="1032"/>
      <c r="AL59" s="1033"/>
      <c r="AM59" s="1033"/>
      <c r="AN59" s="1033"/>
      <c r="AO59" s="1033"/>
      <c r="AP59" s="1033"/>
      <c r="AQ59" s="1033"/>
      <c r="AR59" s="1033"/>
      <c r="AS59" s="1033"/>
      <c r="AT59" s="1033"/>
      <c r="AU59" s="1033"/>
      <c r="AV59" s="1033"/>
      <c r="AW59" s="1033"/>
      <c r="AX59" s="1033"/>
      <c r="AY59" s="1033"/>
      <c r="AZ59" s="1034"/>
      <c r="BA59" s="1034"/>
      <c r="BB59" s="1034"/>
      <c r="BC59" s="1034"/>
      <c r="BD59" s="1034"/>
      <c r="BE59" s="985"/>
      <c r="BF59" s="985"/>
      <c r="BG59" s="985"/>
      <c r="BH59" s="985"/>
      <c r="BI59" s="986"/>
      <c r="BJ59" s="214"/>
      <c r="BK59" s="214"/>
      <c r="BL59" s="214"/>
      <c r="BM59" s="214"/>
      <c r="BN59" s="214"/>
      <c r="BO59" s="223"/>
      <c r="BP59" s="223"/>
      <c r="BQ59" s="220">
        <v>53</v>
      </c>
      <c r="BR59" s="221"/>
      <c r="BS59" s="1000"/>
      <c r="BT59" s="1001"/>
      <c r="BU59" s="1001"/>
      <c r="BV59" s="1001"/>
      <c r="BW59" s="1001"/>
      <c r="BX59" s="1001"/>
      <c r="BY59" s="1001"/>
      <c r="BZ59" s="1001"/>
      <c r="CA59" s="1001"/>
      <c r="CB59" s="1001"/>
      <c r="CC59" s="1001"/>
      <c r="CD59" s="1001"/>
      <c r="CE59" s="1001"/>
      <c r="CF59" s="1001"/>
      <c r="CG59" s="1022"/>
      <c r="CH59" s="997"/>
      <c r="CI59" s="998"/>
      <c r="CJ59" s="998"/>
      <c r="CK59" s="998"/>
      <c r="CL59" s="999"/>
      <c r="CM59" s="997"/>
      <c r="CN59" s="998"/>
      <c r="CO59" s="998"/>
      <c r="CP59" s="998"/>
      <c r="CQ59" s="999"/>
      <c r="CR59" s="997"/>
      <c r="CS59" s="998"/>
      <c r="CT59" s="998"/>
      <c r="CU59" s="998"/>
      <c r="CV59" s="999"/>
      <c r="CW59" s="997"/>
      <c r="CX59" s="998"/>
      <c r="CY59" s="998"/>
      <c r="CZ59" s="998"/>
      <c r="DA59" s="999"/>
      <c r="DB59" s="997"/>
      <c r="DC59" s="998"/>
      <c r="DD59" s="998"/>
      <c r="DE59" s="998"/>
      <c r="DF59" s="999"/>
      <c r="DG59" s="997"/>
      <c r="DH59" s="998"/>
      <c r="DI59" s="998"/>
      <c r="DJ59" s="998"/>
      <c r="DK59" s="999"/>
      <c r="DL59" s="997"/>
      <c r="DM59" s="998"/>
      <c r="DN59" s="998"/>
      <c r="DO59" s="998"/>
      <c r="DP59" s="999"/>
      <c r="DQ59" s="997"/>
      <c r="DR59" s="998"/>
      <c r="DS59" s="998"/>
      <c r="DT59" s="998"/>
      <c r="DU59" s="999"/>
      <c r="DV59" s="1000"/>
      <c r="DW59" s="1001"/>
      <c r="DX59" s="1001"/>
      <c r="DY59" s="1001"/>
      <c r="DZ59" s="1002"/>
      <c r="EA59" s="212"/>
    </row>
    <row r="60" spans="1:131" ht="26.25" customHeight="1" x14ac:dyDescent="0.15">
      <c r="A60" s="220">
        <v>33</v>
      </c>
      <c r="B60" s="1038"/>
      <c r="C60" s="1039"/>
      <c r="D60" s="1039"/>
      <c r="E60" s="1039"/>
      <c r="F60" s="1039"/>
      <c r="G60" s="1039"/>
      <c r="H60" s="1039"/>
      <c r="I60" s="1039"/>
      <c r="J60" s="1039"/>
      <c r="K60" s="1039"/>
      <c r="L60" s="1039"/>
      <c r="M60" s="1039"/>
      <c r="N60" s="1039"/>
      <c r="O60" s="1039"/>
      <c r="P60" s="1040"/>
      <c r="Q60" s="1041"/>
      <c r="R60" s="1033"/>
      <c r="S60" s="1033"/>
      <c r="T60" s="1033"/>
      <c r="U60" s="1033"/>
      <c r="V60" s="1033"/>
      <c r="W60" s="1033"/>
      <c r="X60" s="1033"/>
      <c r="Y60" s="1033"/>
      <c r="Z60" s="1033"/>
      <c r="AA60" s="1033"/>
      <c r="AB60" s="1033"/>
      <c r="AC60" s="1033"/>
      <c r="AD60" s="1033"/>
      <c r="AE60" s="1042"/>
      <c r="AF60" s="1043"/>
      <c r="AG60" s="1044"/>
      <c r="AH60" s="1044"/>
      <c r="AI60" s="1044"/>
      <c r="AJ60" s="1045"/>
      <c r="AK60" s="1032"/>
      <c r="AL60" s="1033"/>
      <c r="AM60" s="1033"/>
      <c r="AN60" s="1033"/>
      <c r="AO60" s="1033"/>
      <c r="AP60" s="1033"/>
      <c r="AQ60" s="1033"/>
      <c r="AR60" s="1033"/>
      <c r="AS60" s="1033"/>
      <c r="AT60" s="1033"/>
      <c r="AU60" s="1033"/>
      <c r="AV60" s="1033"/>
      <c r="AW60" s="1033"/>
      <c r="AX60" s="1033"/>
      <c r="AY60" s="1033"/>
      <c r="AZ60" s="1034"/>
      <c r="BA60" s="1034"/>
      <c r="BB60" s="1034"/>
      <c r="BC60" s="1034"/>
      <c r="BD60" s="1034"/>
      <c r="BE60" s="985"/>
      <c r="BF60" s="985"/>
      <c r="BG60" s="985"/>
      <c r="BH60" s="985"/>
      <c r="BI60" s="986"/>
      <c r="BJ60" s="214"/>
      <c r="BK60" s="214"/>
      <c r="BL60" s="214"/>
      <c r="BM60" s="214"/>
      <c r="BN60" s="214"/>
      <c r="BO60" s="223"/>
      <c r="BP60" s="223"/>
      <c r="BQ60" s="220">
        <v>54</v>
      </c>
      <c r="BR60" s="221"/>
      <c r="BS60" s="1000"/>
      <c r="BT60" s="1001"/>
      <c r="BU60" s="1001"/>
      <c r="BV60" s="1001"/>
      <c r="BW60" s="1001"/>
      <c r="BX60" s="1001"/>
      <c r="BY60" s="1001"/>
      <c r="BZ60" s="1001"/>
      <c r="CA60" s="1001"/>
      <c r="CB60" s="1001"/>
      <c r="CC60" s="1001"/>
      <c r="CD60" s="1001"/>
      <c r="CE60" s="1001"/>
      <c r="CF60" s="1001"/>
      <c r="CG60" s="1022"/>
      <c r="CH60" s="997"/>
      <c r="CI60" s="998"/>
      <c r="CJ60" s="998"/>
      <c r="CK60" s="998"/>
      <c r="CL60" s="999"/>
      <c r="CM60" s="997"/>
      <c r="CN60" s="998"/>
      <c r="CO60" s="998"/>
      <c r="CP60" s="998"/>
      <c r="CQ60" s="999"/>
      <c r="CR60" s="997"/>
      <c r="CS60" s="998"/>
      <c r="CT60" s="998"/>
      <c r="CU60" s="998"/>
      <c r="CV60" s="999"/>
      <c r="CW60" s="997"/>
      <c r="CX60" s="998"/>
      <c r="CY60" s="998"/>
      <c r="CZ60" s="998"/>
      <c r="DA60" s="999"/>
      <c r="DB60" s="997"/>
      <c r="DC60" s="998"/>
      <c r="DD60" s="998"/>
      <c r="DE60" s="998"/>
      <c r="DF60" s="999"/>
      <c r="DG60" s="997"/>
      <c r="DH60" s="998"/>
      <c r="DI60" s="998"/>
      <c r="DJ60" s="998"/>
      <c r="DK60" s="999"/>
      <c r="DL60" s="997"/>
      <c r="DM60" s="998"/>
      <c r="DN60" s="998"/>
      <c r="DO60" s="998"/>
      <c r="DP60" s="999"/>
      <c r="DQ60" s="997"/>
      <c r="DR60" s="998"/>
      <c r="DS60" s="998"/>
      <c r="DT60" s="998"/>
      <c r="DU60" s="999"/>
      <c r="DV60" s="1000"/>
      <c r="DW60" s="1001"/>
      <c r="DX60" s="1001"/>
      <c r="DY60" s="1001"/>
      <c r="DZ60" s="1002"/>
      <c r="EA60" s="212"/>
    </row>
    <row r="61" spans="1:131" ht="26.25" customHeight="1" thickBot="1" x14ac:dyDescent="0.2">
      <c r="A61" s="220">
        <v>34</v>
      </c>
      <c r="B61" s="1038"/>
      <c r="C61" s="1039"/>
      <c r="D61" s="1039"/>
      <c r="E61" s="1039"/>
      <c r="F61" s="1039"/>
      <c r="G61" s="1039"/>
      <c r="H61" s="1039"/>
      <c r="I61" s="1039"/>
      <c r="J61" s="1039"/>
      <c r="K61" s="1039"/>
      <c r="L61" s="1039"/>
      <c r="M61" s="1039"/>
      <c r="N61" s="1039"/>
      <c r="O61" s="1039"/>
      <c r="P61" s="1040"/>
      <c r="Q61" s="1041"/>
      <c r="R61" s="1033"/>
      <c r="S61" s="1033"/>
      <c r="T61" s="1033"/>
      <c r="U61" s="1033"/>
      <c r="V61" s="1033"/>
      <c r="W61" s="1033"/>
      <c r="X61" s="1033"/>
      <c r="Y61" s="1033"/>
      <c r="Z61" s="1033"/>
      <c r="AA61" s="1033"/>
      <c r="AB61" s="1033"/>
      <c r="AC61" s="1033"/>
      <c r="AD61" s="1033"/>
      <c r="AE61" s="1042"/>
      <c r="AF61" s="1043"/>
      <c r="AG61" s="1044"/>
      <c r="AH61" s="1044"/>
      <c r="AI61" s="1044"/>
      <c r="AJ61" s="1045"/>
      <c r="AK61" s="1032"/>
      <c r="AL61" s="1033"/>
      <c r="AM61" s="1033"/>
      <c r="AN61" s="1033"/>
      <c r="AO61" s="1033"/>
      <c r="AP61" s="1033"/>
      <c r="AQ61" s="1033"/>
      <c r="AR61" s="1033"/>
      <c r="AS61" s="1033"/>
      <c r="AT61" s="1033"/>
      <c r="AU61" s="1033"/>
      <c r="AV61" s="1033"/>
      <c r="AW61" s="1033"/>
      <c r="AX61" s="1033"/>
      <c r="AY61" s="1033"/>
      <c r="AZ61" s="1034"/>
      <c r="BA61" s="1034"/>
      <c r="BB61" s="1034"/>
      <c r="BC61" s="1034"/>
      <c r="BD61" s="1034"/>
      <c r="BE61" s="985"/>
      <c r="BF61" s="985"/>
      <c r="BG61" s="985"/>
      <c r="BH61" s="985"/>
      <c r="BI61" s="986"/>
      <c r="BJ61" s="214"/>
      <c r="BK61" s="214"/>
      <c r="BL61" s="214"/>
      <c r="BM61" s="214"/>
      <c r="BN61" s="214"/>
      <c r="BO61" s="223"/>
      <c r="BP61" s="223"/>
      <c r="BQ61" s="220">
        <v>55</v>
      </c>
      <c r="BR61" s="221"/>
      <c r="BS61" s="1000"/>
      <c r="BT61" s="1001"/>
      <c r="BU61" s="1001"/>
      <c r="BV61" s="1001"/>
      <c r="BW61" s="1001"/>
      <c r="BX61" s="1001"/>
      <c r="BY61" s="1001"/>
      <c r="BZ61" s="1001"/>
      <c r="CA61" s="1001"/>
      <c r="CB61" s="1001"/>
      <c r="CC61" s="1001"/>
      <c r="CD61" s="1001"/>
      <c r="CE61" s="1001"/>
      <c r="CF61" s="1001"/>
      <c r="CG61" s="1022"/>
      <c r="CH61" s="997"/>
      <c r="CI61" s="998"/>
      <c r="CJ61" s="998"/>
      <c r="CK61" s="998"/>
      <c r="CL61" s="999"/>
      <c r="CM61" s="997"/>
      <c r="CN61" s="998"/>
      <c r="CO61" s="998"/>
      <c r="CP61" s="998"/>
      <c r="CQ61" s="999"/>
      <c r="CR61" s="997"/>
      <c r="CS61" s="998"/>
      <c r="CT61" s="998"/>
      <c r="CU61" s="998"/>
      <c r="CV61" s="999"/>
      <c r="CW61" s="997"/>
      <c r="CX61" s="998"/>
      <c r="CY61" s="998"/>
      <c r="CZ61" s="998"/>
      <c r="DA61" s="999"/>
      <c r="DB61" s="997"/>
      <c r="DC61" s="998"/>
      <c r="DD61" s="998"/>
      <c r="DE61" s="998"/>
      <c r="DF61" s="999"/>
      <c r="DG61" s="997"/>
      <c r="DH61" s="998"/>
      <c r="DI61" s="998"/>
      <c r="DJ61" s="998"/>
      <c r="DK61" s="999"/>
      <c r="DL61" s="997"/>
      <c r="DM61" s="998"/>
      <c r="DN61" s="998"/>
      <c r="DO61" s="998"/>
      <c r="DP61" s="999"/>
      <c r="DQ61" s="997"/>
      <c r="DR61" s="998"/>
      <c r="DS61" s="998"/>
      <c r="DT61" s="998"/>
      <c r="DU61" s="999"/>
      <c r="DV61" s="1000"/>
      <c r="DW61" s="1001"/>
      <c r="DX61" s="1001"/>
      <c r="DY61" s="1001"/>
      <c r="DZ61" s="1002"/>
      <c r="EA61" s="212"/>
    </row>
    <row r="62" spans="1:131" ht="26.25" customHeight="1" x14ac:dyDescent="0.15">
      <c r="A62" s="220">
        <v>35</v>
      </c>
      <c r="B62" s="1038"/>
      <c r="C62" s="1039"/>
      <c r="D62" s="1039"/>
      <c r="E62" s="1039"/>
      <c r="F62" s="1039"/>
      <c r="G62" s="1039"/>
      <c r="H62" s="1039"/>
      <c r="I62" s="1039"/>
      <c r="J62" s="1039"/>
      <c r="K62" s="1039"/>
      <c r="L62" s="1039"/>
      <c r="M62" s="1039"/>
      <c r="N62" s="1039"/>
      <c r="O62" s="1039"/>
      <c r="P62" s="1040"/>
      <c r="Q62" s="1041"/>
      <c r="R62" s="1033"/>
      <c r="S62" s="1033"/>
      <c r="T62" s="1033"/>
      <c r="U62" s="1033"/>
      <c r="V62" s="1033"/>
      <c r="W62" s="1033"/>
      <c r="X62" s="1033"/>
      <c r="Y62" s="1033"/>
      <c r="Z62" s="1033"/>
      <c r="AA62" s="1033"/>
      <c r="AB62" s="1033"/>
      <c r="AC62" s="1033"/>
      <c r="AD62" s="1033"/>
      <c r="AE62" s="1042"/>
      <c r="AF62" s="1043"/>
      <c r="AG62" s="1044"/>
      <c r="AH62" s="1044"/>
      <c r="AI62" s="1044"/>
      <c r="AJ62" s="1045"/>
      <c r="AK62" s="1032"/>
      <c r="AL62" s="1033"/>
      <c r="AM62" s="1033"/>
      <c r="AN62" s="1033"/>
      <c r="AO62" s="1033"/>
      <c r="AP62" s="1033"/>
      <c r="AQ62" s="1033"/>
      <c r="AR62" s="1033"/>
      <c r="AS62" s="1033"/>
      <c r="AT62" s="1033"/>
      <c r="AU62" s="1033"/>
      <c r="AV62" s="1033"/>
      <c r="AW62" s="1033"/>
      <c r="AX62" s="1033"/>
      <c r="AY62" s="1033"/>
      <c r="AZ62" s="1034"/>
      <c r="BA62" s="1034"/>
      <c r="BB62" s="1034"/>
      <c r="BC62" s="1034"/>
      <c r="BD62" s="1034"/>
      <c r="BE62" s="985"/>
      <c r="BF62" s="985"/>
      <c r="BG62" s="985"/>
      <c r="BH62" s="985"/>
      <c r="BI62" s="986"/>
      <c r="BJ62" s="1035" t="s">
        <v>396</v>
      </c>
      <c r="BK62" s="1036"/>
      <c r="BL62" s="1036"/>
      <c r="BM62" s="1036"/>
      <c r="BN62" s="1037"/>
      <c r="BO62" s="223"/>
      <c r="BP62" s="223"/>
      <c r="BQ62" s="220">
        <v>56</v>
      </c>
      <c r="BR62" s="221"/>
      <c r="BS62" s="1000"/>
      <c r="BT62" s="1001"/>
      <c r="BU62" s="1001"/>
      <c r="BV62" s="1001"/>
      <c r="BW62" s="1001"/>
      <c r="BX62" s="1001"/>
      <c r="BY62" s="1001"/>
      <c r="BZ62" s="1001"/>
      <c r="CA62" s="1001"/>
      <c r="CB62" s="1001"/>
      <c r="CC62" s="1001"/>
      <c r="CD62" s="1001"/>
      <c r="CE62" s="1001"/>
      <c r="CF62" s="1001"/>
      <c r="CG62" s="1022"/>
      <c r="CH62" s="997"/>
      <c r="CI62" s="998"/>
      <c r="CJ62" s="998"/>
      <c r="CK62" s="998"/>
      <c r="CL62" s="999"/>
      <c r="CM62" s="997"/>
      <c r="CN62" s="998"/>
      <c r="CO62" s="998"/>
      <c r="CP62" s="998"/>
      <c r="CQ62" s="999"/>
      <c r="CR62" s="997"/>
      <c r="CS62" s="998"/>
      <c r="CT62" s="998"/>
      <c r="CU62" s="998"/>
      <c r="CV62" s="999"/>
      <c r="CW62" s="997"/>
      <c r="CX62" s="998"/>
      <c r="CY62" s="998"/>
      <c r="CZ62" s="998"/>
      <c r="DA62" s="999"/>
      <c r="DB62" s="997"/>
      <c r="DC62" s="998"/>
      <c r="DD62" s="998"/>
      <c r="DE62" s="998"/>
      <c r="DF62" s="999"/>
      <c r="DG62" s="997"/>
      <c r="DH62" s="998"/>
      <c r="DI62" s="998"/>
      <c r="DJ62" s="998"/>
      <c r="DK62" s="999"/>
      <c r="DL62" s="997"/>
      <c r="DM62" s="998"/>
      <c r="DN62" s="998"/>
      <c r="DO62" s="998"/>
      <c r="DP62" s="999"/>
      <c r="DQ62" s="997"/>
      <c r="DR62" s="998"/>
      <c r="DS62" s="998"/>
      <c r="DT62" s="998"/>
      <c r="DU62" s="999"/>
      <c r="DV62" s="1000"/>
      <c r="DW62" s="1001"/>
      <c r="DX62" s="1001"/>
      <c r="DY62" s="1001"/>
      <c r="DZ62" s="1002"/>
      <c r="EA62" s="212"/>
    </row>
    <row r="63" spans="1:131" ht="26.25" customHeight="1" thickBot="1" x14ac:dyDescent="0.2">
      <c r="A63" s="222" t="s">
        <v>378</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28"/>
      <c r="AF63" s="1029">
        <v>752</v>
      </c>
      <c r="AG63" s="972"/>
      <c r="AH63" s="972"/>
      <c r="AI63" s="972"/>
      <c r="AJ63" s="1030"/>
      <c r="AK63" s="1031"/>
      <c r="AL63" s="976"/>
      <c r="AM63" s="976"/>
      <c r="AN63" s="976"/>
      <c r="AO63" s="976"/>
      <c r="AP63" s="972">
        <v>2598</v>
      </c>
      <c r="AQ63" s="972"/>
      <c r="AR63" s="972"/>
      <c r="AS63" s="972"/>
      <c r="AT63" s="972"/>
      <c r="AU63" s="972">
        <v>2401</v>
      </c>
      <c r="AV63" s="972"/>
      <c r="AW63" s="972"/>
      <c r="AX63" s="972"/>
      <c r="AY63" s="972"/>
      <c r="AZ63" s="1025"/>
      <c r="BA63" s="1025"/>
      <c r="BB63" s="1025"/>
      <c r="BC63" s="1025"/>
      <c r="BD63" s="1025"/>
      <c r="BE63" s="973"/>
      <c r="BF63" s="973"/>
      <c r="BG63" s="973"/>
      <c r="BH63" s="973"/>
      <c r="BI63" s="974"/>
      <c r="BJ63" s="1026" t="s">
        <v>122</v>
      </c>
      <c r="BK63" s="966"/>
      <c r="BL63" s="966"/>
      <c r="BM63" s="966"/>
      <c r="BN63" s="1027"/>
      <c r="BO63" s="223"/>
      <c r="BP63" s="223"/>
      <c r="BQ63" s="220">
        <v>57</v>
      </c>
      <c r="BR63" s="221"/>
      <c r="BS63" s="1000"/>
      <c r="BT63" s="1001"/>
      <c r="BU63" s="1001"/>
      <c r="BV63" s="1001"/>
      <c r="BW63" s="1001"/>
      <c r="BX63" s="1001"/>
      <c r="BY63" s="1001"/>
      <c r="BZ63" s="1001"/>
      <c r="CA63" s="1001"/>
      <c r="CB63" s="1001"/>
      <c r="CC63" s="1001"/>
      <c r="CD63" s="1001"/>
      <c r="CE63" s="1001"/>
      <c r="CF63" s="1001"/>
      <c r="CG63" s="1022"/>
      <c r="CH63" s="997"/>
      <c r="CI63" s="998"/>
      <c r="CJ63" s="998"/>
      <c r="CK63" s="998"/>
      <c r="CL63" s="999"/>
      <c r="CM63" s="997"/>
      <c r="CN63" s="998"/>
      <c r="CO63" s="998"/>
      <c r="CP63" s="998"/>
      <c r="CQ63" s="999"/>
      <c r="CR63" s="997"/>
      <c r="CS63" s="998"/>
      <c r="CT63" s="998"/>
      <c r="CU63" s="998"/>
      <c r="CV63" s="999"/>
      <c r="CW63" s="997"/>
      <c r="CX63" s="998"/>
      <c r="CY63" s="998"/>
      <c r="CZ63" s="998"/>
      <c r="DA63" s="999"/>
      <c r="DB63" s="997"/>
      <c r="DC63" s="998"/>
      <c r="DD63" s="998"/>
      <c r="DE63" s="998"/>
      <c r="DF63" s="999"/>
      <c r="DG63" s="997"/>
      <c r="DH63" s="998"/>
      <c r="DI63" s="998"/>
      <c r="DJ63" s="998"/>
      <c r="DK63" s="999"/>
      <c r="DL63" s="997"/>
      <c r="DM63" s="998"/>
      <c r="DN63" s="998"/>
      <c r="DO63" s="998"/>
      <c r="DP63" s="999"/>
      <c r="DQ63" s="997"/>
      <c r="DR63" s="998"/>
      <c r="DS63" s="998"/>
      <c r="DT63" s="998"/>
      <c r="DU63" s="999"/>
      <c r="DV63" s="1000"/>
      <c r="DW63" s="1001"/>
      <c r="DX63" s="1001"/>
      <c r="DY63" s="1001"/>
      <c r="DZ63" s="100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0"/>
      <c r="BT64" s="1001"/>
      <c r="BU64" s="1001"/>
      <c r="BV64" s="1001"/>
      <c r="BW64" s="1001"/>
      <c r="BX64" s="1001"/>
      <c r="BY64" s="1001"/>
      <c r="BZ64" s="1001"/>
      <c r="CA64" s="1001"/>
      <c r="CB64" s="1001"/>
      <c r="CC64" s="1001"/>
      <c r="CD64" s="1001"/>
      <c r="CE64" s="1001"/>
      <c r="CF64" s="1001"/>
      <c r="CG64" s="1022"/>
      <c r="CH64" s="997"/>
      <c r="CI64" s="998"/>
      <c r="CJ64" s="998"/>
      <c r="CK64" s="998"/>
      <c r="CL64" s="999"/>
      <c r="CM64" s="997"/>
      <c r="CN64" s="998"/>
      <c r="CO64" s="998"/>
      <c r="CP64" s="998"/>
      <c r="CQ64" s="999"/>
      <c r="CR64" s="997"/>
      <c r="CS64" s="998"/>
      <c r="CT64" s="998"/>
      <c r="CU64" s="998"/>
      <c r="CV64" s="999"/>
      <c r="CW64" s="997"/>
      <c r="CX64" s="998"/>
      <c r="CY64" s="998"/>
      <c r="CZ64" s="998"/>
      <c r="DA64" s="999"/>
      <c r="DB64" s="997"/>
      <c r="DC64" s="998"/>
      <c r="DD64" s="998"/>
      <c r="DE64" s="998"/>
      <c r="DF64" s="999"/>
      <c r="DG64" s="997"/>
      <c r="DH64" s="998"/>
      <c r="DI64" s="998"/>
      <c r="DJ64" s="998"/>
      <c r="DK64" s="999"/>
      <c r="DL64" s="997"/>
      <c r="DM64" s="998"/>
      <c r="DN64" s="998"/>
      <c r="DO64" s="998"/>
      <c r="DP64" s="999"/>
      <c r="DQ64" s="997"/>
      <c r="DR64" s="998"/>
      <c r="DS64" s="998"/>
      <c r="DT64" s="998"/>
      <c r="DU64" s="999"/>
      <c r="DV64" s="1000"/>
      <c r="DW64" s="1001"/>
      <c r="DX64" s="1001"/>
      <c r="DY64" s="1001"/>
      <c r="DZ64" s="1002"/>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0"/>
      <c r="BT65" s="1001"/>
      <c r="BU65" s="1001"/>
      <c r="BV65" s="1001"/>
      <c r="BW65" s="1001"/>
      <c r="BX65" s="1001"/>
      <c r="BY65" s="1001"/>
      <c r="BZ65" s="1001"/>
      <c r="CA65" s="1001"/>
      <c r="CB65" s="1001"/>
      <c r="CC65" s="1001"/>
      <c r="CD65" s="1001"/>
      <c r="CE65" s="1001"/>
      <c r="CF65" s="1001"/>
      <c r="CG65" s="1022"/>
      <c r="CH65" s="997"/>
      <c r="CI65" s="998"/>
      <c r="CJ65" s="998"/>
      <c r="CK65" s="998"/>
      <c r="CL65" s="999"/>
      <c r="CM65" s="997"/>
      <c r="CN65" s="998"/>
      <c r="CO65" s="998"/>
      <c r="CP65" s="998"/>
      <c r="CQ65" s="999"/>
      <c r="CR65" s="997"/>
      <c r="CS65" s="998"/>
      <c r="CT65" s="998"/>
      <c r="CU65" s="998"/>
      <c r="CV65" s="999"/>
      <c r="CW65" s="997"/>
      <c r="CX65" s="998"/>
      <c r="CY65" s="998"/>
      <c r="CZ65" s="998"/>
      <c r="DA65" s="999"/>
      <c r="DB65" s="997"/>
      <c r="DC65" s="998"/>
      <c r="DD65" s="998"/>
      <c r="DE65" s="998"/>
      <c r="DF65" s="999"/>
      <c r="DG65" s="997"/>
      <c r="DH65" s="998"/>
      <c r="DI65" s="998"/>
      <c r="DJ65" s="998"/>
      <c r="DK65" s="999"/>
      <c r="DL65" s="997"/>
      <c r="DM65" s="998"/>
      <c r="DN65" s="998"/>
      <c r="DO65" s="998"/>
      <c r="DP65" s="999"/>
      <c r="DQ65" s="997"/>
      <c r="DR65" s="998"/>
      <c r="DS65" s="998"/>
      <c r="DT65" s="998"/>
      <c r="DU65" s="999"/>
      <c r="DV65" s="1000"/>
      <c r="DW65" s="1001"/>
      <c r="DX65" s="1001"/>
      <c r="DY65" s="1001"/>
      <c r="DZ65" s="1002"/>
      <c r="EA65" s="212"/>
    </row>
    <row r="66" spans="1:131" ht="26.25" customHeight="1" x14ac:dyDescent="0.15">
      <c r="A66" s="1003" t="s">
        <v>399</v>
      </c>
      <c r="B66" s="1004"/>
      <c r="C66" s="1004"/>
      <c r="D66" s="1004"/>
      <c r="E66" s="1004"/>
      <c r="F66" s="1004"/>
      <c r="G66" s="1004"/>
      <c r="H66" s="1004"/>
      <c r="I66" s="1004"/>
      <c r="J66" s="1004"/>
      <c r="K66" s="1004"/>
      <c r="L66" s="1004"/>
      <c r="M66" s="1004"/>
      <c r="N66" s="1004"/>
      <c r="O66" s="1004"/>
      <c r="P66" s="1005"/>
      <c r="Q66" s="1009" t="s">
        <v>382</v>
      </c>
      <c r="R66" s="1010"/>
      <c r="S66" s="1010"/>
      <c r="T66" s="1010"/>
      <c r="U66" s="1011"/>
      <c r="V66" s="1009" t="s">
        <v>383</v>
      </c>
      <c r="W66" s="1010"/>
      <c r="X66" s="1010"/>
      <c r="Y66" s="1010"/>
      <c r="Z66" s="1011"/>
      <c r="AA66" s="1009" t="s">
        <v>384</v>
      </c>
      <c r="AB66" s="1010"/>
      <c r="AC66" s="1010"/>
      <c r="AD66" s="1010"/>
      <c r="AE66" s="1011"/>
      <c r="AF66" s="1015" t="s">
        <v>385</v>
      </c>
      <c r="AG66" s="1016"/>
      <c r="AH66" s="1016"/>
      <c r="AI66" s="1016"/>
      <c r="AJ66" s="1017"/>
      <c r="AK66" s="1009" t="s">
        <v>386</v>
      </c>
      <c r="AL66" s="1004"/>
      <c r="AM66" s="1004"/>
      <c r="AN66" s="1004"/>
      <c r="AO66" s="1005"/>
      <c r="AP66" s="1009" t="s">
        <v>387</v>
      </c>
      <c r="AQ66" s="1010"/>
      <c r="AR66" s="1010"/>
      <c r="AS66" s="1010"/>
      <c r="AT66" s="1011"/>
      <c r="AU66" s="1009" t="s">
        <v>400</v>
      </c>
      <c r="AV66" s="1010"/>
      <c r="AW66" s="1010"/>
      <c r="AX66" s="1010"/>
      <c r="AY66" s="1011"/>
      <c r="AZ66" s="1009" t="s">
        <v>364</v>
      </c>
      <c r="BA66" s="1010"/>
      <c r="BB66" s="1010"/>
      <c r="BC66" s="1010"/>
      <c r="BD66" s="1023"/>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06"/>
      <c r="B67" s="1007"/>
      <c r="C67" s="1007"/>
      <c r="D67" s="1007"/>
      <c r="E67" s="1007"/>
      <c r="F67" s="1007"/>
      <c r="G67" s="1007"/>
      <c r="H67" s="1007"/>
      <c r="I67" s="1007"/>
      <c r="J67" s="1007"/>
      <c r="K67" s="1007"/>
      <c r="L67" s="1007"/>
      <c r="M67" s="1007"/>
      <c r="N67" s="1007"/>
      <c r="O67" s="1007"/>
      <c r="P67" s="1008"/>
      <c r="Q67" s="1012"/>
      <c r="R67" s="1013"/>
      <c r="S67" s="1013"/>
      <c r="T67" s="1013"/>
      <c r="U67" s="1014"/>
      <c r="V67" s="1012"/>
      <c r="W67" s="1013"/>
      <c r="X67" s="1013"/>
      <c r="Y67" s="1013"/>
      <c r="Z67" s="1014"/>
      <c r="AA67" s="1012"/>
      <c r="AB67" s="1013"/>
      <c r="AC67" s="1013"/>
      <c r="AD67" s="1013"/>
      <c r="AE67" s="1014"/>
      <c r="AF67" s="1018"/>
      <c r="AG67" s="1019"/>
      <c r="AH67" s="1019"/>
      <c r="AI67" s="1019"/>
      <c r="AJ67" s="1020"/>
      <c r="AK67" s="1021"/>
      <c r="AL67" s="1007"/>
      <c r="AM67" s="1007"/>
      <c r="AN67" s="1007"/>
      <c r="AO67" s="1008"/>
      <c r="AP67" s="1012"/>
      <c r="AQ67" s="1013"/>
      <c r="AR67" s="1013"/>
      <c r="AS67" s="1013"/>
      <c r="AT67" s="1014"/>
      <c r="AU67" s="1012"/>
      <c r="AV67" s="1013"/>
      <c r="AW67" s="1013"/>
      <c r="AX67" s="1013"/>
      <c r="AY67" s="1014"/>
      <c r="AZ67" s="1012"/>
      <c r="BA67" s="1013"/>
      <c r="BB67" s="1013"/>
      <c r="BC67" s="1013"/>
      <c r="BD67" s="1024"/>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87" t="s">
        <v>562</v>
      </c>
      <c r="C68" s="988"/>
      <c r="D68" s="988"/>
      <c r="E68" s="988"/>
      <c r="F68" s="988"/>
      <c r="G68" s="988"/>
      <c r="H68" s="988"/>
      <c r="I68" s="988"/>
      <c r="J68" s="988"/>
      <c r="K68" s="988"/>
      <c r="L68" s="988"/>
      <c r="M68" s="988"/>
      <c r="N68" s="988"/>
      <c r="O68" s="988"/>
      <c r="P68" s="989"/>
      <c r="Q68" s="991">
        <v>90</v>
      </c>
      <c r="R68" s="992"/>
      <c r="S68" s="992"/>
      <c r="T68" s="992"/>
      <c r="U68" s="993"/>
      <c r="V68" s="994">
        <v>88</v>
      </c>
      <c r="W68" s="992"/>
      <c r="X68" s="992"/>
      <c r="Y68" s="992"/>
      <c r="Z68" s="993"/>
      <c r="AA68" s="994">
        <v>1</v>
      </c>
      <c r="AB68" s="992"/>
      <c r="AC68" s="992"/>
      <c r="AD68" s="992"/>
      <c r="AE68" s="993"/>
      <c r="AF68" s="994">
        <v>1</v>
      </c>
      <c r="AG68" s="992"/>
      <c r="AH68" s="992"/>
      <c r="AI68" s="992"/>
      <c r="AJ68" s="993"/>
      <c r="AK68" s="994">
        <v>0</v>
      </c>
      <c r="AL68" s="992"/>
      <c r="AM68" s="992"/>
      <c r="AN68" s="992"/>
      <c r="AO68" s="993"/>
      <c r="AP68" s="994">
        <v>0</v>
      </c>
      <c r="AQ68" s="992"/>
      <c r="AR68" s="992"/>
      <c r="AS68" s="992"/>
      <c r="AT68" s="993"/>
      <c r="AU68" s="994">
        <v>0</v>
      </c>
      <c r="AV68" s="992"/>
      <c r="AW68" s="992"/>
      <c r="AX68" s="992"/>
      <c r="AY68" s="993"/>
      <c r="AZ68" s="995"/>
      <c r="BA68" s="988"/>
      <c r="BB68" s="988"/>
      <c r="BC68" s="988"/>
      <c r="BD68" s="996"/>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563</v>
      </c>
      <c r="C69" s="988"/>
      <c r="D69" s="988"/>
      <c r="E69" s="988"/>
      <c r="F69" s="988"/>
      <c r="G69" s="988"/>
      <c r="H69" s="988"/>
      <c r="I69" s="988"/>
      <c r="J69" s="988"/>
      <c r="K69" s="988"/>
      <c r="L69" s="988"/>
      <c r="M69" s="988"/>
      <c r="N69" s="988"/>
      <c r="O69" s="988"/>
      <c r="P69" s="989"/>
      <c r="Q69" s="991">
        <v>7985</v>
      </c>
      <c r="R69" s="992"/>
      <c r="S69" s="992"/>
      <c r="T69" s="992"/>
      <c r="U69" s="993"/>
      <c r="V69" s="994">
        <v>7978</v>
      </c>
      <c r="W69" s="992"/>
      <c r="X69" s="992"/>
      <c r="Y69" s="992"/>
      <c r="Z69" s="993"/>
      <c r="AA69" s="994">
        <v>7</v>
      </c>
      <c r="AB69" s="992"/>
      <c r="AC69" s="992"/>
      <c r="AD69" s="992"/>
      <c r="AE69" s="993"/>
      <c r="AF69" s="994">
        <v>7</v>
      </c>
      <c r="AG69" s="992"/>
      <c r="AH69" s="992"/>
      <c r="AI69" s="992"/>
      <c r="AJ69" s="993"/>
      <c r="AK69" s="994">
        <v>0</v>
      </c>
      <c r="AL69" s="992"/>
      <c r="AM69" s="992"/>
      <c r="AN69" s="992"/>
      <c r="AO69" s="993"/>
      <c r="AP69" s="994">
        <v>0</v>
      </c>
      <c r="AQ69" s="992"/>
      <c r="AR69" s="992"/>
      <c r="AS69" s="992"/>
      <c r="AT69" s="993"/>
      <c r="AU69" s="994">
        <v>0</v>
      </c>
      <c r="AV69" s="992"/>
      <c r="AW69" s="992"/>
      <c r="AX69" s="992"/>
      <c r="AY69" s="993"/>
      <c r="AZ69" s="995"/>
      <c r="BA69" s="988"/>
      <c r="BB69" s="988"/>
      <c r="BC69" s="988"/>
      <c r="BD69" s="99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564</v>
      </c>
      <c r="C70" s="988"/>
      <c r="D70" s="988"/>
      <c r="E70" s="988"/>
      <c r="F70" s="988"/>
      <c r="G70" s="988"/>
      <c r="H70" s="988"/>
      <c r="I70" s="988"/>
      <c r="J70" s="988"/>
      <c r="K70" s="988"/>
      <c r="L70" s="988"/>
      <c r="M70" s="988"/>
      <c r="N70" s="988"/>
      <c r="O70" s="988"/>
      <c r="P70" s="989"/>
      <c r="Q70" s="991">
        <v>196</v>
      </c>
      <c r="R70" s="992"/>
      <c r="S70" s="992"/>
      <c r="T70" s="992"/>
      <c r="U70" s="993"/>
      <c r="V70" s="994">
        <v>196</v>
      </c>
      <c r="W70" s="992"/>
      <c r="X70" s="992"/>
      <c r="Y70" s="992"/>
      <c r="Z70" s="993"/>
      <c r="AA70" s="994">
        <v>0</v>
      </c>
      <c r="AB70" s="992"/>
      <c r="AC70" s="992"/>
      <c r="AD70" s="992"/>
      <c r="AE70" s="993"/>
      <c r="AF70" s="994">
        <v>0</v>
      </c>
      <c r="AG70" s="992"/>
      <c r="AH70" s="992"/>
      <c r="AI70" s="992"/>
      <c r="AJ70" s="993"/>
      <c r="AK70" s="994">
        <v>0</v>
      </c>
      <c r="AL70" s="992"/>
      <c r="AM70" s="992"/>
      <c r="AN70" s="992"/>
      <c r="AO70" s="993"/>
      <c r="AP70" s="994">
        <v>0</v>
      </c>
      <c r="AQ70" s="992"/>
      <c r="AR70" s="992"/>
      <c r="AS70" s="992"/>
      <c r="AT70" s="993"/>
      <c r="AU70" s="994">
        <v>0</v>
      </c>
      <c r="AV70" s="992"/>
      <c r="AW70" s="992"/>
      <c r="AX70" s="992"/>
      <c r="AY70" s="993"/>
      <c r="AZ70" s="995"/>
      <c r="BA70" s="988"/>
      <c r="BB70" s="988"/>
      <c r="BC70" s="988"/>
      <c r="BD70" s="99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565</v>
      </c>
      <c r="C71" s="988"/>
      <c r="D71" s="988"/>
      <c r="E71" s="988"/>
      <c r="F71" s="988"/>
      <c r="G71" s="988"/>
      <c r="H71" s="988"/>
      <c r="I71" s="988"/>
      <c r="J71" s="988"/>
      <c r="K71" s="988"/>
      <c r="L71" s="988"/>
      <c r="M71" s="988"/>
      <c r="N71" s="988"/>
      <c r="O71" s="988"/>
      <c r="P71" s="989"/>
      <c r="Q71" s="991">
        <v>217</v>
      </c>
      <c r="R71" s="992"/>
      <c r="S71" s="992"/>
      <c r="T71" s="992"/>
      <c r="U71" s="993"/>
      <c r="V71" s="994">
        <v>198</v>
      </c>
      <c r="W71" s="992"/>
      <c r="X71" s="992"/>
      <c r="Y71" s="992"/>
      <c r="Z71" s="993"/>
      <c r="AA71" s="994">
        <v>18</v>
      </c>
      <c r="AB71" s="992"/>
      <c r="AC71" s="992"/>
      <c r="AD71" s="992"/>
      <c r="AE71" s="993"/>
      <c r="AF71" s="994">
        <v>18</v>
      </c>
      <c r="AG71" s="992"/>
      <c r="AH71" s="992"/>
      <c r="AI71" s="992"/>
      <c r="AJ71" s="993"/>
      <c r="AK71" s="994">
        <v>0</v>
      </c>
      <c r="AL71" s="992"/>
      <c r="AM71" s="992"/>
      <c r="AN71" s="992"/>
      <c r="AO71" s="993"/>
      <c r="AP71" s="994">
        <v>0</v>
      </c>
      <c r="AQ71" s="992"/>
      <c r="AR71" s="992"/>
      <c r="AS71" s="992"/>
      <c r="AT71" s="993"/>
      <c r="AU71" s="994">
        <v>0</v>
      </c>
      <c r="AV71" s="992"/>
      <c r="AW71" s="992"/>
      <c r="AX71" s="992"/>
      <c r="AY71" s="993"/>
      <c r="AZ71" s="995"/>
      <c r="BA71" s="988"/>
      <c r="BB71" s="988"/>
      <c r="BC71" s="988"/>
      <c r="BD71" s="99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566</v>
      </c>
      <c r="C72" s="988"/>
      <c r="D72" s="988"/>
      <c r="E72" s="988"/>
      <c r="F72" s="988"/>
      <c r="G72" s="988"/>
      <c r="H72" s="988"/>
      <c r="I72" s="988"/>
      <c r="J72" s="988"/>
      <c r="K72" s="988"/>
      <c r="L72" s="988"/>
      <c r="M72" s="988"/>
      <c r="N72" s="988"/>
      <c r="O72" s="988"/>
      <c r="P72" s="989"/>
      <c r="Q72" s="991">
        <v>1524</v>
      </c>
      <c r="R72" s="992"/>
      <c r="S72" s="992"/>
      <c r="T72" s="992"/>
      <c r="U72" s="993"/>
      <c r="V72" s="994">
        <v>1504</v>
      </c>
      <c r="W72" s="992"/>
      <c r="X72" s="992"/>
      <c r="Y72" s="992"/>
      <c r="Z72" s="993"/>
      <c r="AA72" s="994">
        <v>20</v>
      </c>
      <c r="AB72" s="992"/>
      <c r="AC72" s="992"/>
      <c r="AD72" s="992"/>
      <c r="AE72" s="993"/>
      <c r="AF72" s="994">
        <v>20</v>
      </c>
      <c r="AG72" s="992"/>
      <c r="AH72" s="992"/>
      <c r="AI72" s="992"/>
      <c r="AJ72" s="993"/>
      <c r="AK72" s="994">
        <v>56</v>
      </c>
      <c r="AL72" s="992"/>
      <c r="AM72" s="992"/>
      <c r="AN72" s="992"/>
      <c r="AO72" s="993"/>
      <c r="AP72" s="994">
        <v>252</v>
      </c>
      <c r="AQ72" s="992"/>
      <c r="AR72" s="992"/>
      <c r="AS72" s="992"/>
      <c r="AT72" s="993"/>
      <c r="AU72" s="994">
        <v>64</v>
      </c>
      <c r="AV72" s="992"/>
      <c r="AW72" s="992"/>
      <c r="AX72" s="992"/>
      <c r="AY72" s="993"/>
      <c r="AZ72" s="995"/>
      <c r="BA72" s="988"/>
      <c r="BB72" s="988"/>
      <c r="BC72" s="988"/>
      <c r="BD72" s="99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567</v>
      </c>
      <c r="C73" s="988"/>
      <c r="D73" s="988"/>
      <c r="E73" s="988"/>
      <c r="F73" s="988"/>
      <c r="G73" s="988"/>
      <c r="H73" s="988"/>
      <c r="I73" s="988"/>
      <c r="J73" s="988"/>
      <c r="K73" s="988"/>
      <c r="L73" s="988"/>
      <c r="M73" s="988"/>
      <c r="N73" s="988"/>
      <c r="O73" s="988"/>
      <c r="P73" s="989"/>
      <c r="Q73" s="991">
        <v>924</v>
      </c>
      <c r="R73" s="992"/>
      <c r="S73" s="992"/>
      <c r="T73" s="992"/>
      <c r="U73" s="993"/>
      <c r="V73" s="994">
        <v>844</v>
      </c>
      <c r="W73" s="992"/>
      <c r="X73" s="992"/>
      <c r="Y73" s="992"/>
      <c r="Z73" s="993"/>
      <c r="AA73" s="994">
        <v>80</v>
      </c>
      <c r="AB73" s="992"/>
      <c r="AC73" s="992"/>
      <c r="AD73" s="992"/>
      <c r="AE73" s="993"/>
      <c r="AF73" s="994">
        <v>80</v>
      </c>
      <c r="AG73" s="992"/>
      <c r="AH73" s="992"/>
      <c r="AI73" s="992"/>
      <c r="AJ73" s="993"/>
      <c r="AK73" s="994">
        <v>0</v>
      </c>
      <c r="AL73" s="992"/>
      <c r="AM73" s="992"/>
      <c r="AN73" s="992"/>
      <c r="AO73" s="993"/>
      <c r="AP73" s="994">
        <v>0</v>
      </c>
      <c r="AQ73" s="992"/>
      <c r="AR73" s="992"/>
      <c r="AS73" s="992"/>
      <c r="AT73" s="993"/>
      <c r="AU73" s="994">
        <v>0</v>
      </c>
      <c r="AV73" s="992"/>
      <c r="AW73" s="992"/>
      <c r="AX73" s="992"/>
      <c r="AY73" s="993"/>
      <c r="AZ73" s="995"/>
      <c r="BA73" s="988"/>
      <c r="BB73" s="988"/>
      <c r="BC73" s="988"/>
      <c r="BD73" s="99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568</v>
      </c>
      <c r="C74" s="988"/>
      <c r="D74" s="988"/>
      <c r="E74" s="988"/>
      <c r="F74" s="988"/>
      <c r="G74" s="988"/>
      <c r="H74" s="988"/>
      <c r="I74" s="988"/>
      <c r="J74" s="988"/>
      <c r="K74" s="988"/>
      <c r="L74" s="988"/>
      <c r="M74" s="988"/>
      <c r="N74" s="988"/>
      <c r="O74" s="988"/>
      <c r="P74" s="989"/>
      <c r="Q74" s="991">
        <v>257</v>
      </c>
      <c r="R74" s="992"/>
      <c r="S74" s="992"/>
      <c r="T74" s="992"/>
      <c r="U74" s="993"/>
      <c r="V74" s="994">
        <v>256</v>
      </c>
      <c r="W74" s="992"/>
      <c r="X74" s="992"/>
      <c r="Y74" s="992"/>
      <c r="Z74" s="993"/>
      <c r="AA74" s="994">
        <v>1</v>
      </c>
      <c r="AB74" s="992"/>
      <c r="AC74" s="992"/>
      <c r="AD74" s="992"/>
      <c r="AE74" s="993"/>
      <c r="AF74" s="994">
        <v>1</v>
      </c>
      <c r="AG74" s="992"/>
      <c r="AH74" s="992"/>
      <c r="AI74" s="992"/>
      <c r="AJ74" s="993"/>
      <c r="AK74" s="994">
        <v>57</v>
      </c>
      <c r="AL74" s="992"/>
      <c r="AM74" s="992"/>
      <c r="AN74" s="992"/>
      <c r="AO74" s="993"/>
      <c r="AP74" s="994">
        <v>0</v>
      </c>
      <c r="AQ74" s="992"/>
      <c r="AR74" s="992"/>
      <c r="AS74" s="992"/>
      <c r="AT74" s="993"/>
      <c r="AU74" s="994">
        <v>0</v>
      </c>
      <c r="AV74" s="992"/>
      <c r="AW74" s="992"/>
      <c r="AX74" s="992"/>
      <c r="AY74" s="993"/>
      <c r="AZ74" s="995"/>
      <c r="BA74" s="988"/>
      <c r="BB74" s="988"/>
      <c r="BC74" s="988"/>
      <c r="BD74" s="99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569</v>
      </c>
      <c r="C75" s="988"/>
      <c r="D75" s="988"/>
      <c r="E75" s="988"/>
      <c r="F75" s="988"/>
      <c r="G75" s="988"/>
      <c r="H75" s="988"/>
      <c r="I75" s="988"/>
      <c r="J75" s="988"/>
      <c r="K75" s="988"/>
      <c r="L75" s="988"/>
      <c r="M75" s="988"/>
      <c r="N75" s="988"/>
      <c r="O75" s="988"/>
      <c r="P75" s="989"/>
      <c r="Q75" s="991">
        <v>73</v>
      </c>
      <c r="R75" s="992"/>
      <c r="S75" s="992"/>
      <c r="T75" s="992"/>
      <c r="U75" s="993"/>
      <c r="V75" s="994">
        <v>73</v>
      </c>
      <c r="W75" s="992"/>
      <c r="X75" s="992"/>
      <c r="Y75" s="992"/>
      <c r="Z75" s="993"/>
      <c r="AA75" s="994">
        <v>0</v>
      </c>
      <c r="AB75" s="992"/>
      <c r="AC75" s="992"/>
      <c r="AD75" s="992"/>
      <c r="AE75" s="993"/>
      <c r="AF75" s="994">
        <v>0</v>
      </c>
      <c r="AG75" s="992"/>
      <c r="AH75" s="992"/>
      <c r="AI75" s="992"/>
      <c r="AJ75" s="993"/>
      <c r="AK75" s="994">
        <v>0</v>
      </c>
      <c r="AL75" s="992"/>
      <c r="AM75" s="992"/>
      <c r="AN75" s="992"/>
      <c r="AO75" s="993"/>
      <c r="AP75" s="994">
        <v>0</v>
      </c>
      <c r="AQ75" s="992"/>
      <c r="AR75" s="992"/>
      <c r="AS75" s="992"/>
      <c r="AT75" s="993"/>
      <c r="AU75" s="994">
        <v>0</v>
      </c>
      <c r="AV75" s="992"/>
      <c r="AW75" s="992"/>
      <c r="AX75" s="992"/>
      <c r="AY75" s="993"/>
      <c r="AZ75" s="995"/>
      <c r="BA75" s="988"/>
      <c r="BB75" s="988"/>
      <c r="BC75" s="988"/>
      <c r="BD75" s="99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570</v>
      </c>
      <c r="C76" s="988"/>
      <c r="D76" s="988"/>
      <c r="E76" s="988"/>
      <c r="F76" s="988"/>
      <c r="G76" s="988"/>
      <c r="H76" s="988"/>
      <c r="I76" s="988"/>
      <c r="J76" s="988"/>
      <c r="K76" s="988"/>
      <c r="L76" s="988"/>
      <c r="M76" s="988"/>
      <c r="N76" s="988"/>
      <c r="O76" s="988"/>
      <c r="P76" s="989"/>
      <c r="Q76" s="991">
        <v>295</v>
      </c>
      <c r="R76" s="992"/>
      <c r="S76" s="992"/>
      <c r="T76" s="992"/>
      <c r="U76" s="993"/>
      <c r="V76" s="994">
        <v>258</v>
      </c>
      <c r="W76" s="992"/>
      <c r="X76" s="992"/>
      <c r="Y76" s="992"/>
      <c r="Z76" s="993"/>
      <c r="AA76" s="994">
        <v>37</v>
      </c>
      <c r="AB76" s="992"/>
      <c r="AC76" s="992"/>
      <c r="AD76" s="992"/>
      <c r="AE76" s="993"/>
      <c r="AF76" s="994">
        <v>37</v>
      </c>
      <c r="AG76" s="992"/>
      <c r="AH76" s="992"/>
      <c r="AI76" s="992"/>
      <c r="AJ76" s="993"/>
      <c r="AK76" s="994">
        <v>0</v>
      </c>
      <c r="AL76" s="992"/>
      <c r="AM76" s="992"/>
      <c r="AN76" s="992"/>
      <c r="AO76" s="993"/>
      <c r="AP76" s="994">
        <v>0</v>
      </c>
      <c r="AQ76" s="992"/>
      <c r="AR76" s="992"/>
      <c r="AS76" s="992"/>
      <c r="AT76" s="993"/>
      <c r="AU76" s="994">
        <v>0</v>
      </c>
      <c r="AV76" s="992"/>
      <c r="AW76" s="992"/>
      <c r="AX76" s="992"/>
      <c r="AY76" s="993"/>
      <c r="AZ76" s="995"/>
      <c r="BA76" s="988"/>
      <c r="BB76" s="988"/>
      <c r="BC76" s="988"/>
      <c r="BD76" s="99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571</v>
      </c>
      <c r="C77" s="988"/>
      <c r="D77" s="988"/>
      <c r="E77" s="988"/>
      <c r="F77" s="988"/>
      <c r="G77" s="988"/>
      <c r="H77" s="988"/>
      <c r="I77" s="988"/>
      <c r="J77" s="988"/>
      <c r="K77" s="988"/>
      <c r="L77" s="988"/>
      <c r="M77" s="988"/>
      <c r="N77" s="988"/>
      <c r="O77" s="988"/>
      <c r="P77" s="989"/>
      <c r="Q77" s="991">
        <v>881857</v>
      </c>
      <c r="R77" s="992"/>
      <c r="S77" s="992"/>
      <c r="T77" s="992"/>
      <c r="U77" s="993"/>
      <c r="V77" s="994">
        <v>868577</v>
      </c>
      <c r="W77" s="992"/>
      <c r="X77" s="992"/>
      <c r="Y77" s="992"/>
      <c r="Z77" s="993"/>
      <c r="AA77" s="994">
        <v>13281</v>
      </c>
      <c r="AB77" s="992"/>
      <c r="AC77" s="992"/>
      <c r="AD77" s="992"/>
      <c r="AE77" s="993"/>
      <c r="AF77" s="994">
        <v>13281</v>
      </c>
      <c r="AG77" s="992"/>
      <c r="AH77" s="992"/>
      <c r="AI77" s="992"/>
      <c r="AJ77" s="993"/>
      <c r="AK77" s="994">
        <v>0</v>
      </c>
      <c r="AL77" s="992"/>
      <c r="AM77" s="992"/>
      <c r="AN77" s="992"/>
      <c r="AO77" s="993"/>
      <c r="AP77" s="994">
        <v>0</v>
      </c>
      <c r="AQ77" s="992"/>
      <c r="AR77" s="992"/>
      <c r="AS77" s="992"/>
      <c r="AT77" s="993"/>
      <c r="AU77" s="994">
        <v>0</v>
      </c>
      <c r="AV77" s="992"/>
      <c r="AW77" s="992"/>
      <c r="AX77" s="992"/>
      <c r="AY77" s="993"/>
      <c r="AZ77" s="995"/>
      <c r="BA77" s="988"/>
      <c r="BB77" s="988"/>
      <c r="BC77" s="988"/>
      <c r="BD77" s="99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572</v>
      </c>
      <c r="C78" s="988"/>
      <c r="D78" s="988"/>
      <c r="E78" s="988"/>
      <c r="F78" s="988"/>
      <c r="G78" s="988"/>
      <c r="H78" s="988"/>
      <c r="I78" s="988"/>
      <c r="J78" s="988"/>
      <c r="K78" s="988"/>
      <c r="L78" s="988"/>
      <c r="M78" s="988"/>
      <c r="N78" s="988"/>
      <c r="O78" s="988"/>
      <c r="P78" s="989"/>
      <c r="Q78" s="991">
        <v>450</v>
      </c>
      <c r="R78" s="992"/>
      <c r="S78" s="992"/>
      <c r="T78" s="992"/>
      <c r="U78" s="993"/>
      <c r="V78" s="994">
        <v>414</v>
      </c>
      <c r="W78" s="992"/>
      <c r="X78" s="992"/>
      <c r="Y78" s="992"/>
      <c r="Z78" s="993"/>
      <c r="AA78" s="994">
        <v>35</v>
      </c>
      <c r="AB78" s="992"/>
      <c r="AC78" s="992"/>
      <c r="AD78" s="992"/>
      <c r="AE78" s="993"/>
      <c r="AF78" s="994">
        <v>35</v>
      </c>
      <c r="AG78" s="992"/>
      <c r="AH78" s="992"/>
      <c r="AI78" s="992"/>
      <c r="AJ78" s="993"/>
      <c r="AK78" s="994">
        <v>59</v>
      </c>
      <c r="AL78" s="992"/>
      <c r="AM78" s="992"/>
      <c r="AN78" s="992"/>
      <c r="AO78" s="993"/>
      <c r="AP78" s="994">
        <v>0</v>
      </c>
      <c r="AQ78" s="992"/>
      <c r="AR78" s="992"/>
      <c r="AS78" s="992"/>
      <c r="AT78" s="993"/>
      <c r="AU78" s="994">
        <v>0</v>
      </c>
      <c r="AV78" s="992"/>
      <c r="AW78" s="992"/>
      <c r="AX78" s="992"/>
      <c r="AY78" s="993"/>
      <c r="AZ78" s="995"/>
      <c r="BA78" s="988"/>
      <c r="BB78" s="988"/>
      <c r="BC78" s="988"/>
      <c r="BD78" s="99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573</v>
      </c>
      <c r="C79" s="988"/>
      <c r="D79" s="988"/>
      <c r="E79" s="988"/>
      <c r="F79" s="988"/>
      <c r="G79" s="988"/>
      <c r="H79" s="988"/>
      <c r="I79" s="988"/>
      <c r="J79" s="988"/>
      <c r="K79" s="988"/>
      <c r="L79" s="988"/>
      <c r="M79" s="988"/>
      <c r="N79" s="988"/>
      <c r="O79" s="988"/>
      <c r="P79" s="989"/>
      <c r="Q79" s="991">
        <v>985</v>
      </c>
      <c r="R79" s="992"/>
      <c r="S79" s="992"/>
      <c r="T79" s="992"/>
      <c r="U79" s="993"/>
      <c r="V79" s="994">
        <v>840</v>
      </c>
      <c r="W79" s="992"/>
      <c r="X79" s="992"/>
      <c r="Y79" s="992"/>
      <c r="Z79" s="993"/>
      <c r="AA79" s="994">
        <v>144</v>
      </c>
      <c r="AB79" s="992"/>
      <c r="AC79" s="992"/>
      <c r="AD79" s="992"/>
      <c r="AE79" s="993"/>
      <c r="AF79" s="994">
        <v>1528</v>
      </c>
      <c r="AG79" s="992"/>
      <c r="AH79" s="992"/>
      <c r="AI79" s="992"/>
      <c r="AJ79" s="993"/>
      <c r="AK79" s="994">
        <v>12</v>
      </c>
      <c r="AL79" s="992"/>
      <c r="AM79" s="992"/>
      <c r="AN79" s="992"/>
      <c r="AO79" s="993"/>
      <c r="AP79" s="994">
        <v>2352</v>
      </c>
      <c r="AQ79" s="992"/>
      <c r="AR79" s="992"/>
      <c r="AS79" s="992"/>
      <c r="AT79" s="993"/>
      <c r="AU79" s="994">
        <v>0</v>
      </c>
      <c r="AV79" s="992"/>
      <c r="AW79" s="992"/>
      <c r="AX79" s="992"/>
      <c r="AY79" s="993"/>
      <c r="AZ79" s="985" t="s">
        <v>574</v>
      </c>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378</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15009</v>
      </c>
      <c r="AG88" s="972"/>
      <c r="AH88" s="972"/>
      <c r="AI88" s="972"/>
      <c r="AJ88" s="972"/>
      <c r="AK88" s="976"/>
      <c r="AL88" s="976"/>
      <c r="AM88" s="976"/>
      <c r="AN88" s="976"/>
      <c r="AO88" s="976"/>
      <c r="AP88" s="972">
        <v>2604</v>
      </c>
      <c r="AQ88" s="972"/>
      <c r="AR88" s="972"/>
      <c r="AS88" s="972"/>
      <c r="AT88" s="972"/>
      <c r="AU88" s="972">
        <v>64</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8</v>
      </c>
      <c r="CS102" s="966"/>
      <c r="CT102" s="966"/>
      <c r="CU102" s="966"/>
      <c r="CV102" s="967"/>
      <c r="CW102" s="965" t="s">
        <v>559</v>
      </c>
      <c r="CX102" s="966"/>
      <c r="CY102" s="966"/>
      <c r="CZ102" s="966"/>
      <c r="DA102" s="967"/>
      <c r="DB102" s="965">
        <v>23</v>
      </c>
      <c r="DC102" s="966"/>
      <c r="DD102" s="966"/>
      <c r="DE102" s="966"/>
      <c r="DF102" s="967"/>
      <c r="DG102" s="965" t="s">
        <v>559</v>
      </c>
      <c r="DH102" s="966"/>
      <c r="DI102" s="966"/>
      <c r="DJ102" s="966"/>
      <c r="DK102" s="967"/>
      <c r="DL102" s="965" t="s">
        <v>559</v>
      </c>
      <c r="DM102" s="966"/>
      <c r="DN102" s="966"/>
      <c r="DO102" s="966"/>
      <c r="DP102" s="967"/>
      <c r="DQ102" s="965" t="s">
        <v>559</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15">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1099191</v>
      </c>
      <c r="AB110" s="902"/>
      <c r="AC110" s="902"/>
      <c r="AD110" s="902"/>
      <c r="AE110" s="903"/>
      <c r="AF110" s="904">
        <v>1083899</v>
      </c>
      <c r="AG110" s="902"/>
      <c r="AH110" s="902"/>
      <c r="AI110" s="902"/>
      <c r="AJ110" s="903"/>
      <c r="AK110" s="904">
        <v>1042793</v>
      </c>
      <c r="AL110" s="902"/>
      <c r="AM110" s="902"/>
      <c r="AN110" s="902"/>
      <c r="AO110" s="903"/>
      <c r="AP110" s="905">
        <v>17</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9450006</v>
      </c>
      <c r="BR110" s="855"/>
      <c r="BS110" s="855"/>
      <c r="BT110" s="855"/>
      <c r="BU110" s="855"/>
      <c r="BV110" s="855">
        <v>9003714</v>
      </c>
      <c r="BW110" s="855"/>
      <c r="BX110" s="855"/>
      <c r="BY110" s="855"/>
      <c r="BZ110" s="855"/>
      <c r="CA110" s="855">
        <v>8633934</v>
      </c>
      <c r="CB110" s="855"/>
      <c r="CC110" s="855"/>
      <c r="CD110" s="855"/>
      <c r="CE110" s="855"/>
      <c r="CF110" s="879">
        <v>140.69999999999999</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199569</v>
      </c>
      <c r="BR111" s="830"/>
      <c r="BS111" s="830"/>
      <c r="BT111" s="830"/>
      <c r="BU111" s="830"/>
      <c r="BV111" s="830">
        <v>510856</v>
      </c>
      <c r="BW111" s="830"/>
      <c r="BX111" s="830"/>
      <c r="BY111" s="830"/>
      <c r="BZ111" s="830"/>
      <c r="CA111" s="830">
        <v>378486</v>
      </c>
      <c r="CB111" s="830"/>
      <c r="CC111" s="830"/>
      <c r="CD111" s="830"/>
      <c r="CE111" s="830"/>
      <c r="CF111" s="888">
        <v>6.2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2525767</v>
      </c>
      <c r="BR112" s="830"/>
      <c r="BS112" s="830"/>
      <c r="BT112" s="830"/>
      <c r="BU112" s="830"/>
      <c r="BV112" s="830">
        <v>2494294</v>
      </c>
      <c r="BW112" s="830"/>
      <c r="BX112" s="830"/>
      <c r="BY112" s="830"/>
      <c r="BZ112" s="830"/>
      <c r="CA112" s="830">
        <v>2401076</v>
      </c>
      <c r="CB112" s="830"/>
      <c r="CC112" s="830"/>
      <c r="CD112" s="830"/>
      <c r="CE112" s="830"/>
      <c r="CF112" s="888">
        <v>39.1</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231891</v>
      </c>
      <c r="AB113" s="932"/>
      <c r="AC113" s="932"/>
      <c r="AD113" s="932"/>
      <c r="AE113" s="933"/>
      <c r="AF113" s="934">
        <v>222969</v>
      </c>
      <c r="AG113" s="932"/>
      <c r="AH113" s="932"/>
      <c r="AI113" s="932"/>
      <c r="AJ113" s="933"/>
      <c r="AK113" s="934">
        <v>212366</v>
      </c>
      <c r="AL113" s="932"/>
      <c r="AM113" s="932"/>
      <c r="AN113" s="932"/>
      <c r="AO113" s="933"/>
      <c r="AP113" s="935">
        <v>3.5</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79955</v>
      </c>
      <c r="BR113" s="830"/>
      <c r="BS113" s="830"/>
      <c r="BT113" s="830"/>
      <c r="BU113" s="830"/>
      <c r="BV113" s="830">
        <v>64101</v>
      </c>
      <c r="BW113" s="830"/>
      <c r="BX113" s="830"/>
      <c r="BY113" s="830"/>
      <c r="BZ113" s="830"/>
      <c r="CA113" s="830">
        <v>64264</v>
      </c>
      <c r="CB113" s="830"/>
      <c r="CC113" s="830"/>
      <c r="CD113" s="830"/>
      <c r="CE113" s="830"/>
      <c r="CF113" s="888">
        <v>1</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v>2992</v>
      </c>
      <c r="AG114" s="793"/>
      <c r="AH114" s="793"/>
      <c r="AI114" s="793"/>
      <c r="AJ114" s="794"/>
      <c r="AK114" s="795">
        <v>2719</v>
      </c>
      <c r="AL114" s="793"/>
      <c r="AM114" s="793"/>
      <c r="AN114" s="793"/>
      <c r="AO114" s="794"/>
      <c r="AP114" s="837">
        <v>0</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2659242</v>
      </c>
      <c r="BR114" s="830"/>
      <c r="BS114" s="830"/>
      <c r="BT114" s="830"/>
      <c r="BU114" s="830"/>
      <c r="BV114" s="830">
        <v>2668555</v>
      </c>
      <c r="BW114" s="830"/>
      <c r="BX114" s="830"/>
      <c r="BY114" s="830"/>
      <c r="BZ114" s="830"/>
      <c r="CA114" s="830">
        <v>2611712</v>
      </c>
      <c r="CB114" s="830"/>
      <c r="CC114" s="830"/>
      <c r="CD114" s="830"/>
      <c r="CE114" s="830"/>
      <c r="CF114" s="888">
        <v>42.6</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19782</v>
      </c>
      <c r="AB115" s="932"/>
      <c r="AC115" s="932"/>
      <c r="AD115" s="932"/>
      <c r="AE115" s="933"/>
      <c r="AF115" s="934">
        <v>19478</v>
      </c>
      <c r="AG115" s="932"/>
      <c r="AH115" s="932"/>
      <c r="AI115" s="932"/>
      <c r="AJ115" s="933"/>
      <c r="AK115" s="934">
        <v>18152</v>
      </c>
      <c r="AL115" s="932"/>
      <c r="AM115" s="932"/>
      <c r="AN115" s="932"/>
      <c r="AO115" s="933"/>
      <c r="AP115" s="935">
        <v>0.3</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1350864</v>
      </c>
      <c r="AB117" s="916"/>
      <c r="AC117" s="916"/>
      <c r="AD117" s="916"/>
      <c r="AE117" s="917"/>
      <c r="AF117" s="918">
        <v>1329338</v>
      </c>
      <c r="AG117" s="916"/>
      <c r="AH117" s="916"/>
      <c r="AI117" s="916"/>
      <c r="AJ117" s="917"/>
      <c r="AK117" s="918">
        <v>1276030</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442</v>
      </c>
      <c r="BP119" s="891"/>
      <c r="BQ119" s="892">
        <v>14914539</v>
      </c>
      <c r="BR119" s="858"/>
      <c r="BS119" s="858"/>
      <c r="BT119" s="858"/>
      <c r="BU119" s="858"/>
      <c r="BV119" s="858">
        <v>14741520</v>
      </c>
      <c r="BW119" s="858"/>
      <c r="BX119" s="858"/>
      <c r="BY119" s="858"/>
      <c r="BZ119" s="858"/>
      <c r="CA119" s="858">
        <v>14089472</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199569</v>
      </c>
      <c r="DH119" s="777"/>
      <c r="DI119" s="777"/>
      <c r="DJ119" s="777"/>
      <c r="DK119" s="778"/>
      <c r="DL119" s="779">
        <v>510856</v>
      </c>
      <c r="DM119" s="777"/>
      <c r="DN119" s="777"/>
      <c r="DO119" s="777"/>
      <c r="DP119" s="778"/>
      <c r="DQ119" s="779">
        <v>378486</v>
      </c>
      <c r="DR119" s="777"/>
      <c r="DS119" s="777"/>
      <c r="DT119" s="777"/>
      <c r="DU119" s="778"/>
      <c r="DV119" s="861">
        <v>6.2</v>
      </c>
      <c r="DW119" s="862"/>
      <c r="DX119" s="862"/>
      <c r="DY119" s="862"/>
      <c r="DZ119" s="863"/>
    </row>
    <row r="120" spans="1:130" s="212" customFormat="1" ht="26.25" customHeight="1" x14ac:dyDescent="0.15">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11858543</v>
      </c>
      <c r="BR120" s="855"/>
      <c r="BS120" s="855"/>
      <c r="BT120" s="855"/>
      <c r="BU120" s="855"/>
      <c r="BV120" s="855">
        <v>11875241</v>
      </c>
      <c r="BW120" s="855"/>
      <c r="BX120" s="855"/>
      <c r="BY120" s="855"/>
      <c r="BZ120" s="855"/>
      <c r="CA120" s="855">
        <v>11711848</v>
      </c>
      <c r="CB120" s="855"/>
      <c r="CC120" s="855"/>
      <c r="CD120" s="855"/>
      <c r="CE120" s="855"/>
      <c r="CF120" s="879">
        <v>190.9</v>
      </c>
      <c r="CG120" s="880"/>
      <c r="CH120" s="880"/>
      <c r="CI120" s="880"/>
      <c r="CJ120" s="880"/>
      <c r="CK120" s="881" t="s">
        <v>446</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2140257</v>
      </c>
      <c r="DH120" s="855"/>
      <c r="DI120" s="855"/>
      <c r="DJ120" s="855"/>
      <c r="DK120" s="855"/>
      <c r="DL120" s="855">
        <v>2041057</v>
      </c>
      <c r="DM120" s="855"/>
      <c r="DN120" s="855"/>
      <c r="DO120" s="855"/>
      <c r="DP120" s="855"/>
      <c r="DQ120" s="855">
        <v>1969676</v>
      </c>
      <c r="DR120" s="855"/>
      <c r="DS120" s="855"/>
      <c r="DT120" s="855"/>
      <c r="DU120" s="855"/>
      <c r="DV120" s="856">
        <v>32.1</v>
      </c>
      <c r="DW120" s="856"/>
      <c r="DX120" s="856"/>
      <c r="DY120" s="856"/>
      <c r="DZ120" s="857"/>
    </row>
    <row r="121" spans="1:130" s="212" customFormat="1" ht="26.25" customHeight="1" x14ac:dyDescent="0.15">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131235</v>
      </c>
      <c r="BR121" s="830"/>
      <c r="BS121" s="830"/>
      <c r="BT121" s="830"/>
      <c r="BU121" s="830"/>
      <c r="BV121" s="830">
        <v>96212</v>
      </c>
      <c r="BW121" s="830"/>
      <c r="BX121" s="830"/>
      <c r="BY121" s="830"/>
      <c r="BZ121" s="830"/>
      <c r="CA121" s="830">
        <v>111396</v>
      </c>
      <c r="CB121" s="830"/>
      <c r="CC121" s="830"/>
      <c r="CD121" s="830"/>
      <c r="CE121" s="830"/>
      <c r="CF121" s="888">
        <v>1.8</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385510</v>
      </c>
      <c r="DH121" s="830"/>
      <c r="DI121" s="830"/>
      <c r="DJ121" s="830"/>
      <c r="DK121" s="830"/>
      <c r="DL121" s="830">
        <v>453237</v>
      </c>
      <c r="DM121" s="830"/>
      <c r="DN121" s="830"/>
      <c r="DO121" s="830"/>
      <c r="DP121" s="830"/>
      <c r="DQ121" s="830">
        <v>431400</v>
      </c>
      <c r="DR121" s="830"/>
      <c r="DS121" s="830"/>
      <c r="DT121" s="830"/>
      <c r="DU121" s="830"/>
      <c r="DV121" s="807">
        <v>7</v>
      </c>
      <c r="DW121" s="807"/>
      <c r="DX121" s="807"/>
      <c r="DY121" s="807"/>
      <c r="DZ121" s="808"/>
    </row>
    <row r="122" spans="1:130" s="212" customFormat="1" ht="26.25" customHeight="1" x14ac:dyDescent="0.15">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8044949</v>
      </c>
      <c r="BR122" s="858"/>
      <c r="BS122" s="858"/>
      <c r="BT122" s="858"/>
      <c r="BU122" s="858"/>
      <c r="BV122" s="858">
        <v>7809468</v>
      </c>
      <c r="BW122" s="858"/>
      <c r="BX122" s="858"/>
      <c r="BY122" s="858"/>
      <c r="BZ122" s="858"/>
      <c r="CA122" s="858">
        <v>7159078</v>
      </c>
      <c r="CB122" s="858"/>
      <c r="CC122" s="858"/>
      <c r="CD122" s="858"/>
      <c r="CE122" s="858"/>
      <c r="CF122" s="859">
        <v>116.7</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450</v>
      </c>
      <c r="BP123" s="891"/>
      <c r="BQ123" s="845">
        <v>20034727</v>
      </c>
      <c r="BR123" s="846"/>
      <c r="BS123" s="846"/>
      <c r="BT123" s="846"/>
      <c r="BU123" s="846"/>
      <c r="BV123" s="846">
        <v>19780921</v>
      </c>
      <c r="BW123" s="846"/>
      <c r="BX123" s="846"/>
      <c r="BY123" s="846"/>
      <c r="BZ123" s="846"/>
      <c r="CA123" s="846">
        <v>18982322</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19782</v>
      </c>
      <c r="AB127" s="793"/>
      <c r="AC127" s="793"/>
      <c r="AD127" s="793"/>
      <c r="AE127" s="794"/>
      <c r="AF127" s="795">
        <v>19478</v>
      </c>
      <c r="AG127" s="793"/>
      <c r="AH127" s="793"/>
      <c r="AI127" s="793"/>
      <c r="AJ127" s="794"/>
      <c r="AK127" s="795">
        <v>18152</v>
      </c>
      <c r="AL127" s="793"/>
      <c r="AM127" s="793"/>
      <c r="AN127" s="793"/>
      <c r="AO127" s="794"/>
      <c r="AP127" s="837">
        <v>0.3</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34390</v>
      </c>
      <c r="AB128" s="814"/>
      <c r="AC128" s="814"/>
      <c r="AD128" s="814"/>
      <c r="AE128" s="815"/>
      <c r="AF128" s="816">
        <v>5524</v>
      </c>
      <c r="AG128" s="814"/>
      <c r="AH128" s="814"/>
      <c r="AI128" s="814"/>
      <c r="AJ128" s="815"/>
      <c r="AK128" s="816">
        <v>38761</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14.05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6841424</v>
      </c>
      <c r="AB129" s="793"/>
      <c r="AC129" s="793"/>
      <c r="AD129" s="793"/>
      <c r="AE129" s="794"/>
      <c r="AF129" s="795">
        <v>6908379</v>
      </c>
      <c r="AG129" s="793"/>
      <c r="AH129" s="793"/>
      <c r="AI129" s="793"/>
      <c r="AJ129" s="794"/>
      <c r="AK129" s="795">
        <v>6993065</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19.05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944129</v>
      </c>
      <c r="AB130" s="793"/>
      <c r="AC130" s="793"/>
      <c r="AD130" s="793"/>
      <c r="AE130" s="794"/>
      <c r="AF130" s="795">
        <v>914457</v>
      </c>
      <c r="AG130" s="793"/>
      <c r="AH130" s="793"/>
      <c r="AI130" s="793"/>
      <c r="AJ130" s="794"/>
      <c r="AK130" s="795">
        <v>856908</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6.4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5897295</v>
      </c>
      <c r="AB131" s="777"/>
      <c r="AC131" s="777"/>
      <c r="AD131" s="777"/>
      <c r="AE131" s="778"/>
      <c r="AF131" s="779">
        <v>5993922</v>
      </c>
      <c r="AG131" s="777"/>
      <c r="AH131" s="777"/>
      <c r="AI131" s="777"/>
      <c r="AJ131" s="778"/>
      <c r="AK131" s="779">
        <v>6136157</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6.3138269329999996</v>
      </c>
      <c r="AB132" s="758"/>
      <c r="AC132" s="758"/>
      <c r="AD132" s="758"/>
      <c r="AE132" s="759"/>
      <c r="AF132" s="760">
        <v>6.8295349859999996</v>
      </c>
      <c r="AG132" s="758"/>
      <c r="AH132" s="758"/>
      <c r="AI132" s="758"/>
      <c r="AJ132" s="759"/>
      <c r="AK132" s="760">
        <v>6.1986842910000002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5.9</v>
      </c>
      <c r="AB133" s="737"/>
      <c r="AC133" s="737"/>
      <c r="AD133" s="737"/>
      <c r="AE133" s="738"/>
      <c r="AF133" s="736">
        <v>6.3</v>
      </c>
      <c r="AG133" s="737"/>
      <c r="AH133" s="737"/>
      <c r="AI133" s="737"/>
      <c r="AJ133" s="738"/>
      <c r="AK133" s="736">
        <v>6.4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tZFI4r0NHrfRxU7TK9LwPddxH0hGVUy6b2zLUoWqNSpRQLYvpqGBRloQt802XtO1vbbLbCXVVuE0MpU3E+bQ==" saltValue="tLWTZbxvb2fBfNUI8+FS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Eb1jGyM/7iADtDh52qaupaXqQ6fFCMvdbF3+67uLYIvKEimcb2u12MbhM8U+9qr8EwqyMdlIXIhZbPoSuscB9A==" saltValue="E5hFIW8Szs5qhyLTvL/we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bdyx3OdENqNUb4dWpAa5D2eTXZZRsxtuNNvkNOUzrjvfoGroM2RvzvJJIcXnd4PF7QuIxx2xs/brGpCB2ttxA==" saltValue="3MtPEIR5y9hStaTWx9cFL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27" t="s">
        <v>479</v>
      </c>
      <c r="AP7" s="253"/>
      <c r="AQ7" s="254" t="s">
        <v>480</v>
      </c>
      <c r="AR7" s="255"/>
    </row>
    <row r="8" spans="1:46" x14ac:dyDescent="0.15">
      <c r="A8" s="247"/>
      <c r="AK8" s="256"/>
      <c r="AL8" s="257"/>
      <c r="AM8" s="257"/>
      <c r="AN8" s="258"/>
      <c r="AO8" s="1128"/>
      <c r="AP8" s="259" t="s">
        <v>481</v>
      </c>
      <c r="AQ8" s="260" t="s">
        <v>482</v>
      </c>
      <c r="AR8" s="261" t="s">
        <v>483</v>
      </c>
    </row>
    <row r="9" spans="1:46" x14ac:dyDescent="0.15">
      <c r="A9" s="247"/>
      <c r="AK9" s="1139" t="s">
        <v>484</v>
      </c>
      <c r="AL9" s="1140"/>
      <c r="AM9" s="1140"/>
      <c r="AN9" s="1141"/>
      <c r="AO9" s="262">
        <v>2241852</v>
      </c>
      <c r="AP9" s="262">
        <v>126587</v>
      </c>
      <c r="AQ9" s="263">
        <v>110873</v>
      </c>
      <c r="AR9" s="264">
        <v>14.2</v>
      </c>
    </row>
    <row r="10" spans="1:46" ht="13.5" customHeight="1" x14ac:dyDescent="0.15">
      <c r="A10" s="247"/>
      <c r="AK10" s="1139" t="s">
        <v>485</v>
      </c>
      <c r="AL10" s="1140"/>
      <c r="AM10" s="1140"/>
      <c r="AN10" s="1141"/>
      <c r="AO10" s="265">
        <v>247716</v>
      </c>
      <c r="AP10" s="265">
        <v>13987</v>
      </c>
      <c r="AQ10" s="266">
        <v>12701</v>
      </c>
      <c r="AR10" s="267">
        <v>10.1</v>
      </c>
    </row>
    <row r="11" spans="1:46" ht="13.5" customHeight="1" x14ac:dyDescent="0.15">
      <c r="A11" s="247"/>
      <c r="AK11" s="1139" t="s">
        <v>486</v>
      </c>
      <c r="AL11" s="1140"/>
      <c r="AM11" s="1140"/>
      <c r="AN11" s="1141"/>
      <c r="AO11" s="265">
        <v>48166</v>
      </c>
      <c r="AP11" s="265">
        <v>2720</v>
      </c>
      <c r="AQ11" s="266">
        <v>1473</v>
      </c>
      <c r="AR11" s="267">
        <v>84.7</v>
      </c>
    </row>
    <row r="12" spans="1:46" ht="13.5" customHeight="1" x14ac:dyDescent="0.15">
      <c r="A12" s="247"/>
      <c r="AK12" s="1139" t="s">
        <v>487</v>
      </c>
      <c r="AL12" s="1140"/>
      <c r="AM12" s="1140"/>
      <c r="AN12" s="1141"/>
      <c r="AO12" s="265" t="s">
        <v>488</v>
      </c>
      <c r="AP12" s="265" t="s">
        <v>488</v>
      </c>
      <c r="AQ12" s="266">
        <v>4</v>
      </c>
      <c r="AR12" s="267" t="s">
        <v>488</v>
      </c>
    </row>
    <row r="13" spans="1:46" ht="13.5" customHeight="1" x14ac:dyDescent="0.15">
      <c r="A13" s="247"/>
      <c r="AK13" s="1139" t="s">
        <v>489</v>
      </c>
      <c r="AL13" s="1140"/>
      <c r="AM13" s="1140"/>
      <c r="AN13" s="1141"/>
      <c r="AO13" s="265">
        <v>89781</v>
      </c>
      <c r="AP13" s="265">
        <v>5070</v>
      </c>
      <c r="AQ13" s="266">
        <v>3598</v>
      </c>
      <c r="AR13" s="267">
        <v>40.9</v>
      </c>
    </row>
    <row r="14" spans="1:46" ht="13.5" customHeight="1" x14ac:dyDescent="0.15">
      <c r="A14" s="247"/>
      <c r="AK14" s="1139" t="s">
        <v>490</v>
      </c>
      <c r="AL14" s="1140"/>
      <c r="AM14" s="1140"/>
      <c r="AN14" s="1141"/>
      <c r="AO14" s="265">
        <v>29500</v>
      </c>
      <c r="AP14" s="265">
        <v>1666</v>
      </c>
      <c r="AQ14" s="266">
        <v>2175</v>
      </c>
      <c r="AR14" s="267">
        <v>-23.4</v>
      </c>
    </row>
    <row r="15" spans="1:46" ht="13.5" customHeight="1" x14ac:dyDescent="0.15">
      <c r="A15" s="247"/>
      <c r="AK15" s="1142" t="s">
        <v>491</v>
      </c>
      <c r="AL15" s="1143"/>
      <c r="AM15" s="1143"/>
      <c r="AN15" s="1144"/>
      <c r="AO15" s="265">
        <v>-114617</v>
      </c>
      <c r="AP15" s="265">
        <v>-6472</v>
      </c>
      <c r="AQ15" s="266">
        <v>-6566</v>
      </c>
      <c r="AR15" s="267">
        <v>-1.4</v>
      </c>
    </row>
    <row r="16" spans="1:46" x14ac:dyDescent="0.15">
      <c r="A16" s="247"/>
      <c r="AK16" s="1142" t="s">
        <v>177</v>
      </c>
      <c r="AL16" s="1143"/>
      <c r="AM16" s="1143"/>
      <c r="AN16" s="1144"/>
      <c r="AO16" s="265">
        <v>2542398</v>
      </c>
      <c r="AP16" s="265">
        <v>143557</v>
      </c>
      <c r="AQ16" s="266">
        <v>124259</v>
      </c>
      <c r="AR16" s="267">
        <v>15.5</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45" t="s">
        <v>496</v>
      </c>
      <c r="AL21" s="1146"/>
      <c r="AM21" s="1146"/>
      <c r="AN21" s="1147"/>
      <c r="AO21" s="277">
        <v>9.77</v>
      </c>
      <c r="AP21" s="278">
        <v>10.18</v>
      </c>
      <c r="AQ21" s="279">
        <v>-0.41</v>
      </c>
      <c r="AS21" s="280"/>
      <c r="AT21" s="276"/>
    </row>
    <row r="22" spans="1:46" s="248" customFormat="1" x14ac:dyDescent="0.15">
      <c r="A22" s="276"/>
      <c r="AK22" s="1145" t="s">
        <v>497</v>
      </c>
      <c r="AL22" s="1146"/>
      <c r="AM22" s="1146"/>
      <c r="AN22" s="1147"/>
      <c r="AO22" s="281">
        <v>96.2</v>
      </c>
      <c r="AP22" s="282">
        <v>96.1</v>
      </c>
      <c r="AQ22" s="283">
        <v>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38" t="s">
        <v>498</v>
      </c>
      <c r="B26" s="1138"/>
      <c r="C26" s="1138"/>
      <c r="D26" s="1138"/>
      <c r="E26" s="1138"/>
      <c r="F26" s="1138"/>
      <c r="G26" s="1138"/>
      <c r="H26" s="1138"/>
      <c r="I26" s="1138"/>
      <c r="J26" s="1138"/>
      <c r="K26" s="1138"/>
      <c r="L26" s="1138"/>
      <c r="M26" s="1138"/>
      <c r="N26" s="1138"/>
      <c r="O26" s="1138"/>
      <c r="P26" s="1138"/>
      <c r="Q26" s="1138"/>
      <c r="R26" s="1138"/>
      <c r="S26" s="1138"/>
      <c r="T26" s="1138"/>
      <c r="U26" s="1138"/>
      <c r="V26" s="1138"/>
      <c r="W26" s="1138"/>
      <c r="X26" s="1138"/>
      <c r="Y26" s="1138"/>
      <c r="Z26" s="1138"/>
      <c r="AA26" s="1138"/>
      <c r="AB26" s="1138"/>
      <c r="AC26" s="1138"/>
      <c r="AD26" s="1138"/>
      <c r="AE26" s="1138"/>
      <c r="AF26" s="1138"/>
      <c r="AG26" s="1138"/>
      <c r="AH26" s="1138"/>
      <c r="AI26" s="1138"/>
      <c r="AJ26" s="1138"/>
      <c r="AK26" s="1138"/>
      <c r="AL26" s="1138"/>
      <c r="AM26" s="1138"/>
      <c r="AN26" s="1138"/>
      <c r="AO26" s="1138"/>
      <c r="AP26" s="1138"/>
      <c r="AQ26" s="1138"/>
      <c r="AR26" s="1138"/>
      <c r="AS26" s="1138"/>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27" t="s">
        <v>479</v>
      </c>
      <c r="AP30" s="253"/>
      <c r="AQ30" s="254" t="s">
        <v>480</v>
      </c>
      <c r="AR30" s="255"/>
    </row>
    <row r="31" spans="1:46" x14ac:dyDescent="0.15">
      <c r="A31" s="247"/>
      <c r="AK31" s="256"/>
      <c r="AL31" s="257"/>
      <c r="AM31" s="257"/>
      <c r="AN31" s="258"/>
      <c r="AO31" s="1128"/>
      <c r="AP31" s="259" t="s">
        <v>481</v>
      </c>
      <c r="AQ31" s="260" t="s">
        <v>482</v>
      </c>
      <c r="AR31" s="261" t="s">
        <v>483</v>
      </c>
    </row>
    <row r="32" spans="1:46" ht="27" customHeight="1" x14ac:dyDescent="0.15">
      <c r="A32" s="247"/>
      <c r="AK32" s="1129" t="s">
        <v>501</v>
      </c>
      <c r="AL32" s="1130"/>
      <c r="AM32" s="1130"/>
      <c r="AN32" s="1131"/>
      <c r="AO32" s="291">
        <v>1042793</v>
      </c>
      <c r="AP32" s="291">
        <v>58882</v>
      </c>
      <c r="AQ32" s="292">
        <v>56040</v>
      </c>
      <c r="AR32" s="293">
        <v>5.0999999999999996</v>
      </c>
    </row>
    <row r="33" spans="1:46" ht="13.5" customHeight="1" x14ac:dyDescent="0.15">
      <c r="A33" s="247"/>
      <c r="AK33" s="1129" t="s">
        <v>502</v>
      </c>
      <c r="AL33" s="1130"/>
      <c r="AM33" s="1130"/>
      <c r="AN33" s="1131"/>
      <c r="AO33" s="291" t="s">
        <v>488</v>
      </c>
      <c r="AP33" s="291" t="s">
        <v>488</v>
      </c>
      <c r="AQ33" s="292" t="s">
        <v>488</v>
      </c>
      <c r="AR33" s="293" t="s">
        <v>488</v>
      </c>
    </row>
    <row r="34" spans="1:46" ht="27" customHeight="1" x14ac:dyDescent="0.15">
      <c r="A34" s="247"/>
      <c r="AK34" s="1129" t="s">
        <v>503</v>
      </c>
      <c r="AL34" s="1130"/>
      <c r="AM34" s="1130"/>
      <c r="AN34" s="1131"/>
      <c r="AO34" s="291" t="s">
        <v>488</v>
      </c>
      <c r="AP34" s="291" t="s">
        <v>488</v>
      </c>
      <c r="AQ34" s="292" t="s">
        <v>488</v>
      </c>
      <c r="AR34" s="293" t="s">
        <v>488</v>
      </c>
    </row>
    <row r="35" spans="1:46" ht="27" customHeight="1" x14ac:dyDescent="0.15">
      <c r="A35" s="247"/>
      <c r="AK35" s="1129" t="s">
        <v>504</v>
      </c>
      <c r="AL35" s="1130"/>
      <c r="AM35" s="1130"/>
      <c r="AN35" s="1131"/>
      <c r="AO35" s="291">
        <v>212366</v>
      </c>
      <c r="AP35" s="291">
        <v>11991</v>
      </c>
      <c r="AQ35" s="292">
        <v>19608</v>
      </c>
      <c r="AR35" s="293">
        <v>-38.799999999999997</v>
      </c>
    </row>
    <row r="36" spans="1:46" ht="27" customHeight="1" x14ac:dyDescent="0.15">
      <c r="A36" s="247"/>
      <c r="AK36" s="1129" t="s">
        <v>505</v>
      </c>
      <c r="AL36" s="1130"/>
      <c r="AM36" s="1130"/>
      <c r="AN36" s="1131"/>
      <c r="AO36" s="291">
        <v>2719</v>
      </c>
      <c r="AP36" s="291">
        <v>154</v>
      </c>
      <c r="AQ36" s="292">
        <v>3090</v>
      </c>
      <c r="AR36" s="293">
        <v>-95</v>
      </c>
    </row>
    <row r="37" spans="1:46" ht="13.5" customHeight="1" x14ac:dyDescent="0.15">
      <c r="A37" s="247"/>
      <c r="AK37" s="1129" t="s">
        <v>506</v>
      </c>
      <c r="AL37" s="1130"/>
      <c r="AM37" s="1130"/>
      <c r="AN37" s="1131"/>
      <c r="AO37" s="291">
        <v>18152</v>
      </c>
      <c r="AP37" s="291">
        <v>1025</v>
      </c>
      <c r="AQ37" s="292">
        <v>590</v>
      </c>
      <c r="AR37" s="293">
        <v>73.7</v>
      </c>
    </row>
    <row r="38" spans="1:46" ht="27" customHeight="1" x14ac:dyDescent="0.15">
      <c r="A38" s="247"/>
      <c r="AK38" s="1132" t="s">
        <v>507</v>
      </c>
      <c r="AL38" s="1133"/>
      <c r="AM38" s="1133"/>
      <c r="AN38" s="1134"/>
      <c r="AO38" s="294" t="s">
        <v>488</v>
      </c>
      <c r="AP38" s="294" t="s">
        <v>488</v>
      </c>
      <c r="AQ38" s="295">
        <v>10</v>
      </c>
      <c r="AR38" s="283" t="s">
        <v>488</v>
      </c>
      <c r="AS38" s="290"/>
    </row>
    <row r="39" spans="1:46" x14ac:dyDescent="0.15">
      <c r="A39" s="247"/>
      <c r="AK39" s="1132" t="s">
        <v>508</v>
      </c>
      <c r="AL39" s="1133"/>
      <c r="AM39" s="1133"/>
      <c r="AN39" s="1134"/>
      <c r="AO39" s="291">
        <v>-38761</v>
      </c>
      <c r="AP39" s="291">
        <v>-2189</v>
      </c>
      <c r="AQ39" s="292">
        <v>-2093</v>
      </c>
      <c r="AR39" s="293">
        <v>4.5999999999999996</v>
      </c>
      <c r="AS39" s="290"/>
    </row>
    <row r="40" spans="1:46" ht="27" customHeight="1" x14ac:dyDescent="0.15">
      <c r="A40" s="247"/>
      <c r="AK40" s="1129" t="s">
        <v>509</v>
      </c>
      <c r="AL40" s="1130"/>
      <c r="AM40" s="1130"/>
      <c r="AN40" s="1131"/>
      <c r="AO40" s="291">
        <v>-856908</v>
      </c>
      <c r="AP40" s="291">
        <v>-48386</v>
      </c>
      <c r="AQ40" s="292">
        <v>-52347</v>
      </c>
      <c r="AR40" s="293">
        <v>-7.6</v>
      </c>
      <c r="AS40" s="290"/>
    </row>
    <row r="41" spans="1:46" x14ac:dyDescent="0.15">
      <c r="A41" s="247"/>
      <c r="AK41" s="1135" t="s">
        <v>287</v>
      </c>
      <c r="AL41" s="1136"/>
      <c r="AM41" s="1136"/>
      <c r="AN41" s="1137"/>
      <c r="AO41" s="291">
        <v>380361</v>
      </c>
      <c r="AP41" s="291">
        <v>21477</v>
      </c>
      <c r="AQ41" s="292">
        <v>24899</v>
      </c>
      <c r="AR41" s="293">
        <v>-13.7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22" t="s">
        <v>479</v>
      </c>
      <c r="AN49" s="1124" t="s">
        <v>512</v>
      </c>
      <c r="AO49" s="1125"/>
      <c r="AP49" s="1125"/>
      <c r="AQ49" s="1125"/>
      <c r="AR49" s="1126"/>
    </row>
    <row r="50" spans="1:44" x14ac:dyDescent="0.15">
      <c r="A50" s="247"/>
      <c r="AK50" s="305"/>
      <c r="AL50" s="306"/>
      <c r="AM50" s="1123"/>
      <c r="AN50" s="307" t="s">
        <v>513</v>
      </c>
      <c r="AO50" s="308" t="s">
        <v>514</v>
      </c>
      <c r="AP50" s="309" t="s">
        <v>515</v>
      </c>
      <c r="AQ50" s="310" t="s">
        <v>516</v>
      </c>
      <c r="AR50" s="311" t="s">
        <v>517</v>
      </c>
    </row>
    <row r="51" spans="1:44" x14ac:dyDescent="0.15">
      <c r="A51" s="247"/>
      <c r="AK51" s="303" t="s">
        <v>518</v>
      </c>
      <c r="AL51" s="304"/>
      <c r="AM51" s="312">
        <v>1961263</v>
      </c>
      <c r="AN51" s="313">
        <v>102539</v>
      </c>
      <c r="AO51" s="314">
        <v>-20.8</v>
      </c>
      <c r="AP51" s="315">
        <v>84459</v>
      </c>
      <c r="AQ51" s="316">
        <v>42.9</v>
      </c>
      <c r="AR51" s="317">
        <v>-63.7</v>
      </c>
    </row>
    <row r="52" spans="1:44" x14ac:dyDescent="0.15">
      <c r="A52" s="247"/>
      <c r="AK52" s="318"/>
      <c r="AL52" s="319" t="s">
        <v>519</v>
      </c>
      <c r="AM52" s="320">
        <v>1426599</v>
      </c>
      <c r="AN52" s="321">
        <v>74586</v>
      </c>
      <c r="AO52" s="322">
        <v>29.1</v>
      </c>
      <c r="AP52" s="323">
        <v>47314</v>
      </c>
      <c r="AQ52" s="324">
        <v>58.2</v>
      </c>
      <c r="AR52" s="325">
        <v>-29.1</v>
      </c>
    </row>
    <row r="53" spans="1:44" x14ac:dyDescent="0.15">
      <c r="A53" s="247"/>
      <c r="AK53" s="303" t="s">
        <v>520</v>
      </c>
      <c r="AL53" s="304"/>
      <c r="AM53" s="312">
        <v>1815698</v>
      </c>
      <c r="AN53" s="313">
        <v>96765</v>
      </c>
      <c r="AO53" s="314">
        <v>-5.6</v>
      </c>
      <c r="AP53" s="315">
        <v>74568</v>
      </c>
      <c r="AQ53" s="316">
        <v>-11.7</v>
      </c>
      <c r="AR53" s="317">
        <v>6.1</v>
      </c>
    </row>
    <row r="54" spans="1:44" x14ac:dyDescent="0.15">
      <c r="A54" s="247"/>
      <c r="AK54" s="318"/>
      <c r="AL54" s="319" t="s">
        <v>519</v>
      </c>
      <c r="AM54" s="320">
        <v>1023624</v>
      </c>
      <c r="AN54" s="321">
        <v>54553</v>
      </c>
      <c r="AO54" s="322">
        <v>-26.9</v>
      </c>
      <c r="AP54" s="323">
        <v>42558</v>
      </c>
      <c r="AQ54" s="324">
        <v>-10.1</v>
      </c>
      <c r="AR54" s="325">
        <v>-16.8</v>
      </c>
    </row>
    <row r="55" spans="1:44" x14ac:dyDescent="0.15">
      <c r="A55" s="247"/>
      <c r="AK55" s="303" t="s">
        <v>521</v>
      </c>
      <c r="AL55" s="304"/>
      <c r="AM55" s="312">
        <v>2008714</v>
      </c>
      <c r="AN55" s="313">
        <v>109264</v>
      </c>
      <c r="AO55" s="314">
        <v>12.9</v>
      </c>
      <c r="AP55" s="315">
        <v>73693</v>
      </c>
      <c r="AQ55" s="316">
        <v>-1.2</v>
      </c>
      <c r="AR55" s="317">
        <v>14.1</v>
      </c>
    </row>
    <row r="56" spans="1:44" x14ac:dyDescent="0.15">
      <c r="A56" s="247"/>
      <c r="AK56" s="318"/>
      <c r="AL56" s="319" t="s">
        <v>519</v>
      </c>
      <c r="AM56" s="320">
        <v>923229</v>
      </c>
      <c r="AN56" s="321">
        <v>50219</v>
      </c>
      <c r="AO56" s="322">
        <v>-7.9</v>
      </c>
      <c r="AP56" s="323">
        <v>44203</v>
      </c>
      <c r="AQ56" s="324">
        <v>3.9</v>
      </c>
      <c r="AR56" s="325">
        <v>-11.8</v>
      </c>
    </row>
    <row r="57" spans="1:44" x14ac:dyDescent="0.15">
      <c r="A57" s="247"/>
      <c r="AK57" s="303" t="s">
        <v>522</v>
      </c>
      <c r="AL57" s="304"/>
      <c r="AM57" s="312">
        <v>2641312</v>
      </c>
      <c r="AN57" s="313">
        <v>146341</v>
      </c>
      <c r="AO57" s="314">
        <v>33.9</v>
      </c>
      <c r="AP57" s="315">
        <v>79401</v>
      </c>
      <c r="AQ57" s="316">
        <v>7.7</v>
      </c>
      <c r="AR57" s="317">
        <v>26.2</v>
      </c>
    </row>
    <row r="58" spans="1:44" x14ac:dyDescent="0.15">
      <c r="A58" s="247"/>
      <c r="AK58" s="318"/>
      <c r="AL58" s="319" t="s">
        <v>519</v>
      </c>
      <c r="AM58" s="320">
        <v>932294</v>
      </c>
      <c r="AN58" s="321">
        <v>51653</v>
      </c>
      <c r="AO58" s="322">
        <v>2.9</v>
      </c>
      <c r="AP58" s="323">
        <v>49347</v>
      </c>
      <c r="AQ58" s="324">
        <v>11.6</v>
      </c>
      <c r="AR58" s="325">
        <v>-8.6999999999999993</v>
      </c>
    </row>
    <row r="59" spans="1:44" x14ac:dyDescent="0.15">
      <c r="A59" s="247"/>
      <c r="AK59" s="303" t="s">
        <v>523</v>
      </c>
      <c r="AL59" s="304"/>
      <c r="AM59" s="312">
        <v>1727331</v>
      </c>
      <c r="AN59" s="313">
        <v>97534</v>
      </c>
      <c r="AO59" s="314">
        <v>-33.4</v>
      </c>
      <c r="AP59" s="315">
        <v>87379</v>
      </c>
      <c r="AQ59" s="316">
        <v>10</v>
      </c>
      <c r="AR59" s="317">
        <v>-43.4</v>
      </c>
    </row>
    <row r="60" spans="1:44" x14ac:dyDescent="0.15">
      <c r="A60" s="247"/>
      <c r="AK60" s="318"/>
      <c r="AL60" s="319" t="s">
        <v>519</v>
      </c>
      <c r="AM60" s="320">
        <v>1143533</v>
      </c>
      <c r="AN60" s="321">
        <v>64570</v>
      </c>
      <c r="AO60" s="322">
        <v>25</v>
      </c>
      <c r="AP60" s="323">
        <v>55855</v>
      </c>
      <c r="AQ60" s="324">
        <v>13.2</v>
      </c>
      <c r="AR60" s="325">
        <v>11.8</v>
      </c>
    </row>
    <row r="61" spans="1:44" x14ac:dyDescent="0.15">
      <c r="A61" s="247"/>
      <c r="AK61" s="303" t="s">
        <v>524</v>
      </c>
      <c r="AL61" s="326"/>
      <c r="AM61" s="312">
        <v>2030864</v>
      </c>
      <c r="AN61" s="313">
        <v>110489</v>
      </c>
      <c r="AO61" s="314">
        <v>-2.6</v>
      </c>
      <c r="AP61" s="315">
        <v>79900</v>
      </c>
      <c r="AQ61" s="327">
        <v>9.5</v>
      </c>
      <c r="AR61" s="317">
        <v>-12.1</v>
      </c>
    </row>
    <row r="62" spans="1:44" x14ac:dyDescent="0.15">
      <c r="A62" s="247"/>
      <c r="AK62" s="318"/>
      <c r="AL62" s="319" t="s">
        <v>519</v>
      </c>
      <c r="AM62" s="320">
        <v>1089856</v>
      </c>
      <c r="AN62" s="321">
        <v>59116</v>
      </c>
      <c r="AO62" s="322">
        <v>4.4000000000000004</v>
      </c>
      <c r="AP62" s="323">
        <v>47855</v>
      </c>
      <c r="AQ62" s="324">
        <v>15.4</v>
      </c>
      <c r="AR62" s="325">
        <v>-11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6U8/thPrCo7IUm4fOS9nPTV9yvtNvE/EI2U6lw7BTo6GvX0B/tENHC8HJ+2lXToRy4Gzd34twTdm0sp6LpcJpA==" saltValue="F3WLvgjGzD5+R8YkohvrF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mIc0fdgRsj3VhEvW3bZc7bISZpCx3/7Cc6YKcckbVYCuUMfNM2BBNDdnZzeAgy3WtfG07s49tA/5oc8rgL/xDw==" saltValue="4PbatnBG6evPsMtltlru7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KKpg8eyVv/qvOp+XQ1INax2ee6yOga92MePgyrx5EjarG8sgt7bhT9O68EBAexnT0W9eCOK9HSIlIRjNOZYuTQ==" saltValue="gTq2TzZ9KA+91OhR3tP0l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48" t="s">
        <v>3</v>
      </c>
      <c r="D47" s="1148"/>
      <c r="E47" s="1149"/>
      <c r="F47" s="11">
        <v>45.25</v>
      </c>
      <c r="G47" s="12">
        <v>43.55</v>
      </c>
      <c r="H47" s="12">
        <v>44.54</v>
      </c>
      <c r="I47" s="12">
        <v>44.11</v>
      </c>
      <c r="J47" s="13">
        <v>43.62</v>
      </c>
    </row>
    <row r="48" spans="2:10" ht="57.75" customHeight="1" x14ac:dyDescent="0.15">
      <c r="B48" s="14"/>
      <c r="C48" s="1150" t="s">
        <v>4</v>
      </c>
      <c r="D48" s="1150"/>
      <c r="E48" s="1151"/>
      <c r="F48" s="15">
        <v>8.23</v>
      </c>
      <c r="G48" s="16">
        <v>14.84</v>
      </c>
      <c r="H48" s="16">
        <v>16</v>
      </c>
      <c r="I48" s="16">
        <v>11.96</v>
      </c>
      <c r="J48" s="17">
        <v>13.52</v>
      </c>
    </row>
    <row r="49" spans="2:10" ht="57.75" customHeight="1" thickBot="1" x14ac:dyDescent="0.2">
      <c r="B49" s="18"/>
      <c r="C49" s="1152" t="s">
        <v>5</v>
      </c>
      <c r="D49" s="1152"/>
      <c r="E49" s="1153"/>
      <c r="F49" s="19" t="s">
        <v>531</v>
      </c>
      <c r="G49" s="20">
        <v>6.93</v>
      </c>
      <c r="H49" s="20">
        <v>0.84</v>
      </c>
      <c r="I49" s="20" t="s">
        <v>532</v>
      </c>
      <c r="J49" s="21">
        <v>1.75</v>
      </c>
    </row>
    <row r="50" spans="2:10" x14ac:dyDescent="0.15"/>
  </sheetData>
  <sheetProtection algorithmName="SHA-512" hashValue="LA3F1VfBgoo3sW6lMLV3AbTz3K4pPHlRd7kCtHSZ92o1WG0MlJhf8RmR7YsUT2ssyigJhSD98FUOw0QDTc4rUg==" saltValue="3B+mMthDJx3tGN95DQ6g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8" t="s">
        <v>533</v>
      </c>
      <c r="D34" s="1158"/>
      <c r="E34" s="1159"/>
      <c r="F34" s="32" t="s">
        <v>534</v>
      </c>
      <c r="G34" s="33" t="s">
        <v>535</v>
      </c>
      <c r="H34" s="33" t="s">
        <v>536</v>
      </c>
      <c r="I34" s="33" t="s">
        <v>537</v>
      </c>
      <c r="J34" s="34" t="s">
        <v>538</v>
      </c>
      <c r="K34" s="22"/>
      <c r="L34" s="22"/>
      <c r="M34" s="22"/>
      <c r="N34" s="22"/>
      <c r="O34" s="22"/>
      <c r="P34" s="22"/>
    </row>
    <row r="35" spans="1:16" ht="39" customHeight="1" x14ac:dyDescent="0.15">
      <c r="A35" s="22"/>
      <c r="B35" s="35"/>
      <c r="C35" s="1154" t="s">
        <v>539</v>
      </c>
      <c r="D35" s="1154"/>
      <c r="E35" s="1155"/>
      <c r="F35" s="36">
        <v>9.4600000000000009</v>
      </c>
      <c r="G35" s="37">
        <v>15.8</v>
      </c>
      <c r="H35" s="37">
        <v>16.89</v>
      </c>
      <c r="I35" s="37">
        <v>12.67</v>
      </c>
      <c r="J35" s="38">
        <v>14.14</v>
      </c>
      <c r="K35" s="22"/>
      <c r="L35" s="22"/>
      <c r="M35" s="22"/>
      <c r="N35" s="22"/>
      <c r="O35" s="22"/>
      <c r="P35" s="22"/>
    </row>
    <row r="36" spans="1:16" ht="39" customHeight="1" x14ac:dyDescent="0.15">
      <c r="A36" s="22"/>
      <c r="B36" s="35"/>
      <c r="C36" s="1154" t="s">
        <v>540</v>
      </c>
      <c r="D36" s="1154"/>
      <c r="E36" s="1155"/>
      <c r="F36" s="36">
        <v>8.74</v>
      </c>
      <c r="G36" s="37">
        <v>7.43</v>
      </c>
      <c r="H36" s="37">
        <v>7.75</v>
      </c>
      <c r="I36" s="37">
        <v>7.62</v>
      </c>
      <c r="J36" s="38">
        <v>7.37</v>
      </c>
      <c r="K36" s="22"/>
      <c r="L36" s="22"/>
      <c r="M36" s="22"/>
      <c r="N36" s="22"/>
      <c r="O36" s="22"/>
      <c r="P36" s="22"/>
    </row>
    <row r="37" spans="1:16" ht="39" customHeight="1" x14ac:dyDescent="0.15">
      <c r="A37" s="22"/>
      <c r="B37" s="35"/>
      <c r="C37" s="1154" t="s">
        <v>541</v>
      </c>
      <c r="D37" s="1154"/>
      <c r="E37" s="1155"/>
      <c r="F37" s="36">
        <v>2.08</v>
      </c>
      <c r="G37" s="37">
        <v>1.7</v>
      </c>
      <c r="H37" s="37">
        <v>2.27</v>
      </c>
      <c r="I37" s="37">
        <v>2.25</v>
      </c>
      <c r="J37" s="38">
        <v>1.6</v>
      </c>
      <c r="K37" s="22"/>
      <c r="L37" s="22"/>
      <c r="M37" s="22"/>
      <c r="N37" s="22"/>
      <c r="O37" s="22"/>
      <c r="P37" s="22"/>
    </row>
    <row r="38" spans="1:16" ht="39" customHeight="1" x14ac:dyDescent="0.15">
      <c r="A38" s="22"/>
      <c r="B38" s="35"/>
      <c r="C38" s="1154" t="s">
        <v>542</v>
      </c>
      <c r="D38" s="1154"/>
      <c r="E38" s="1155"/>
      <c r="F38" s="36">
        <v>0.03</v>
      </c>
      <c r="G38" s="37">
        <v>1.19</v>
      </c>
      <c r="H38" s="37">
        <v>0.49</v>
      </c>
      <c r="I38" s="37">
        <v>0.02</v>
      </c>
      <c r="J38" s="38">
        <v>0.87</v>
      </c>
      <c r="K38" s="22"/>
      <c r="L38" s="22"/>
      <c r="M38" s="22"/>
      <c r="N38" s="22"/>
      <c r="O38" s="22"/>
      <c r="P38" s="22"/>
    </row>
    <row r="39" spans="1:16" ht="39" customHeight="1" x14ac:dyDescent="0.15">
      <c r="A39" s="22"/>
      <c r="B39" s="35"/>
      <c r="C39" s="1154" t="s">
        <v>543</v>
      </c>
      <c r="D39" s="1154"/>
      <c r="E39" s="1155"/>
      <c r="F39" s="36">
        <v>1.1200000000000001</v>
      </c>
      <c r="G39" s="37">
        <v>1.34</v>
      </c>
      <c r="H39" s="37">
        <v>0.98</v>
      </c>
      <c r="I39" s="37">
        <v>0.18</v>
      </c>
      <c r="J39" s="38">
        <v>0.83</v>
      </c>
      <c r="K39" s="22"/>
      <c r="L39" s="22"/>
      <c r="M39" s="22"/>
      <c r="N39" s="22"/>
      <c r="O39" s="22"/>
      <c r="P39" s="22"/>
    </row>
    <row r="40" spans="1:16" ht="39" customHeight="1" x14ac:dyDescent="0.15">
      <c r="A40" s="22"/>
      <c r="B40" s="35"/>
      <c r="C40" s="1154" t="s">
        <v>544</v>
      </c>
      <c r="D40" s="1154"/>
      <c r="E40" s="1155"/>
      <c r="F40" s="36">
        <v>0.04</v>
      </c>
      <c r="G40" s="37">
        <v>0.06</v>
      </c>
      <c r="H40" s="37">
        <v>0.06</v>
      </c>
      <c r="I40" s="37">
        <v>0.05</v>
      </c>
      <c r="J40" s="38">
        <v>0.08</v>
      </c>
      <c r="K40" s="22"/>
      <c r="L40" s="22"/>
      <c r="M40" s="22"/>
      <c r="N40" s="22"/>
      <c r="O40" s="22"/>
      <c r="P40" s="22"/>
    </row>
    <row r="41" spans="1:16" ht="39" customHeight="1" x14ac:dyDescent="0.15">
      <c r="A41" s="22"/>
      <c r="B41" s="35"/>
      <c r="C41" s="1154" t="s">
        <v>545</v>
      </c>
      <c r="D41" s="1154"/>
      <c r="E41" s="1155"/>
      <c r="F41" s="36">
        <v>0.01</v>
      </c>
      <c r="G41" s="37">
        <v>0.01</v>
      </c>
      <c r="H41" s="37">
        <v>0</v>
      </c>
      <c r="I41" s="37">
        <v>0</v>
      </c>
      <c r="J41" s="38">
        <v>0</v>
      </c>
      <c r="K41" s="22"/>
      <c r="L41" s="22"/>
      <c r="M41" s="22"/>
      <c r="N41" s="22"/>
      <c r="O41" s="22"/>
      <c r="P41" s="22"/>
    </row>
    <row r="42" spans="1:16" ht="39" customHeight="1" x14ac:dyDescent="0.15">
      <c r="A42" s="22"/>
      <c r="B42" s="39"/>
      <c r="C42" s="1154" t="s">
        <v>546</v>
      </c>
      <c r="D42" s="1154"/>
      <c r="E42" s="1155"/>
      <c r="F42" s="36" t="s">
        <v>488</v>
      </c>
      <c r="G42" s="37" t="s">
        <v>488</v>
      </c>
      <c r="H42" s="37" t="s">
        <v>488</v>
      </c>
      <c r="I42" s="37" t="s">
        <v>488</v>
      </c>
      <c r="J42" s="38" t="s">
        <v>488</v>
      </c>
      <c r="K42" s="22"/>
      <c r="L42" s="22"/>
      <c r="M42" s="22"/>
      <c r="N42" s="22"/>
      <c r="O42" s="22"/>
      <c r="P42" s="22"/>
    </row>
    <row r="43" spans="1:16" ht="39" customHeight="1" thickBot="1" x14ac:dyDescent="0.2">
      <c r="A43" s="22"/>
      <c r="B43" s="40"/>
      <c r="C43" s="1156" t="s">
        <v>547</v>
      </c>
      <c r="D43" s="1156"/>
      <c r="E43" s="1157"/>
      <c r="F43" s="41" t="s">
        <v>488</v>
      </c>
      <c r="G43" s="42" t="s">
        <v>488</v>
      </c>
      <c r="H43" s="42" t="s">
        <v>488</v>
      </c>
      <c r="I43" s="42" t="s">
        <v>488</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UA2Wxh/HTaKCR/uSgD3ag68aFXOZdgNiK8OmDPE3hzNXgOwI/g1oyaeJnEELkUipgugPckNZX2gHqQzuSHOuw==" saltValue="t/W4+XygHW0Qx3uKbzrR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83" t="s">
        <v>9</v>
      </c>
      <c r="C45" s="1184"/>
      <c r="D45" s="56"/>
      <c r="E45" s="1189" t="s">
        <v>10</v>
      </c>
      <c r="F45" s="1189"/>
      <c r="G45" s="1189"/>
      <c r="H45" s="1189"/>
      <c r="I45" s="1189"/>
      <c r="J45" s="1190"/>
      <c r="K45" s="57">
        <v>1035</v>
      </c>
      <c r="L45" s="58">
        <v>1058</v>
      </c>
      <c r="M45" s="58">
        <v>1099</v>
      </c>
      <c r="N45" s="58">
        <v>1084</v>
      </c>
      <c r="O45" s="59">
        <v>1043</v>
      </c>
      <c r="P45" s="46"/>
      <c r="Q45" s="46"/>
      <c r="R45" s="46"/>
      <c r="S45" s="46"/>
      <c r="T45" s="46"/>
      <c r="U45" s="46"/>
    </row>
    <row r="46" spans="1:21" ht="30.75" customHeight="1" x14ac:dyDescent="0.15">
      <c r="A46" s="46"/>
      <c r="B46" s="1185"/>
      <c r="C46" s="1186"/>
      <c r="D46" s="60"/>
      <c r="E46" s="1162" t="s">
        <v>11</v>
      </c>
      <c r="F46" s="1162"/>
      <c r="G46" s="1162"/>
      <c r="H46" s="1162"/>
      <c r="I46" s="1162"/>
      <c r="J46" s="1163"/>
      <c r="K46" s="61" t="s">
        <v>488</v>
      </c>
      <c r="L46" s="62" t="s">
        <v>488</v>
      </c>
      <c r="M46" s="62" t="s">
        <v>488</v>
      </c>
      <c r="N46" s="62" t="s">
        <v>488</v>
      </c>
      <c r="O46" s="63" t="s">
        <v>488</v>
      </c>
      <c r="P46" s="46"/>
      <c r="Q46" s="46"/>
      <c r="R46" s="46"/>
      <c r="S46" s="46"/>
      <c r="T46" s="46"/>
      <c r="U46" s="46"/>
    </row>
    <row r="47" spans="1:21" ht="30.75" customHeight="1" x14ac:dyDescent="0.15">
      <c r="A47" s="46"/>
      <c r="B47" s="1185"/>
      <c r="C47" s="1186"/>
      <c r="D47" s="60"/>
      <c r="E47" s="1162" t="s">
        <v>12</v>
      </c>
      <c r="F47" s="1162"/>
      <c r="G47" s="1162"/>
      <c r="H47" s="1162"/>
      <c r="I47" s="1162"/>
      <c r="J47" s="1163"/>
      <c r="K47" s="61" t="s">
        <v>488</v>
      </c>
      <c r="L47" s="62" t="s">
        <v>488</v>
      </c>
      <c r="M47" s="62" t="s">
        <v>488</v>
      </c>
      <c r="N47" s="62" t="s">
        <v>488</v>
      </c>
      <c r="O47" s="63" t="s">
        <v>488</v>
      </c>
      <c r="P47" s="46"/>
      <c r="Q47" s="46"/>
      <c r="R47" s="46"/>
      <c r="S47" s="46"/>
      <c r="T47" s="46"/>
      <c r="U47" s="46"/>
    </row>
    <row r="48" spans="1:21" ht="30.75" customHeight="1" x14ac:dyDescent="0.15">
      <c r="A48" s="46"/>
      <c r="B48" s="1185"/>
      <c r="C48" s="1186"/>
      <c r="D48" s="60"/>
      <c r="E48" s="1162" t="s">
        <v>13</v>
      </c>
      <c r="F48" s="1162"/>
      <c r="G48" s="1162"/>
      <c r="H48" s="1162"/>
      <c r="I48" s="1162"/>
      <c r="J48" s="1163"/>
      <c r="K48" s="61">
        <v>237</v>
      </c>
      <c r="L48" s="62">
        <v>219</v>
      </c>
      <c r="M48" s="62">
        <v>232</v>
      </c>
      <c r="N48" s="62">
        <v>223</v>
      </c>
      <c r="O48" s="63">
        <v>212</v>
      </c>
      <c r="P48" s="46"/>
      <c r="Q48" s="46"/>
      <c r="R48" s="46"/>
      <c r="S48" s="46"/>
      <c r="T48" s="46"/>
      <c r="U48" s="46"/>
    </row>
    <row r="49" spans="1:21" ht="30.75" customHeight="1" x14ac:dyDescent="0.15">
      <c r="A49" s="46"/>
      <c r="B49" s="1185"/>
      <c r="C49" s="1186"/>
      <c r="D49" s="60"/>
      <c r="E49" s="1162" t="s">
        <v>14</v>
      </c>
      <c r="F49" s="1162"/>
      <c r="G49" s="1162"/>
      <c r="H49" s="1162"/>
      <c r="I49" s="1162"/>
      <c r="J49" s="1163"/>
      <c r="K49" s="61">
        <v>0</v>
      </c>
      <c r="L49" s="62">
        <v>0</v>
      </c>
      <c r="M49" s="62" t="s">
        <v>488</v>
      </c>
      <c r="N49" s="62">
        <v>3</v>
      </c>
      <c r="O49" s="63">
        <v>3</v>
      </c>
      <c r="P49" s="46"/>
      <c r="Q49" s="46"/>
      <c r="R49" s="46"/>
      <c r="S49" s="46"/>
      <c r="T49" s="46"/>
      <c r="U49" s="46"/>
    </row>
    <row r="50" spans="1:21" ht="30.75" customHeight="1" x14ac:dyDescent="0.15">
      <c r="A50" s="46"/>
      <c r="B50" s="1185"/>
      <c r="C50" s="1186"/>
      <c r="D50" s="60"/>
      <c r="E50" s="1162" t="s">
        <v>15</v>
      </c>
      <c r="F50" s="1162"/>
      <c r="G50" s="1162"/>
      <c r="H50" s="1162"/>
      <c r="I50" s="1162"/>
      <c r="J50" s="1163"/>
      <c r="K50" s="61">
        <v>22</v>
      </c>
      <c r="L50" s="62">
        <v>20</v>
      </c>
      <c r="M50" s="62">
        <v>20</v>
      </c>
      <c r="N50" s="62">
        <v>19</v>
      </c>
      <c r="O50" s="63">
        <v>18</v>
      </c>
      <c r="P50" s="46"/>
      <c r="Q50" s="46"/>
      <c r="R50" s="46"/>
      <c r="S50" s="46"/>
      <c r="T50" s="46"/>
      <c r="U50" s="46"/>
    </row>
    <row r="51" spans="1:21" ht="30.75" customHeight="1" x14ac:dyDescent="0.15">
      <c r="A51" s="46"/>
      <c r="B51" s="1187"/>
      <c r="C51" s="1188"/>
      <c r="D51" s="64"/>
      <c r="E51" s="1162" t="s">
        <v>16</v>
      </c>
      <c r="F51" s="1162"/>
      <c r="G51" s="1162"/>
      <c r="H51" s="1162"/>
      <c r="I51" s="1162"/>
      <c r="J51" s="1163"/>
      <c r="K51" s="61" t="s">
        <v>488</v>
      </c>
      <c r="L51" s="62" t="s">
        <v>488</v>
      </c>
      <c r="M51" s="62" t="s">
        <v>488</v>
      </c>
      <c r="N51" s="62" t="s">
        <v>488</v>
      </c>
      <c r="O51" s="63" t="s">
        <v>488</v>
      </c>
      <c r="P51" s="46"/>
      <c r="Q51" s="46"/>
      <c r="R51" s="46"/>
      <c r="S51" s="46"/>
      <c r="T51" s="46"/>
      <c r="U51" s="46"/>
    </row>
    <row r="52" spans="1:21" ht="30.75" customHeight="1" x14ac:dyDescent="0.15">
      <c r="A52" s="46"/>
      <c r="B52" s="1160" t="s">
        <v>17</v>
      </c>
      <c r="C52" s="1161"/>
      <c r="D52" s="64"/>
      <c r="E52" s="1162" t="s">
        <v>18</v>
      </c>
      <c r="F52" s="1162"/>
      <c r="G52" s="1162"/>
      <c r="H52" s="1162"/>
      <c r="I52" s="1162"/>
      <c r="J52" s="1163"/>
      <c r="K52" s="61">
        <v>966</v>
      </c>
      <c r="L52" s="62">
        <v>943</v>
      </c>
      <c r="M52" s="62">
        <v>978</v>
      </c>
      <c r="N52" s="62">
        <v>920</v>
      </c>
      <c r="O52" s="63">
        <v>896</v>
      </c>
      <c r="P52" s="46"/>
      <c r="Q52" s="46"/>
      <c r="R52" s="46"/>
      <c r="S52" s="46"/>
      <c r="T52" s="46"/>
      <c r="U52" s="46"/>
    </row>
    <row r="53" spans="1:21" ht="30.75" customHeight="1" thickBot="1" x14ac:dyDescent="0.2">
      <c r="A53" s="46"/>
      <c r="B53" s="1164" t="s">
        <v>19</v>
      </c>
      <c r="C53" s="1165"/>
      <c r="D53" s="65"/>
      <c r="E53" s="1166" t="s">
        <v>20</v>
      </c>
      <c r="F53" s="1166"/>
      <c r="G53" s="1166"/>
      <c r="H53" s="1166"/>
      <c r="I53" s="1166"/>
      <c r="J53" s="1167"/>
      <c r="K53" s="66">
        <v>328</v>
      </c>
      <c r="L53" s="67">
        <v>354</v>
      </c>
      <c r="M53" s="67">
        <v>373</v>
      </c>
      <c r="N53" s="67">
        <v>409</v>
      </c>
      <c r="O53" s="68">
        <v>380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15">
      <c r="B58" s="1168" t="s">
        <v>24</v>
      </c>
      <c r="C58" s="1169"/>
      <c r="D58" s="1174" t="s">
        <v>25</v>
      </c>
      <c r="E58" s="1175"/>
      <c r="F58" s="1175"/>
      <c r="G58" s="1175"/>
      <c r="H58" s="1175"/>
      <c r="I58" s="1175"/>
      <c r="J58" s="1176"/>
      <c r="K58" s="81"/>
      <c r="L58" s="82"/>
      <c r="M58" s="82"/>
      <c r="N58" s="82"/>
      <c r="O58" s="83"/>
    </row>
    <row r="59" spans="1:21" ht="31.5" customHeight="1" x14ac:dyDescent="0.15">
      <c r="B59" s="1170"/>
      <c r="C59" s="1171"/>
      <c r="D59" s="1177" t="s">
        <v>26</v>
      </c>
      <c r="E59" s="1178"/>
      <c r="F59" s="1178"/>
      <c r="G59" s="1178"/>
      <c r="H59" s="1178"/>
      <c r="I59" s="1178"/>
      <c r="J59" s="1179"/>
      <c r="K59" s="84"/>
      <c r="L59" s="85"/>
      <c r="M59" s="85"/>
      <c r="N59" s="85"/>
      <c r="O59" s="86"/>
    </row>
    <row r="60" spans="1:21" ht="31.5" customHeight="1" thickBot="1" x14ac:dyDescent="0.2">
      <c r="B60" s="1172"/>
      <c r="C60" s="1173"/>
      <c r="D60" s="1180" t="s">
        <v>27</v>
      </c>
      <c r="E60" s="1181"/>
      <c r="F60" s="1181"/>
      <c r="G60" s="1181"/>
      <c r="H60" s="1181"/>
      <c r="I60" s="1181"/>
      <c r="J60" s="1182"/>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hdLzXpzrySWUay37c5hIHVWllWnJmu0/UagU1X6dsNHvAVTwdxD/fAAu7LQ04wfex+EytoqcyYcLc2dviWokQ==" saltValue="W8jarg9Kb6WOhsdiWrrzp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03" t="s">
        <v>30</v>
      </c>
      <c r="C41" s="1204"/>
      <c r="D41" s="103"/>
      <c r="E41" s="1205" t="s">
        <v>31</v>
      </c>
      <c r="F41" s="1205"/>
      <c r="G41" s="1205"/>
      <c r="H41" s="1206"/>
      <c r="I41" s="330">
        <v>10630</v>
      </c>
      <c r="J41" s="331">
        <v>10132</v>
      </c>
      <c r="K41" s="331">
        <v>9450</v>
      </c>
      <c r="L41" s="331">
        <v>9004</v>
      </c>
      <c r="M41" s="332">
        <v>8634</v>
      </c>
    </row>
    <row r="42" spans="2:13" ht="27.75" customHeight="1" x14ac:dyDescent="0.15">
      <c r="B42" s="1193"/>
      <c r="C42" s="1194"/>
      <c r="D42" s="104"/>
      <c r="E42" s="1197" t="s">
        <v>32</v>
      </c>
      <c r="F42" s="1197"/>
      <c r="G42" s="1197"/>
      <c r="H42" s="1198"/>
      <c r="I42" s="333">
        <v>233</v>
      </c>
      <c r="J42" s="334">
        <v>179</v>
      </c>
      <c r="K42" s="334">
        <v>200</v>
      </c>
      <c r="L42" s="334">
        <v>511</v>
      </c>
      <c r="M42" s="335">
        <v>378</v>
      </c>
    </row>
    <row r="43" spans="2:13" ht="27.75" customHeight="1" x14ac:dyDescent="0.15">
      <c r="B43" s="1193"/>
      <c r="C43" s="1194"/>
      <c r="D43" s="104"/>
      <c r="E43" s="1197" t="s">
        <v>33</v>
      </c>
      <c r="F43" s="1197"/>
      <c r="G43" s="1197"/>
      <c r="H43" s="1198"/>
      <c r="I43" s="333">
        <v>2866</v>
      </c>
      <c r="J43" s="334">
        <v>2775</v>
      </c>
      <c r="K43" s="334">
        <v>2526</v>
      </c>
      <c r="L43" s="334">
        <v>2494</v>
      </c>
      <c r="M43" s="335">
        <v>2401</v>
      </c>
    </row>
    <row r="44" spans="2:13" ht="27.75" customHeight="1" x14ac:dyDescent="0.15">
      <c r="B44" s="1193"/>
      <c r="C44" s="1194"/>
      <c r="D44" s="104"/>
      <c r="E44" s="1197" t="s">
        <v>34</v>
      </c>
      <c r="F44" s="1197"/>
      <c r="G44" s="1197"/>
      <c r="H44" s="1198"/>
      <c r="I44" s="333">
        <v>98</v>
      </c>
      <c r="J44" s="334">
        <v>90</v>
      </c>
      <c r="K44" s="334">
        <v>80</v>
      </c>
      <c r="L44" s="334">
        <v>64</v>
      </c>
      <c r="M44" s="335">
        <v>64</v>
      </c>
    </row>
    <row r="45" spans="2:13" ht="27.75" customHeight="1" x14ac:dyDescent="0.15">
      <c r="B45" s="1193"/>
      <c r="C45" s="1194"/>
      <c r="D45" s="104"/>
      <c r="E45" s="1197" t="s">
        <v>35</v>
      </c>
      <c r="F45" s="1197"/>
      <c r="G45" s="1197"/>
      <c r="H45" s="1198"/>
      <c r="I45" s="333">
        <v>2704</v>
      </c>
      <c r="J45" s="334">
        <v>2657</v>
      </c>
      <c r="K45" s="334">
        <v>2659</v>
      </c>
      <c r="L45" s="334">
        <v>2669</v>
      </c>
      <c r="M45" s="335">
        <v>2612</v>
      </c>
    </row>
    <row r="46" spans="2:13" ht="27.75" customHeight="1" x14ac:dyDescent="0.15">
      <c r="B46" s="1193"/>
      <c r="C46" s="1194"/>
      <c r="D46" s="105"/>
      <c r="E46" s="1197" t="s">
        <v>36</v>
      </c>
      <c r="F46" s="1197"/>
      <c r="G46" s="1197"/>
      <c r="H46" s="1198"/>
      <c r="I46" s="333" t="s">
        <v>488</v>
      </c>
      <c r="J46" s="334" t="s">
        <v>488</v>
      </c>
      <c r="K46" s="334" t="s">
        <v>488</v>
      </c>
      <c r="L46" s="334" t="s">
        <v>488</v>
      </c>
      <c r="M46" s="335" t="s">
        <v>488</v>
      </c>
    </row>
    <row r="47" spans="2:13" ht="27.75" customHeight="1" x14ac:dyDescent="0.15">
      <c r="B47" s="1193"/>
      <c r="C47" s="1194"/>
      <c r="D47" s="106"/>
      <c r="E47" s="1207" t="s">
        <v>37</v>
      </c>
      <c r="F47" s="1208"/>
      <c r="G47" s="1208"/>
      <c r="H47" s="1209"/>
      <c r="I47" s="333" t="s">
        <v>488</v>
      </c>
      <c r="J47" s="334" t="s">
        <v>488</v>
      </c>
      <c r="K47" s="334" t="s">
        <v>488</v>
      </c>
      <c r="L47" s="334" t="s">
        <v>488</v>
      </c>
      <c r="M47" s="335" t="s">
        <v>488</v>
      </c>
    </row>
    <row r="48" spans="2:13" ht="27.75" customHeight="1" x14ac:dyDescent="0.15">
      <c r="B48" s="1193"/>
      <c r="C48" s="1194"/>
      <c r="D48" s="104"/>
      <c r="E48" s="1197" t="s">
        <v>38</v>
      </c>
      <c r="F48" s="1197"/>
      <c r="G48" s="1197"/>
      <c r="H48" s="1198"/>
      <c r="I48" s="333" t="s">
        <v>488</v>
      </c>
      <c r="J48" s="334" t="s">
        <v>488</v>
      </c>
      <c r="K48" s="334" t="s">
        <v>488</v>
      </c>
      <c r="L48" s="334" t="s">
        <v>488</v>
      </c>
      <c r="M48" s="335" t="s">
        <v>488</v>
      </c>
    </row>
    <row r="49" spans="2:13" ht="27.75" customHeight="1" x14ac:dyDescent="0.15">
      <c r="B49" s="1195"/>
      <c r="C49" s="1196"/>
      <c r="D49" s="104"/>
      <c r="E49" s="1197" t="s">
        <v>39</v>
      </c>
      <c r="F49" s="1197"/>
      <c r="G49" s="1197"/>
      <c r="H49" s="1198"/>
      <c r="I49" s="333" t="s">
        <v>488</v>
      </c>
      <c r="J49" s="334" t="s">
        <v>488</v>
      </c>
      <c r="K49" s="334" t="s">
        <v>488</v>
      </c>
      <c r="L49" s="334" t="s">
        <v>488</v>
      </c>
      <c r="M49" s="335" t="s">
        <v>488</v>
      </c>
    </row>
    <row r="50" spans="2:13" ht="27.75" customHeight="1" x14ac:dyDescent="0.15">
      <c r="B50" s="1191" t="s">
        <v>40</v>
      </c>
      <c r="C50" s="1192"/>
      <c r="D50" s="107"/>
      <c r="E50" s="1197" t="s">
        <v>41</v>
      </c>
      <c r="F50" s="1197"/>
      <c r="G50" s="1197"/>
      <c r="H50" s="1198"/>
      <c r="I50" s="333">
        <v>11708</v>
      </c>
      <c r="J50" s="334">
        <v>11514</v>
      </c>
      <c r="K50" s="334">
        <v>11859</v>
      </c>
      <c r="L50" s="334">
        <v>11875</v>
      </c>
      <c r="M50" s="335">
        <v>11712</v>
      </c>
    </row>
    <row r="51" spans="2:13" ht="27.75" customHeight="1" x14ac:dyDescent="0.15">
      <c r="B51" s="1193"/>
      <c r="C51" s="1194"/>
      <c r="D51" s="104"/>
      <c r="E51" s="1197" t="s">
        <v>42</v>
      </c>
      <c r="F51" s="1197"/>
      <c r="G51" s="1197"/>
      <c r="H51" s="1198"/>
      <c r="I51" s="333">
        <v>220</v>
      </c>
      <c r="J51" s="334">
        <v>136</v>
      </c>
      <c r="K51" s="334">
        <v>131</v>
      </c>
      <c r="L51" s="334">
        <v>96</v>
      </c>
      <c r="M51" s="335">
        <v>111</v>
      </c>
    </row>
    <row r="52" spans="2:13" ht="27.75" customHeight="1" x14ac:dyDescent="0.15">
      <c r="B52" s="1195"/>
      <c r="C52" s="1196"/>
      <c r="D52" s="104"/>
      <c r="E52" s="1197" t="s">
        <v>43</v>
      </c>
      <c r="F52" s="1197"/>
      <c r="G52" s="1197"/>
      <c r="H52" s="1198"/>
      <c r="I52" s="333">
        <v>8959</v>
      </c>
      <c r="J52" s="334">
        <v>8662</v>
      </c>
      <c r="K52" s="334">
        <v>8045</v>
      </c>
      <c r="L52" s="334">
        <v>7809</v>
      </c>
      <c r="M52" s="335">
        <v>7159</v>
      </c>
    </row>
    <row r="53" spans="2:13" ht="27.75" customHeight="1" thickBot="1" x14ac:dyDescent="0.2">
      <c r="B53" s="1199" t="s">
        <v>19</v>
      </c>
      <c r="C53" s="1200"/>
      <c r="D53" s="108"/>
      <c r="E53" s="1201" t="s">
        <v>44</v>
      </c>
      <c r="F53" s="1201"/>
      <c r="G53" s="1201"/>
      <c r="H53" s="1202"/>
      <c r="I53" s="336">
        <v>-4355</v>
      </c>
      <c r="J53" s="337">
        <v>-4480</v>
      </c>
      <c r="K53" s="337">
        <v>-5120</v>
      </c>
      <c r="L53" s="337">
        <v>-5039</v>
      </c>
      <c r="M53" s="338">
        <v>-4893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x2DhTWdIoUAepJdYBvsRSUCx3W92Cab2JCMb47QaWz7PRNKeZh1BkFsFf9mSR1a1Od3UnUTUP5C9CdZ5mYx/HA==" saltValue="wK6OFD4S5QFvkLqxKTjeS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18" t="s">
        <v>46</v>
      </c>
      <c r="D55" s="1218"/>
      <c r="E55" s="1219"/>
      <c r="F55" s="339">
        <v>3047</v>
      </c>
      <c r="G55" s="339">
        <v>3048</v>
      </c>
      <c r="H55" s="340">
        <v>3050</v>
      </c>
    </row>
    <row r="56" spans="2:8" ht="52.5" customHeight="1" x14ac:dyDescent="0.15">
      <c r="B56" s="120"/>
      <c r="C56" s="1220" t="s">
        <v>47</v>
      </c>
      <c r="D56" s="1220"/>
      <c r="E56" s="1221"/>
      <c r="F56" s="341">
        <v>481</v>
      </c>
      <c r="G56" s="341">
        <v>514</v>
      </c>
      <c r="H56" s="342">
        <v>539</v>
      </c>
    </row>
    <row r="57" spans="2:8" ht="53.25" customHeight="1" x14ac:dyDescent="0.15">
      <c r="B57" s="120"/>
      <c r="C57" s="1222" t="s">
        <v>48</v>
      </c>
      <c r="D57" s="1222"/>
      <c r="E57" s="1223"/>
      <c r="F57" s="343">
        <v>9759</v>
      </c>
      <c r="G57" s="343">
        <v>9748</v>
      </c>
      <c r="H57" s="344">
        <v>8823</v>
      </c>
    </row>
    <row r="58" spans="2:8" ht="45.75" customHeight="1" x14ac:dyDescent="0.15">
      <c r="B58" s="121"/>
      <c r="C58" s="1210" t="s">
        <v>556</v>
      </c>
      <c r="D58" s="1211"/>
      <c r="E58" s="1212"/>
      <c r="F58" s="345">
        <v>5697</v>
      </c>
      <c r="G58" s="345">
        <v>5787</v>
      </c>
      <c r="H58" s="346">
        <v>5814</v>
      </c>
    </row>
    <row r="59" spans="2:8" ht="45.75" customHeight="1" x14ac:dyDescent="0.15">
      <c r="B59" s="121"/>
      <c r="C59" s="1210" t="s">
        <v>560</v>
      </c>
      <c r="D59" s="1211"/>
      <c r="E59" s="1212"/>
      <c r="F59" s="345">
        <v>1666</v>
      </c>
      <c r="G59" s="345">
        <v>1637</v>
      </c>
      <c r="H59" s="346">
        <v>834</v>
      </c>
    </row>
    <row r="60" spans="2:8" ht="45.75" customHeight="1" x14ac:dyDescent="0.15">
      <c r="B60" s="121"/>
      <c r="C60" s="1210" t="s">
        <v>557</v>
      </c>
      <c r="D60" s="1211"/>
      <c r="E60" s="1212"/>
      <c r="F60" s="345">
        <v>375</v>
      </c>
      <c r="G60" s="345">
        <v>345</v>
      </c>
      <c r="H60" s="346">
        <v>446</v>
      </c>
    </row>
    <row r="61" spans="2:8" ht="45.75" customHeight="1" x14ac:dyDescent="0.15">
      <c r="B61" s="121"/>
      <c r="C61" s="1210" t="s">
        <v>558</v>
      </c>
      <c r="D61" s="1211"/>
      <c r="E61" s="1212"/>
      <c r="F61" s="345">
        <v>352</v>
      </c>
      <c r="G61" s="345">
        <v>361</v>
      </c>
      <c r="H61" s="346">
        <v>352</v>
      </c>
    </row>
    <row r="62" spans="2:8" ht="45.75" customHeight="1" thickBot="1" x14ac:dyDescent="0.2">
      <c r="B62" s="122"/>
      <c r="C62" s="1213" t="s">
        <v>561</v>
      </c>
      <c r="D62" s="1214"/>
      <c r="E62" s="1215"/>
      <c r="F62" s="347">
        <v>280</v>
      </c>
      <c r="G62" s="347">
        <v>274</v>
      </c>
      <c r="H62" s="348">
        <v>266</v>
      </c>
    </row>
    <row r="63" spans="2:8" ht="52.5" customHeight="1" thickBot="1" x14ac:dyDescent="0.2">
      <c r="B63" s="123"/>
      <c r="C63" s="1216" t="s">
        <v>49</v>
      </c>
      <c r="D63" s="1216"/>
      <c r="E63" s="1217"/>
      <c r="F63" s="349">
        <v>13288</v>
      </c>
      <c r="G63" s="349">
        <v>13310</v>
      </c>
      <c r="H63" s="350">
        <v>12412</v>
      </c>
    </row>
    <row r="64" spans="2:8" x14ac:dyDescent="0.15"/>
  </sheetData>
  <sheetProtection algorithmName="SHA-512" hashValue="8E4MP0xPntZXAloJCGAjVpX+5Tcedmh84EirrknR9CBnfbe0pRzjh29g/zcntV9QKrun+pw9Kh1D/tYk5ZFhng==" saltValue="cwh1e3G/83dL/AERwrG0+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pageSetUpPr fitToPage="1"/>
  </sheetPr>
  <dimension ref="A1:DE85"/>
  <sheetViews>
    <sheetView showGridLines="0" zoomScale="90" zoomScaleNormal="9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2" t="s">
        <v>584</v>
      </c>
      <c r="AO43" s="1233"/>
      <c r="AP43" s="1233"/>
      <c r="AQ43" s="1233"/>
      <c r="AR43" s="1233"/>
      <c r="AS43" s="1233"/>
      <c r="AT43" s="1233"/>
      <c r="AU43" s="1233"/>
      <c r="AV43" s="1233"/>
      <c r="AW43" s="1233"/>
      <c r="AX43" s="1233"/>
      <c r="AY43" s="1233"/>
      <c r="AZ43" s="1233"/>
      <c r="BA43" s="1233"/>
      <c r="BB43" s="1233"/>
      <c r="BC43" s="1233"/>
      <c r="BD43" s="1233"/>
      <c r="BE43" s="1233"/>
      <c r="BF43" s="1233"/>
      <c r="BG43" s="1233"/>
      <c r="BH43" s="1233"/>
      <c r="BI43" s="1233"/>
      <c r="BJ43" s="1233"/>
      <c r="BK43" s="1233"/>
      <c r="BL43" s="1233"/>
      <c r="BM43" s="1233"/>
      <c r="BN43" s="1233"/>
      <c r="BO43" s="1233"/>
      <c r="BP43" s="1233"/>
      <c r="BQ43" s="1233"/>
      <c r="BR43" s="1233"/>
      <c r="BS43" s="1233"/>
      <c r="BT43" s="1233"/>
      <c r="BU43" s="1233"/>
      <c r="BV43" s="1233"/>
      <c r="BW43" s="1233"/>
      <c r="BX43" s="1233"/>
      <c r="BY43" s="1233"/>
      <c r="BZ43" s="1233"/>
      <c r="CA43" s="1233"/>
      <c r="CB43" s="1233"/>
      <c r="CC43" s="1233"/>
      <c r="CD43" s="1233"/>
      <c r="CE43" s="1233"/>
      <c r="CF43" s="1233"/>
      <c r="CG43" s="1233"/>
      <c r="CH43" s="1233"/>
      <c r="CI43" s="1233"/>
      <c r="CJ43" s="1233"/>
      <c r="CK43" s="1233"/>
      <c r="CL43" s="1233"/>
      <c r="CM43" s="1233"/>
      <c r="CN43" s="1233"/>
      <c r="CO43" s="1233"/>
      <c r="CP43" s="1233"/>
      <c r="CQ43" s="1233"/>
      <c r="CR43" s="1233"/>
      <c r="CS43" s="1233"/>
      <c r="CT43" s="1233"/>
      <c r="CU43" s="1233"/>
      <c r="CV43" s="1233"/>
      <c r="CW43" s="1233"/>
      <c r="CX43" s="1233"/>
      <c r="CY43" s="1233"/>
      <c r="CZ43" s="1233"/>
      <c r="DA43" s="1233"/>
      <c r="DB43" s="1233"/>
      <c r="DC43" s="1234"/>
    </row>
    <row r="44" spans="2:109" x14ac:dyDescent="0.15">
      <c r="B44" s="247"/>
      <c r="AN44" s="1235"/>
      <c r="AO44" s="1236"/>
      <c r="AP44" s="1236"/>
      <c r="AQ44" s="1236"/>
      <c r="AR44" s="1236"/>
      <c r="AS44" s="1236"/>
      <c r="AT44" s="1236"/>
      <c r="AU44" s="1236"/>
      <c r="AV44" s="1236"/>
      <c r="AW44" s="1236"/>
      <c r="AX44" s="1236"/>
      <c r="AY44" s="1236"/>
      <c r="AZ44" s="1236"/>
      <c r="BA44" s="1236"/>
      <c r="BB44" s="1236"/>
      <c r="BC44" s="1236"/>
      <c r="BD44" s="1236"/>
      <c r="BE44" s="1236"/>
      <c r="BF44" s="1236"/>
      <c r="BG44" s="1236"/>
      <c r="BH44" s="1236"/>
      <c r="BI44" s="1236"/>
      <c r="BJ44" s="1236"/>
      <c r="BK44" s="1236"/>
      <c r="BL44" s="1236"/>
      <c r="BM44" s="1236"/>
      <c r="BN44" s="1236"/>
      <c r="BO44" s="1236"/>
      <c r="BP44" s="1236"/>
      <c r="BQ44" s="1236"/>
      <c r="BR44" s="1236"/>
      <c r="BS44" s="1236"/>
      <c r="BT44" s="1236"/>
      <c r="BU44" s="1236"/>
      <c r="BV44" s="1236"/>
      <c r="BW44" s="1236"/>
      <c r="BX44" s="1236"/>
      <c r="BY44" s="1236"/>
      <c r="BZ44" s="1236"/>
      <c r="CA44" s="1236"/>
      <c r="CB44" s="1236"/>
      <c r="CC44" s="1236"/>
      <c r="CD44" s="1236"/>
      <c r="CE44" s="1236"/>
      <c r="CF44" s="1236"/>
      <c r="CG44" s="1236"/>
      <c r="CH44" s="1236"/>
      <c r="CI44" s="1236"/>
      <c r="CJ44" s="1236"/>
      <c r="CK44" s="1236"/>
      <c r="CL44" s="1236"/>
      <c r="CM44" s="1236"/>
      <c r="CN44" s="1236"/>
      <c r="CO44" s="1236"/>
      <c r="CP44" s="1236"/>
      <c r="CQ44" s="1236"/>
      <c r="CR44" s="1236"/>
      <c r="CS44" s="1236"/>
      <c r="CT44" s="1236"/>
      <c r="CU44" s="1236"/>
      <c r="CV44" s="1236"/>
      <c r="CW44" s="1236"/>
      <c r="CX44" s="1236"/>
      <c r="CY44" s="1236"/>
      <c r="CZ44" s="1236"/>
      <c r="DA44" s="1236"/>
      <c r="DB44" s="1236"/>
      <c r="DC44" s="1237"/>
    </row>
    <row r="45" spans="2:109" x14ac:dyDescent="0.15">
      <c r="B45" s="247"/>
      <c r="AN45" s="1235"/>
      <c r="AO45" s="1236"/>
      <c r="AP45" s="1236"/>
      <c r="AQ45" s="1236"/>
      <c r="AR45" s="1236"/>
      <c r="AS45" s="1236"/>
      <c r="AT45" s="1236"/>
      <c r="AU45" s="1236"/>
      <c r="AV45" s="1236"/>
      <c r="AW45" s="1236"/>
      <c r="AX45" s="1236"/>
      <c r="AY45" s="1236"/>
      <c r="AZ45" s="1236"/>
      <c r="BA45" s="1236"/>
      <c r="BB45" s="1236"/>
      <c r="BC45" s="1236"/>
      <c r="BD45" s="1236"/>
      <c r="BE45" s="1236"/>
      <c r="BF45" s="1236"/>
      <c r="BG45" s="1236"/>
      <c r="BH45" s="1236"/>
      <c r="BI45" s="1236"/>
      <c r="BJ45" s="1236"/>
      <c r="BK45" s="1236"/>
      <c r="BL45" s="1236"/>
      <c r="BM45" s="1236"/>
      <c r="BN45" s="1236"/>
      <c r="BO45" s="1236"/>
      <c r="BP45" s="1236"/>
      <c r="BQ45" s="1236"/>
      <c r="BR45" s="1236"/>
      <c r="BS45" s="1236"/>
      <c r="BT45" s="1236"/>
      <c r="BU45" s="1236"/>
      <c r="BV45" s="1236"/>
      <c r="BW45" s="1236"/>
      <c r="BX45" s="1236"/>
      <c r="BY45" s="1236"/>
      <c r="BZ45" s="1236"/>
      <c r="CA45" s="1236"/>
      <c r="CB45" s="1236"/>
      <c r="CC45" s="1236"/>
      <c r="CD45" s="1236"/>
      <c r="CE45" s="1236"/>
      <c r="CF45" s="1236"/>
      <c r="CG45" s="1236"/>
      <c r="CH45" s="1236"/>
      <c r="CI45" s="1236"/>
      <c r="CJ45" s="1236"/>
      <c r="CK45" s="1236"/>
      <c r="CL45" s="1236"/>
      <c r="CM45" s="1236"/>
      <c r="CN45" s="1236"/>
      <c r="CO45" s="1236"/>
      <c r="CP45" s="1236"/>
      <c r="CQ45" s="1236"/>
      <c r="CR45" s="1236"/>
      <c r="CS45" s="1236"/>
      <c r="CT45" s="1236"/>
      <c r="CU45" s="1236"/>
      <c r="CV45" s="1236"/>
      <c r="CW45" s="1236"/>
      <c r="CX45" s="1236"/>
      <c r="CY45" s="1236"/>
      <c r="CZ45" s="1236"/>
      <c r="DA45" s="1236"/>
      <c r="DB45" s="1236"/>
      <c r="DC45" s="1237"/>
    </row>
    <row r="46" spans="2:109" x14ac:dyDescent="0.15">
      <c r="B46" s="247"/>
      <c r="AN46" s="1235"/>
      <c r="AO46" s="1236"/>
      <c r="AP46" s="1236"/>
      <c r="AQ46" s="1236"/>
      <c r="AR46" s="1236"/>
      <c r="AS46" s="1236"/>
      <c r="AT46" s="1236"/>
      <c r="AU46" s="1236"/>
      <c r="AV46" s="1236"/>
      <c r="AW46" s="1236"/>
      <c r="AX46" s="1236"/>
      <c r="AY46" s="1236"/>
      <c r="AZ46" s="1236"/>
      <c r="BA46" s="1236"/>
      <c r="BB46" s="1236"/>
      <c r="BC46" s="1236"/>
      <c r="BD46" s="1236"/>
      <c r="BE46" s="1236"/>
      <c r="BF46" s="1236"/>
      <c r="BG46" s="1236"/>
      <c r="BH46" s="1236"/>
      <c r="BI46" s="1236"/>
      <c r="BJ46" s="1236"/>
      <c r="BK46" s="1236"/>
      <c r="BL46" s="1236"/>
      <c r="BM46" s="1236"/>
      <c r="BN46" s="1236"/>
      <c r="BO46" s="1236"/>
      <c r="BP46" s="1236"/>
      <c r="BQ46" s="1236"/>
      <c r="BR46" s="1236"/>
      <c r="BS46" s="1236"/>
      <c r="BT46" s="1236"/>
      <c r="BU46" s="1236"/>
      <c r="BV46" s="1236"/>
      <c r="BW46" s="1236"/>
      <c r="BX46" s="1236"/>
      <c r="BY46" s="1236"/>
      <c r="BZ46" s="1236"/>
      <c r="CA46" s="1236"/>
      <c r="CB46" s="1236"/>
      <c r="CC46" s="1236"/>
      <c r="CD46" s="1236"/>
      <c r="CE46" s="1236"/>
      <c r="CF46" s="1236"/>
      <c r="CG46" s="1236"/>
      <c r="CH46" s="1236"/>
      <c r="CI46" s="1236"/>
      <c r="CJ46" s="1236"/>
      <c r="CK46" s="1236"/>
      <c r="CL46" s="1236"/>
      <c r="CM46" s="1236"/>
      <c r="CN46" s="1236"/>
      <c r="CO46" s="1236"/>
      <c r="CP46" s="1236"/>
      <c r="CQ46" s="1236"/>
      <c r="CR46" s="1236"/>
      <c r="CS46" s="1236"/>
      <c r="CT46" s="1236"/>
      <c r="CU46" s="1236"/>
      <c r="CV46" s="1236"/>
      <c r="CW46" s="1236"/>
      <c r="CX46" s="1236"/>
      <c r="CY46" s="1236"/>
      <c r="CZ46" s="1236"/>
      <c r="DA46" s="1236"/>
      <c r="DB46" s="1236"/>
      <c r="DC46" s="1237"/>
    </row>
    <row r="47" spans="2:109" x14ac:dyDescent="0.15">
      <c r="B47" s="247"/>
      <c r="AN47" s="1238"/>
      <c r="AO47" s="1239"/>
      <c r="AP47" s="1239"/>
      <c r="AQ47" s="1239"/>
      <c r="AR47" s="1239"/>
      <c r="AS47" s="1239"/>
      <c r="AT47" s="1239"/>
      <c r="AU47" s="1239"/>
      <c r="AV47" s="1239"/>
      <c r="AW47" s="1239"/>
      <c r="AX47" s="1239"/>
      <c r="AY47" s="1239"/>
      <c r="AZ47" s="1239"/>
      <c r="BA47" s="1239"/>
      <c r="BB47" s="1239"/>
      <c r="BC47" s="1239"/>
      <c r="BD47" s="1239"/>
      <c r="BE47" s="1239"/>
      <c r="BF47" s="1239"/>
      <c r="BG47" s="1239"/>
      <c r="BH47" s="1239"/>
      <c r="BI47" s="1239"/>
      <c r="BJ47" s="1239"/>
      <c r="BK47" s="1239"/>
      <c r="BL47" s="1239"/>
      <c r="BM47" s="1239"/>
      <c r="BN47" s="1239"/>
      <c r="BO47" s="1239"/>
      <c r="BP47" s="1239"/>
      <c r="BQ47" s="1239"/>
      <c r="BR47" s="1239"/>
      <c r="BS47" s="1239"/>
      <c r="BT47" s="1239"/>
      <c r="BU47" s="1239"/>
      <c r="BV47" s="1239"/>
      <c r="BW47" s="1239"/>
      <c r="BX47" s="1239"/>
      <c r="BY47" s="1239"/>
      <c r="BZ47" s="1239"/>
      <c r="CA47" s="1239"/>
      <c r="CB47" s="1239"/>
      <c r="CC47" s="1239"/>
      <c r="CD47" s="1239"/>
      <c r="CE47" s="1239"/>
      <c r="CF47" s="1239"/>
      <c r="CG47" s="1239"/>
      <c r="CH47" s="1239"/>
      <c r="CI47" s="1239"/>
      <c r="CJ47" s="1239"/>
      <c r="CK47" s="1239"/>
      <c r="CL47" s="1239"/>
      <c r="CM47" s="1239"/>
      <c r="CN47" s="1239"/>
      <c r="CO47" s="1239"/>
      <c r="CP47" s="1239"/>
      <c r="CQ47" s="1239"/>
      <c r="CR47" s="1239"/>
      <c r="CS47" s="1239"/>
      <c r="CT47" s="1239"/>
      <c r="CU47" s="1239"/>
      <c r="CV47" s="1239"/>
      <c r="CW47" s="1239"/>
      <c r="CX47" s="1239"/>
      <c r="CY47" s="1239"/>
      <c r="CZ47" s="1239"/>
      <c r="DA47" s="1239"/>
      <c r="DB47" s="1239"/>
      <c r="DC47" s="1240"/>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577</v>
      </c>
    </row>
    <row r="50" spans="1:109" x14ac:dyDescent="0.15">
      <c r="B50" s="247"/>
      <c r="G50" s="1224"/>
      <c r="H50" s="1224"/>
      <c r="I50" s="1224"/>
      <c r="J50" s="1224"/>
      <c r="K50" s="360"/>
      <c r="L50" s="360"/>
      <c r="M50" s="361"/>
      <c r="N50" s="361"/>
      <c r="AN50" s="1242"/>
      <c r="AO50" s="1243"/>
      <c r="AP50" s="1243"/>
      <c r="AQ50" s="1243"/>
      <c r="AR50" s="1243"/>
      <c r="AS50" s="1243"/>
      <c r="AT50" s="1243"/>
      <c r="AU50" s="1243"/>
      <c r="AV50" s="1243"/>
      <c r="AW50" s="1243"/>
      <c r="AX50" s="1243"/>
      <c r="AY50" s="1243"/>
      <c r="AZ50" s="1243"/>
      <c r="BA50" s="1243"/>
      <c r="BB50" s="1243"/>
      <c r="BC50" s="1243"/>
      <c r="BD50" s="1243"/>
      <c r="BE50" s="1243"/>
      <c r="BF50" s="1243"/>
      <c r="BG50" s="1243"/>
      <c r="BH50" s="1243"/>
      <c r="BI50" s="1243"/>
      <c r="BJ50" s="1243"/>
      <c r="BK50" s="1243"/>
      <c r="BL50" s="1243"/>
      <c r="BM50" s="1243"/>
      <c r="BN50" s="1243"/>
      <c r="BO50" s="1244"/>
      <c r="BP50" s="1230" t="s">
        <v>526</v>
      </c>
      <c r="BQ50" s="1230"/>
      <c r="BR50" s="1230"/>
      <c r="BS50" s="1230"/>
      <c r="BT50" s="1230"/>
      <c r="BU50" s="1230"/>
      <c r="BV50" s="1230"/>
      <c r="BW50" s="1230"/>
      <c r="BX50" s="1230" t="s">
        <v>527</v>
      </c>
      <c r="BY50" s="1230"/>
      <c r="BZ50" s="1230"/>
      <c r="CA50" s="1230"/>
      <c r="CB50" s="1230"/>
      <c r="CC50" s="1230"/>
      <c r="CD50" s="1230"/>
      <c r="CE50" s="1230"/>
      <c r="CF50" s="1230" t="s">
        <v>528</v>
      </c>
      <c r="CG50" s="1230"/>
      <c r="CH50" s="1230"/>
      <c r="CI50" s="1230"/>
      <c r="CJ50" s="1230"/>
      <c r="CK50" s="1230"/>
      <c r="CL50" s="1230"/>
      <c r="CM50" s="1230"/>
      <c r="CN50" s="1230" t="s">
        <v>529</v>
      </c>
      <c r="CO50" s="1230"/>
      <c r="CP50" s="1230"/>
      <c r="CQ50" s="1230"/>
      <c r="CR50" s="1230"/>
      <c r="CS50" s="1230"/>
      <c r="CT50" s="1230"/>
      <c r="CU50" s="1230"/>
      <c r="CV50" s="1230" t="s">
        <v>530</v>
      </c>
      <c r="CW50" s="1230"/>
      <c r="CX50" s="1230"/>
      <c r="CY50" s="1230"/>
      <c r="CZ50" s="1230"/>
      <c r="DA50" s="1230"/>
      <c r="DB50" s="1230"/>
      <c r="DC50" s="1230"/>
    </row>
    <row r="51" spans="1:109" ht="13.5" customHeight="1" x14ac:dyDescent="0.15">
      <c r="B51" s="247"/>
      <c r="G51" s="1241"/>
      <c r="H51" s="1241"/>
      <c r="I51" s="1245"/>
      <c r="J51" s="1245"/>
      <c r="K51" s="1231"/>
      <c r="L51" s="1231"/>
      <c r="M51" s="1231"/>
      <c r="N51" s="1231"/>
      <c r="AM51" s="359"/>
      <c r="AN51" s="1229" t="s">
        <v>578</v>
      </c>
      <c r="AO51" s="1229"/>
      <c r="AP51" s="1229"/>
      <c r="AQ51" s="1229"/>
      <c r="AR51" s="1229"/>
      <c r="AS51" s="1229"/>
      <c r="AT51" s="1229"/>
      <c r="AU51" s="1229"/>
      <c r="AV51" s="1229"/>
      <c r="AW51" s="1229"/>
      <c r="AX51" s="1229"/>
      <c r="AY51" s="1229"/>
      <c r="AZ51" s="1229"/>
      <c r="BA51" s="1229"/>
      <c r="BB51" s="1229" t="s">
        <v>579</v>
      </c>
      <c r="BC51" s="1229"/>
      <c r="BD51" s="1229"/>
      <c r="BE51" s="1229"/>
      <c r="BF51" s="1229"/>
      <c r="BG51" s="1229"/>
      <c r="BH51" s="1229"/>
      <c r="BI51" s="1229"/>
      <c r="BJ51" s="1229"/>
      <c r="BK51" s="1229"/>
      <c r="BL51" s="1229"/>
      <c r="BM51" s="1229"/>
      <c r="BN51" s="1229"/>
      <c r="BO51" s="1229"/>
      <c r="BP51" s="1226"/>
      <c r="BQ51" s="1226"/>
      <c r="BR51" s="1226"/>
      <c r="BS51" s="1226"/>
      <c r="BT51" s="1226"/>
      <c r="BU51" s="1226"/>
      <c r="BV51" s="1226"/>
      <c r="BW51" s="1226"/>
      <c r="BX51" s="1226"/>
      <c r="BY51" s="1226"/>
      <c r="BZ51" s="1226"/>
      <c r="CA51" s="1226"/>
      <c r="CB51" s="1226"/>
      <c r="CC51" s="1226"/>
      <c r="CD51" s="1226"/>
      <c r="CE51" s="1226"/>
      <c r="CF51" s="1226"/>
      <c r="CG51" s="1226"/>
      <c r="CH51" s="1226"/>
      <c r="CI51" s="1226"/>
      <c r="CJ51" s="1226"/>
      <c r="CK51" s="1226"/>
      <c r="CL51" s="1226"/>
      <c r="CM51" s="1226"/>
      <c r="CN51" s="1226"/>
      <c r="CO51" s="1226"/>
      <c r="CP51" s="1226"/>
      <c r="CQ51" s="1226"/>
      <c r="CR51" s="1226"/>
      <c r="CS51" s="1226"/>
      <c r="CT51" s="1226"/>
      <c r="CU51" s="1226"/>
      <c r="CV51" s="1226"/>
      <c r="CW51" s="1226"/>
      <c r="CX51" s="1226"/>
      <c r="CY51" s="1226"/>
      <c r="CZ51" s="1226"/>
      <c r="DA51" s="1226"/>
      <c r="DB51" s="1226"/>
      <c r="DC51" s="1226"/>
    </row>
    <row r="52" spans="1:109" x14ac:dyDescent="0.15">
      <c r="B52" s="247"/>
      <c r="G52" s="1241"/>
      <c r="H52" s="1241"/>
      <c r="I52" s="1245"/>
      <c r="J52" s="1245"/>
      <c r="K52" s="1231"/>
      <c r="L52" s="1231"/>
      <c r="M52" s="1231"/>
      <c r="N52" s="1231"/>
      <c r="AM52" s="359"/>
      <c r="AN52" s="1229"/>
      <c r="AO52" s="1229"/>
      <c r="AP52" s="1229"/>
      <c r="AQ52" s="1229"/>
      <c r="AR52" s="1229"/>
      <c r="AS52" s="1229"/>
      <c r="AT52" s="1229"/>
      <c r="AU52" s="1229"/>
      <c r="AV52" s="1229"/>
      <c r="AW52" s="1229"/>
      <c r="AX52" s="1229"/>
      <c r="AY52" s="1229"/>
      <c r="AZ52" s="1229"/>
      <c r="BA52" s="1229"/>
      <c r="BB52" s="1229"/>
      <c r="BC52" s="1229"/>
      <c r="BD52" s="1229"/>
      <c r="BE52" s="1229"/>
      <c r="BF52" s="1229"/>
      <c r="BG52" s="1229"/>
      <c r="BH52" s="1229"/>
      <c r="BI52" s="1229"/>
      <c r="BJ52" s="1229"/>
      <c r="BK52" s="1229"/>
      <c r="BL52" s="1229"/>
      <c r="BM52" s="1229"/>
      <c r="BN52" s="1229"/>
      <c r="BO52" s="1229"/>
      <c r="BP52" s="1226"/>
      <c r="BQ52" s="1226"/>
      <c r="BR52" s="1226"/>
      <c r="BS52" s="1226"/>
      <c r="BT52" s="1226"/>
      <c r="BU52" s="1226"/>
      <c r="BV52" s="1226"/>
      <c r="BW52" s="1226"/>
      <c r="BX52" s="1226"/>
      <c r="BY52" s="1226"/>
      <c r="BZ52" s="1226"/>
      <c r="CA52" s="1226"/>
      <c r="CB52" s="1226"/>
      <c r="CC52" s="1226"/>
      <c r="CD52" s="1226"/>
      <c r="CE52" s="1226"/>
      <c r="CF52" s="1226"/>
      <c r="CG52" s="1226"/>
      <c r="CH52" s="1226"/>
      <c r="CI52" s="1226"/>
      <c r="CJ52" s="1226"/>
      <c r="CK52" s="1226"/>
      <c r="CL52" s="1226"/>
      <c r="CM52" s="1226"/>
      <c r="CN52" s="1226"/>
      <c r="CO52" s="1226"/>
      <c r="CP52" s="1226"/>
      <c r="CQ52" s="1226"/>
      <c r="CR52" s="1226"/>
      <c r="CS52" s="1226"/>
      <c r="CT52" s="1226"/>
      <c r="CU52" s="1226"/>
      <c r="CV52" s="1226"/>
      <c r="CW52" s="1226"/>
      <c r="CX52" s="1226"/>
      <c r="CY52" s="1226"/>
      <c r="CZ52" s="1226"/>
      <c r="DA52" s="1226"/>
      <c r="DB52" s="1226"/>
      <c r="DC52" s="1226"/>
    </row>
    <row r="53" spans="1:109" x14ac:dyDescent="0.15">
      <c r="A53" s="358"/>
      <c r="B53" s="247"/>
      <c r="G53" s="1241"/>
      <c r="H53" s="1241"/>
      <c r="I53" s="1224"/>
      <c r="J53" s="1224"/>
      <c r="K53" s="1231"/>
      <c r="L53" s="1231"/>
      <c r="M53" s="1231"/>
      <c r="N53" s="1231"/>
      <c r="AM53" s="359"/>
      <c r="AN53" s="1229"/>
      <c r="AO53" s="1229"/>
      <c r="AP53" s="1229"/>
      <c r="AQ53" s="1229"/>
      <c r="AR53" s="1229"/>
      <c r="AS53" s="1229"/>
      <c r="AT53" s="1229"/>
      <c r="AU53" s="1229"/>
      <c r="AV53" s="1229"/>
      <c r="AW53" s="1229"/>
      <c r="AX53" s="1229"/>
      <c r="AY53" s="1229"/>
      <c r="AZ53" s="1229"/>
      <c r="BA53" s="1229"/>
      <c r="BB53" s="1229" t="s">
        <v>580</v>
      </c>
      <c r="BC53" s="1229"/>
      <c r="BD53" s="1229"/>
      <c r="BE53" s="1229"/>
      <c r="BF53" s="1229"/>
      <c r="BG53" s="1229"/>
      <c r="BH53" s="1229"/>
      <c r="BI53" s="1229"/>
      <c r="BJ53" s="1229"/>
      <c r="BK53" s="1229"/>
      <c r="BL53" s="1229"/>
      <c r="BM53" s="1229"/>
      <c r="BN53" s="1229"/>
      <c r="BO53" s="1229"/>
      <c r="BP53" s="1226">
        <v>54.5</v>
      </c>
      <c r="BQ53" s="1226"/>
      <c r="BR53" s="1226"/>
      <c r="BS53" s="1226"/>
      <c r="BT53" s="1226"/>
      <c r="BU53" s="1226"/>
      <c r="BV53" s="1226"/>
      <c r="BW53" s="1226"/>
      <c r="BX53" s="1226">
        <v>55.8</v>
      </c>
      <c r="BY53" s="1226"/>
      <c r="BZ53" s="1226"/>
      <c r="CA53" s="1226"/>
      <c r="CB53" s="1226"/>
      <c r="CC53" s="1226"/>
      <c r="CD53" s="1226"/>
      <c r="CE53" s="1226"/>
      <c r="CF53" s="1226">
        <v>57</v>
      </c>
      <c r="CG53" s="1226"/>
      <c r="CH53" s="1226"/>
      <c r="CI53" s="1226"/>
      <c r="CJ53" s="1226"/>
      <c r="CK53" s="1226"/>
      <c r="CL53" s="1226"/>
      <c r="CM53" s="1226"/>
      <c r="CN53" s="1226">
        <v>58.3</v>
      </c>
      <c r="CO53" s="1226"/>
      <c r="CP53" s="1226"/>
      <c r="CQ53" s="1226"/>
      <c r="CR53" s="1226"/>
      <c r="CS53" s="1226"/>
      <c r="CT53" s="1226"/>
      <c r="CU53" s="1226"/>
      <c r="CV53" s="1226">
        <v>60</v>
      </c>
      <c r="CW53" s="1226"/>
      <c r="CX53" s="1226"/>
      <c r="CY53" s="1226"/>
      <c r="CZ53" s="1226"/>
      <c r="DA53" s="1226"/>
      <c r="DB53" s="1226"/>
      <c r="DC53" s="1226"/>
    </row>
    <row r="54" spans="1:109" x14ac:dyDescent="0.15">
      <c r="A54" s="358"/>
      <c r="B54" s="247"/>
      <c r="G54" s="1241"/>
      <c r="H54" s="1241"/>
      <c r="I54" s="1224"/>
      <c r="J54" s="1224"/>
      <c r="K54" s="1231"/>
      <c r="L54" s="1231"/>
      <c r="M54" s="1231"/>
      <c r="N54" s="1231"/>
      <c r="AM54" s="359"/>
      <c r="AN54" s="1229"/>
      <c r="AO54" s="1229"/>
      <c r="AP54" s="1229"/>
      <c r="AQ54" s="1229"/>
      <c r="AR54" s="1229"/>
      <c r="AS54" s="1229"/>
      <c r="AT54" s="1229"/>
      <c r="AU54" s="1229"/>
      <c r="AV54" s="1229"/>
      <c r="AW54" s="1229"/>
      <c r="AX54" s="1229"/>
      <c r="AY54" s="1229"/>
      <c r="AZ54" s="1229"/>
      <c r="BA54" s="1229"/>
      <c r="BB54" s="1229"/>
      <c r="BC54" s="1229"/>
      <c r="BD54" s="1229"/>
      <c r="BE54" s="1229"/>
      <c r="BF54" s="1229"/>
      <c r="BG54" s="1229"/>
      <c r="BH54" s="1229"/>
      <c r="BI54" s="1229"/>
      <c r="BJ54" s="1229"/>
      <c r="BK54" s="1229"/>
      <c r="BL54" s="1229"/>
      <c r="BM54" s="1229"/>
      <c r="BN54" s="1229"/>
      <c r="BO54" s="1229"/>
      <c r="BP54" s="1226"/>
      <c r="BQ54" s="1226"/>
      <c r="BR54" s="1226"/>
      <c r="BS54" s="1226"/>
      <c r="BT54" s="1226"/>
      <c r="BU54" s="1226"/>
      <c r="BV54" s="1226"/>
      <c r="BW54" s="1226"/>
      <c r="BX54" s="1226"/>
      <c r="BY54" s="1226"/>
      <c r="BZ54" s="1226"/>
      <c r="CA54" s="1226"/>
      <c r="CB54" s="1226"/>
      <c r="CC54" s="1226"/>
      <c r="CD54" s="1226"/>
      <c r="CE54" s="1226"/>
      <c r="CF54" s="1226"/>
      <c r="CG54" s="1226"/>
      <c r="CH54" s="1226"/>
      <c r="CI54" s="1226"/>
      <c r="CJ54" s="1226"/>
      <c r="CK54" s="1226"/>
      <c r="CL54" s="1226"/>
      <c r="CM54" s="1226"/>
      <c r="CN54" s="1226"/>
      <c r="CO54" s="1226"/>
      <c r="CP54" s="1226"/>
      <c r="CQ54" s="1226"/>
      <c r="CR54" s="1226"/>
      <c r="CS54" s="1226"/>
      <c r="CT54" s="1226"/>
      <c r="CU54" s="1226"/>
      <c r="CV54" s="1226"/>
      <c r="CW54" s="1226"/>
      <c r="CX54" s="1226"/>
      <c r="CY54" s="1226"/>
      <c r="CZ54" s="1226"/>
      <c r="DA54" s="1226"/>
      <c r="DB54" s="1226"/>
      <c r="DC54" s="1226"/>
    </row>
    <row r="55" spans="1:109" x14ac:dyDescent="0.15">
      <c r="A55" s="358"/>
      <c r="B55" s="247"/>
      <c r="G55" s="1224"/>
      <c r="H55" s="1224"/>
      <c r="I55" s="1224"/>
      <c r="J55" s="1224"/>
      <c r="K55" s="1231"/>
      <c r="L55" s="1231"/>
      <c r="M55" s="1231"/>
      <c r="N55" s="1231"/>
      <c r="AN55" s="1230" t="s">
        <v>581</v>
      </c>
      <c r="AO55" s="1230"/>
      <c r="AP55" s="1230"/>
      <c r="AQ55" s="1230"/>
      <c r="AR55" s="1230"/>
      <c r="AS55" s="1230"/>
      <c r="AT55" s="1230"/>
      <c r="AU55" s="1230"/>
      <c r="AV55" s="1230"/>
      <c r="AW55" s="1230"/>
      <c r="AX55" s="1230"/>
      <c r="AY55" s="1230"/>
      <c r="AZ55" s="1230"/>
      <c r="BA55" s="1230"/>
      <c r="BB55" s="1229" t="s">
        <v>579</v>
      </c>
      <c r="BC55" s="1229"/>
      <c r="BD55" s="1229"/>
      <c r="BE55" s="1229"/>
      <c r="BF55" s="1229"/>
      <c r="BG55" s="1229"/>
      <c r="BH55" s="1229"/>
      <c r="BI55" s="1229"/>
      <c r="BJ55" s="1229"/>
      <c r="BK55" s="1229"/>
      <c r="BL55" s="1229"/>
      <c r="BM55" s="1229"/>
      <c r="BN55" s="1229"/>
      <c r="BO55" s="1229"/>
      <c r="BP55" s="1226">
        <v>13.5</v>
      </c>
      <c r="BQ55" s="1226"/>
      <c r="BR55" s="1226"/>
      <c r="BS55" s="1226"/>
      <c r="BT55" s="1226"/>
      <c r="BU55" s="1226"/>
      <c r="BV55" s="1226"/>
      <c r="BW55" s="1226"/>
      <c r="BX55" s="1226">
        <v>0</v>
      </c>
      <c r="BY55" s="1226"/>
      <c r="BZ55" s="1226"/>
      <c r="CA55" s="1226"/>
      <c r="CB55" s="1226"/>
      <c r="CC55" s="1226"/>
      <c r="CD55" s="1226"/>
      <c r="CE55" s="1226"/>
      <c r="CF55" s="1226">
        <v>0</v>
      </c>
      <c r="CG55" s="1226"/>
      <c r="CH55" s="1226"/>
      <c r="CI55" s="1226"/>
      <c r="CJ55" s="1226"/>
      <c r="CK55" s="1226"/>
      <c r="CL55" s="1226"/>
      <c r="CM55" s="1226"/>
      <c r="CN55" s="1226">
        <v>0</v>
      </c>
      <c r="CO55" s="1226"/>
      <c r="CP55" s="1226"/>
      <c r="CQ55" s="1226"/>
      <c r="CR55" s="1226"/>
      <c r="CS55" s="1226"/>
      <c r="CT55" s="1226"/>
      <c r="CU55" s="1226"/>
      <c r="CV55" s="1226">
        <v>0</v>
      </c>
      <c r="CW55" s="1226"/>
      <c r="CX55" s="1226"/>
      <c r="CY55" s="1226"/>
      <c r="CZ55" s="1226"/>
      <c r="DA55" s="1226"/>
      <c r="DB55" s="1226"/>
      <c r="DC55" s="1226"/>
    </row>
    <row r="56" spans="1:109" x14ac:dyDescent="0.15">
      <c r="A56" s="358"/>
      <c r="B56" s="247"/>
      <c r="G56" s="1224"/>
      <c r="H56" s="1224"/>
      <c r="I56" s="1224"/>
      <c r="J56" s="1224"/>
      <c r="K56" s="1231"/>
      <c r="L56" s="1231"/>
      <c r="M56" s="1231"/>
      <c r="N56" s="1231"/>
      <c r="AN56" s="1230"/>
      <c r="AO56" s="1230"/>
      <c r="AP56" s="1230"/>
      <c r="AQ56" s="1230"/>
      <c r="AR56" s="1230"/>
      <c r="AS56" s="1230"/>
      <c r="AT56" s="1230"/>
      <c r="AU56" s="1230"/>
      <c r="AV56" s="1230"/>
      <c r="AW56" s="1230"/>
      <c r="AX56" s="1230"/>
      <c r="AY56" s="1230"/>
      <c r="AZ56" s="1230"/>
      <c r="BA56" s="1230"/>
      <c r="BB56" s="1229"/>
      <c r="BC56" s="1229"/>
      <c r="BD56" s="1229"/>
      <c r="BE56" s="1229"/>
      <c r="BF56" s="1229"/>
      <c r="BG56" s="1229"/>
      <c r="BH56" s="1229"/>
      <c r="BI56" s="1229"/>
      <c r="BJ56" s="1229"/>
      <c r="BK56" s="1229"/>
      <c r="BL56" s="1229"/>
      <c r="BM56" s="1229"/>
      <c r="BN56" s="1229"/>
      <c r="BO56" s="1229"/>
      <c r="BP56" s="1226"/>
      <c r="BQ56" s="1226"/>
      <c r="BR56" s="1226"/>
      <c r="BS56" s="1226"/>
      <c r="BT56" s="1226"/>
      <c r="BU56" s="1226"/>
      <c r="BV56" s="1226"/>
      <c r="BW56" s="1226"/>
      <c r="BX56" s="1226"/>
      <c r="BY56" s="1226"/>
      <c r="BZ56" s="1226"/>
      <c r="CA56" s="1226"/>
      <c r="CB56" s="1226"/>
      <c r="CC56" s="1226"/>
      <c r="CD56" s="1226"/>
      <c r="CE56" s="1226"/>
      <c r="CF56" s="1226"/>
      <c r="CG56" s="1226"/>
      <c r="CH56" s="1226"/>
      <c r="CI56" s="1226"/>
      <c r="CJ56" s="1226"/>
      <c r="CK56" s="1226"/>
      <c r="CL56" s="1226"/>
      <c r="CM56" s="1226"/>
      <c r="CN56" s="1226"/>
      <c r="CO56" s="1226"/>
      <c r="CP56" s="1226"/>
      <c r="CQ56" s="1226"/>
      <c r="CR56" s="1226"/>
      <c r="CS56" s="1226"/>
      <c r="CT56" s="1226"/>
      <c r="CU56" s="1226"/>
      <c r="CV56" s="1226"/>
      <c r="CW56" s="1226"/>
      <c r="CX56" s="1226"/>
      <c r="CY56" s="1226"/>
      <c r="CZ56" s="1226"/>
      <c r="DA56" s="1226"/>
      <c r="DB56" s="1226"/>
      <c r="DC56" s="1226"/>
    </row>
    <row r="57" spans="1:109" s="358" customFormat="1" x14ac:dyDescent="0.15">
      <c r="B57" s="362"/>
      <c r="G57" s="1224"/>
      <c r="H57" s="1224"/>
      <c r="I57" s="1227"/>
      <c r="J57" s="1227"/>
      <c r="K57" s="1231"/>
      <c r="L57" s="1231"/>
      <c r="M57" s="1231"/>
      <c r="N57" s="1231"/>
      <c r="AM57" s="243"/>
      <c r="AN57" s="1230"/>
      <c r="AO57" s="1230"/>
      <c r="AP57" s="1230"/>
      <c r="AQ57" s="1230"/>
      <c r="AR57" s="1230"/>
      <c r="AS57" s="1230"/>
      <c r="AT57" s="1230"/>
      <c r="AU57" s="1230"/>
      <c r="AV57" s="1230"/>
      <c r="AW57" s="1230"/>
      <c r="AX57" s="1230"/>
      <c r="AY57" s="1230"/>
      <c r="AZ57" s="1230"/>
      <c r="BA57" s="1230"/>
      <c r="BB57" s="1229" t="s">
        <v>580</v>
      </c>
      <c r="BC57" s="1229"/>
      <c r="BD57" s="1229"/>
      <c r="BE57" s="1229"/>
      <c r="BF57" s="1229"/>
      <c r="BG57" s="1229"/>
      <c r="BH57" s="1229"/>
      <c r="BI57" s="1229"/>
      <c r="BJ57" s="1229"/>
      <c r="BK57" s="1229"/>
      <c r="BL57" s="1229"/>
      <c r="BM57" s="1229"/>
      <c r="BN57" s="1229"/>
      <c r="BO57" s="1229"/>
      <c r="BP57" s="1226">
        <v>65.099999999999994</v>
      </c>
      <c r="BQ57" s="1226"/>
      <c r="BR57" s="1226"/>
      <c r="BS57" s="1226"/>
      <c r="BT57" s="1226"/>
      <c r="BU57" s="1226"/>
      <c r="BV57" s="1226"/>
      <c r="BW57" s="1226"/>
      <c r="BX57" s="1226">
        <v>64.3</v>
      </c>
      <c r="BY57" s="1226"/>
      <c r="BZ57" s="1226"/>
      <c r="CA57" s="1226"/>
      <c r="CB57" s="1226"/>
      <c r="CC57" s="1226"/>
      <c r="CD57" s="1226"/>
      <c r="CE57" s="1226"/>
      <c r="CF57" s="1226">
        <v>65.7</v>
      </c>
      <c r="CG57" s="1226"/>
      <c r="CH57" s="1226"/>
      <c r="CI57" s="1226"/>
      <c r="CJ57" s="1226"/>
      <c r="CK57" s="1226"/>
      <c r="CL57" s="1226"/>
      <c r="CM57" s="1226"/>
      <c r="CN57" s="1226">
        <v>67</v>
      </c>
      <c r="CO57" s="1226"/>
      <c r="CP57" s="1226"/>
      <c r="CQ57" s="1226"/>
      <c r="CR57" s="1226"/>
      <c r="CS57" s="1226"/>
      <c r="CT57" s="1226"/>
      <c r="CU57" s="1226"/>
      <c r="CV57" s="1226">
        <v>67.599999999999994</v>
      </c>
      <c r="CW57" s="1226"/>
      <c r="CX57" s="1226"/>
      <c r="CY57" s="1226"/>
      <c r="CZ57" s="1226"/>
      <c r="DA57" s="1226"/>
      <c r="DB57" s="1226"/>
      <c r="DC57" s="1226"/>
      <c r="DD57" s="363"/>
      <c r="DE57" s="362"/>
    </row>
    <row r="58" spans="1:109" s="358" customFormat="1" x14ac:dyDescent="0.15">
      <c r="A58" s="243"/>
      <c r="B58" s="362"/>
      <c r="G58" s="1224"/>
      <c r="H58" s="1224"/>
      <c r="I58" s="1227"/>
      <c r="J58" s="1227"/>
      <c r="K58" s="1231"/>
      <c r="L58" s="1231"/>
      <c r="M58" s="1231"/>
      <c r="N58" s="1231"/>
      <c r="AM58" s="243"/>
      <c r="AN58" s="1230"/>
      <c r="AO58" s="1230"/>
      <c r="AP58" s="1230"/>
      <c r="AQ58" s="1230"/>
      <c r="AR58" s="1230"/>
      <c r="AS58" s="1230"/>
      <c r="AT58" s="1230"/>
      <c r="AU58" s="1230"/>
      <c r="AV58" s="1230"/>
      <c r="AW58" s="1230"/>
      <c r="AX58" s="1230"/>
      <c r="AY58" s="1230"/>
      <c r="AZ58" s="1230"/>
      <c r="BA58" s="1230"/>
      <c r="BB58" s="1229"/>
      <c r="BC58" s="1229"/>
      <c r="BD58" s="1229"/>
      <c r="BE58" s="1229"/>
      <c r="BF58" s="1229"/>
      <c r="BG58" s="1229"/>
      <c r="BH58" s="1229"/>
      <c r="BI58" s="1229"/>
      <c r="BJ58" s="1229"/>
      <c r="BK58" s="1229"/>
      <c r="BL58" s="1229"/>
      <c r="BM58" s="1229"/>
      <c r="BN58" s="1229"/>
      <c r="BO58" s="1229"/>
      <c r="BP58" s="1226"/>
      <c r="BQ58" s="1226"/>
      <c r="BR58" s="1226"/>
      <c r="BS58" s="1226"/>
      <c r="BT58" s="1226"/>
      <c r="BU58" s="1226"/>
      <c r="BV58" s="1226"/>
      <c r="BW58" s="1226"/>
      <c r="BX58" s="1226"/>
      <c r="BY58" s="1226"/>
      <c r="BZ58" s="1226"/>
      <c r="CA58" s="1226"/>
      <c r="CB58" s="1226"/>
      <c r="CC58" s="1226"/>
      <c r="CD58" s="1226"/>
      <c r="CE58" s="1226"/>
      <c r="CF58" s="1226"/>
      <c r="CG58" s="1226"/>
      <c r="CH58" s="1226"/>
      <c r="CI58" s="1226"/>
      <c r="CJ58" s="1226"/>
      <c r="CK58" s="1226"/>
      <c r="CL58" s="1226"/>
      <c r="CM58" s="1226"/>
      <c r="CN58" s="1226"/>
      <c r="CO58" s="1226"/>
      <c r="CP58" s="1226"/>
      <c r="CQ58" s="1226"/>
      <c r="CR58" s="1226"/>
      <c r="CS58" s="1226"/>
      <c r="CT58" s="1226"/>
      <c r="CU58" s="1226"/>
      <c r="CV58" s="1226"/>
      <c r="CW58" s="1226"/>
      <c r="CX58" s="1226"/>
      <c r="CY58" s="1226"/>
      <c r="CZ58" s="1226"/>
      <c r="DA58" s="1226"/>
      <c r="DB58" s="1226"/>
      <c r="DC58" s="1226"/>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582</v>
      </c>
    </row>
    <row r="64" spans="1:109" x14ac:dyDescent="0.15">
      <c r="B64" s="247"/>
      <c r="G64" s="357"/>
      <c r="I64" s="369"/>
      <c r="J64" s="369"/>
      <c r="K64" s="369"/>
      <c r="L64" s="369"/>
      <c r="M64" s="369"/>
      <c r="N64" s="370"/>
      <c r="AM64" s="357"/>
      <c r="AN64" s="357" t="s">
        <v>576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15" customHeight="1" x14ac:dyDescent="0.15">
      <c r="B65" s="247"/>
      <c r="AN65" s="1232" t="s">
        <v>585</v>
      </c>
      <c r="AO65" s="1233"/>
      <c r="AP65" s="1233"/>
      <c r="AQ65" s="1233"/>
      <c r="AR65" s="1233"/>
      <c r="AS65" s="1233"/>
      <c r="AT65" s="1233"/>
      <c r="AU65" s="1233"/>
      <c r="AV65" s="1233"/>
      <c r="AW65" s="1233"/>
      <c r="AX65" s="1233"/>
      <c r="AY65" s="1233"/>
      <c r="AZ65" s="1233"/>
      <c r="BA65" s="1233"/>
      <c r="BB65" s="1233"/>
      <c r="BC65" s="1233"/>
      <c r="BD65" s="1233"/>
      <c r="BE65" s="1233"/>
      <c r="BF65" s="1233"/>
      <c r="BG65" s="1233"/>
      <c r="BH65" s="1233"/>
      <c r="BI65" s="1233"/>
      <c r="BJ65" s="1233"/>
      <c r="BK65" s="1233"/>
      <c r="BL65" s="1233"/>
      <c r="BM65" s="1233"/>
      <c r="BN65" s="1233"/>
      <c r="BO65" s="1233"/>
      <c r="BP65" s="1233"/>
      <c r="BQ65" s="1233"/>
      <c r="BR65" s="1233"/>
      <c r="BS65" s="1233"/>
      <c r="BT65" s="1233"/>
      <c r="BU65" s="1233"/>
      <c r="BV65" s="1233"/>
      <c r="BW65" s="1233"/>
      <c r="BX65" s="1233"/>
      <c r="BY65" s="1233"/>
      <c r="BZ65" s="1233"/>
      <c r="CA65" s="1233"/>
      <c r="CB65" s="1233"/>
      <c r="CC65" s="1233"/>
      <c r="CD65" s="1233"/>
      <c r="CE65" s="1233"/>
      <c r="CF65" s="1233"/>
      <c r="CG65" s="1233"/>
      <c r="CH65" s="1233"/>
      <c r="CI65" s="1233"/>
      <c r="CJ65" s="1233"/>
      <c r="CK65" s="1233"/>
      <c r="CL65" s="1233"/>
      <c r="CM65" s="1233"/>
      <c r="CN65" s="1233"/>
      <c r="CO65" s="1233"/>
      <c r="CP65" s="1233"/>
      <c r="CQ65" s="1233"/>
      <c r="CR65" s="1233"/>
      <c r="CS65" s="1233"/>
      <c r="CT65" s="1233"/>
      <c r="CU65" s="1233"/>
      <c r="CV65" s="1233"/>
      <c r="CW65" s="1233"/>
      <c r="CX65" s="1233"/>
      <c r="CY65" s="1233"/>
      <c r="CZ65" s="1233"/>
      <c r="DA65" s="1233"/>
      <c r="DB65" s="1233"/>
      <c r="DC65" s="1234"/>
    </row>
    <row r="66" spans="2:107" x14ac:dyDescent="0.15">
      <c r="B66" s="247"/>
      <c r="AN66" s="1235"/>
      <c r="AO66" s="1236"/>
      <c r="AP66" s="1236"/>
      <c r="AQ66" s="1236"/>
      <c r="AR66" s="1236"/>
      <c r="AS66" s="1236"/>
      <c r="AT66" s="1236"/>
      <c r="AU66" s="1236"/>
      <c r="AV66" s="1236"/>
      <c r="AW66" s="1236"/>
      <c r="AX66" s="1236"/>
      <c r="AY66" s="1236"/>
      <c r="AZ66" s="1236"/>
      <c r="BA66" s="1236"/>
      <c r="BB66" s="1236"/>
      <c r="BC66" s="1236"/>
      <c r="BD66" s="1236"/>
      <c r="BE66" s="1236"/>
      <c r="BF66" s="1236"/>
      <c r="BG66" s="1236"/>
      <c r="BH66" s="1236"/>
      <c r="BI66" s="1236"/>
      <c r="BJ66" s="1236"/>
      <c r="BK66" s="1236"/>
      <c r="BL66" s="1236"/>
      <c r="BM66" s="1236"/>
      <c r="BN66" s="1236"/>
      <c r="BO66" s="1236"/>
      <c r="BP66" s="1236"/>
      <c r="BQ66" s="1236"/>
      <c r="BR66" s="1236"/>
      <c r="BS66" s="1236"/>
      <c r="BT66" s="1236"/>
      <c r="BU66" s="1236"/>
      <c r="BV66" s="1236"/>
      <c r="BW66" s="1236"/>
      <c r="BX66" s="1236"/>
      <c r="BY66" s="1236"/>
      <c r="BZ66" s="1236"/>
      <c r="CA66" s="1236"/>
      <c r="CB66" s="1236"/>
      <c r="CC66" s="1236"/>
      <c r="CD66" s="1236"/>
      <c r="CE66" s="1236"/>
      <c r="CF66" s="1236"/>
      <c r="CG66" s="1236"/>
      <c r="CH66" s="1236"/>
      <c r="CI66" s="1236"/>
      <c r="CJ66" s="1236"/>
      <c r="CK66" s="1236"/>
      <c r="CL66" s="1236"/>
      <c r="CM66" s="1236"/>
      <c r="CN66" s="1236"/>
      <c r="CO66" s="1236"/>
      <c r="CP66" s="1236"/>
      <c r="CQ66" s="1236"/>
      <c r="CR66" s="1236"/>
      <c r="CS66" s="1236"/>
      <c r="CT66" s="1236"/>
      <c r="CU66" s="1236"/>
      <c r="CV66" s="1236"/>
      <c r="CW66" s="1236"/>
      <c r="CX66" s="1236"/>
      <c r="CY66" s="1236"/>
      <c r="CZ66" s="1236"/>
      <c r="DA66" s="1236"/>
      <c r="DB66" s="1236"/>
      <c r="DC66" s="1237"/>
    </row>
    <row r="67" spans="2:107" x14ac:dyDescent="0.15">
      <c r="B67" s="247"/>
      <c r="AN67" s="1235"/>
      <c r="AO67" s="1236"/>
      <c r="AP67" s="1236"/>
      <c r="AQ67" s="1236"/>
      <c r="AR67" s="1236"/>
      <c r="AS67" s="1236"/>
      <c r="AT67" s="1236"/>
      <c r="AU67" s="1236"/>
      <c r="AV67" s="1236"/>
      <c r="AW67" s="1236"/>
      <c r="AX67" s="1236"/>
      <c r="AY67" s="1236"/>
      <c r="AZ67" s="1236"/>
      <c r="BA67" s="1236"/>
      <c r="BB67" s="1236"/>
      <c r="BC67" s="1236"/>
      <c r="BD67" s="1236"/>
      <c r="BE67" s="1236"/>
      <c r="BF67" s="1236"/>
      <c r="BG67" s="1236"/>
      <c r="BH67" s="1236"/>
      <c r="BI67" s="1236"/>
      <c r="BJ67" s="1236"/>
      <c r="BK67" s="1236"/>
      <c r="BL67" s="1236"/>
      <c r="BM67" s="1236"/>
      <c r="BN67" s="1236"/>
      <c r="BO67" s="1236"/>
      <c r="BP67" s="1236"/>
      <c r="BQ67" s="1236"/>
      <c r="BR67" s="1236"/>
      <c r="BS67" s="1236"/>
      <c r="BT67" s="1236"/>
      <c r="BU67" s="1236"/>
      <c r="BV67" s="1236"/>
      <c r="BW67" s="1236"/>
      <c r="BX67" s="1236"/>
      <c r="BY67" s="1236"/>
      <c r="BZ67" s="1236"/>
      <c r="CA67" s="1236"/>
      <c r="CB67" s="1236"/>
      <c r="CC67" s="1236"/>
      <c r="CD67" s="1236"/>
      <c r="CE67" s="1236"/>
      <c r="CF67" s="1236"/>
      <c r="CG67" s="1236"/>
      <c r="CH67" s="1236"/>
      <c r="CI67" s="1236"/>
      <c r="CJ67" s="1236"/>
      <c r="CK67" s="1236"/>
      <c r="CL67" s="1236"/>
      <c r="CM67" s="1236"/>
      <c r="CN67" s="1236"/>
      <c r="CO67" s="1236"/>
      <c r="CP67" s="1236"/>
      <c r="CQ67" s="1236"/>
      <c r="CR67" s="1236"/>
      <c r="CS67" s="1236"/>
      <c r="CT67" s="1236"/>
      <c r="CU67" s="1236"/>
      <c r="CV67" s="1236"/>
      <c r="CW67" s="1236"/>
      <c r="CX67" s="1236"/>
      <c r="CY67" s="1236"/>
      <c r="CZ67" s="1236"/>
      <c r="DA67" s="1236"/>
      <c r="DB67" s="1236"/>
      <c r="DC67" s="1237"/>
    </row>
    <row r="68" spans="2:107" x14ac:dyDescent="0.15">
      <c r="B68" s="247"/>
      <c r="AN68" s="1235"/>
      <c r="AO68" s="1236"/>
      <c r="AP68" s="1236"/>
      <c r="AQ68" s="1236"/>
      <c r="AR68" s="1236"/>
      <c r="AS68" s="1236"/>
      <c r="AT68" s="1236"/>
      <c r="AU68" s="1236"/>
      <c r="AV68" s="1236"/>
      <c r="AW68" s="1236"/>
      <c r="AX68" s="1236"/>
      <c r="AY68" s="1236"/>
      <c r="AZ68" s="1236"/>
      <c r="BA68" s="1236"/>
      <c r="BB68" s="1236"/>
      <c r="BC68" s="1236"/>
      <c r="BD68" s="1236"/>
      <c r="BE68" s="1236"/>
      <c r="BF68" s="1236"/>
      <c r="BG68" s="1236"/>
      <c r="BH68" s="1236"/>
      <c r="BI68" s="1236"/>
      <c r="BJ68" s="1236"/>
      <c r="BK68" s="1236"/>
      <c r="BL68" s="1236"/>
      <c r="BM68" s="1236"/>
      <c r="BN68" s="1236"/>
      <c r="BO68" s="1236"/>
      <c r="BP68" s="1236"/>
      <c r="BQ68" s="1236"/>
      <c r="BR68" s="1236"/>
      <c r="BS68" s="1236"/>
      <c r="BT68" s="1236"/>
      <c r="BU68" s="1236"/>
      <c r="BV68" s="1236"/>
      <c r="BW68" s="1236"/>
      <c r="BX68" s="1236"/>
      <c r="BY68" s="1236"/>
      <c r="BZ68" s="1236"/>
      <c r="CA68" s="1236"/>
      <c r="CB68" s="1236"/>
      <c r="CC68" s="1236"/>
      <c r="CD68" s="1236"/>
      <c r="CE68" s="1236"/>
      <c r="CF68" s="1236"/>
      <c r="CG68" s="1236"/>
      <c r="CH68" s="1236"/>
      <c r="CI68" s="1236"/>
      <c r="CJ68" s="1236"/>
      <c r="CK68" s="1236"/>
      <c r="CL68" s="1236"/>
      <c r="CM68" s="1236"/>
      <c r="CN68" s="1236"/>
      <c r="CO68" s="1236"/>
      <c r="CP68" s="1236"/>
      <c r="CQ68" s="1236"/>
      <c r="CR68" s="1236"/>
      <c r="CS68" s="1236"/>
      <c r="CT68" s="1236"/>
      <c r="CU68" s="1236"/>
      <c r="CV68" s="1236"/>
      <c r="CW68" s="1236"/>
      <c r="CX68" s="1236"/>
      <c r="CY68" s="1236"/>
      <c r="CZ68" s="1236"/>
      <c r="DA68" s="1236"/>
      <c r="DB68" s="1236"/>
      <c r="DC68" s="1237"/>
    </row>
    <row r="69" spans="2:107" x14ac:dyDescent="0.15">
      <c r="B69" s="247"/>
      <c r="AN69" s="1238"/>
      <c r="AO69" s="1239"/>
      <c r="AP69" s="1239"/>
      <c r="AQ69" s="1239"/>
      <c r="AR69" s="1239"/>
      <c r="AS69" s="1239"/>
      <c r="AT69" s="1239"/>
      <c r="AU69" s="1239"/>
      <c r="AV69" s="1239"/>
      <c r="AW69" s="1239"/>
      <c r="AX69" s="1239"/>
      <c r="AY69" s="1239"/>
      <c r="AZ69" s="1239"/>
      <c r="BA69" s="1239"/>
      <c r="BB69" s="1239"/>
      <c r="BC69" s="1239"/>
      <c r="BD69" s="1239"/>
      <c r="BE69" s="1239"/>
      <c r="BF69" s="1239"/>
      <c r="BG69" s="1239"/>
      <c r="BH69" s="1239"/>
      <c r="BI69" s="1239"/>
      <c r="BJ69" s="1239"/>
      <c r="BK69" s="1239"/>
      <c r="BL69" s="1239"/>
      <c r="BM69" s="1239"/>
      <c r="BN69" s="1239"/>
      <c r="BO69" s="1239"/>
      <c r="BP69" s="1239"/>
      <c r="BQ69" s="1239"/>
      <c r="BR69" s="1239"/>
      <c r="BS69" s="1239"/>
      <c r="BT69" s="1239"/>
      <c r="BU69" s="1239"/>
      <c r="BV69" s="1239"/>
      <c r="BW69" s="1239"/>
      <c r="BX69" s="1239"/>
      <c r="BY69" s="1239"/>
      <c r="BZ69" s="1239"/>
      <c r="CA69" s="1239"/>
      <c r="CB69" s="1239"/>
      <c r="CC69" s="1239"/>
      <c r="CD69" s="1239"/>
      <c r="CE69" s="1239"/>
      <c r="CF69" s="1239"/>
      <c r="CG69" s="1239"/>
      <c r="CH69" s="1239"/>
      <c r="CI69" s="1239"/>
      <c r="CJ69" s="1239"/>
      <c r="CK69" s="1239"/>
      <c r="CL69" s="1239"/>
      <c r="CM69" s="1239"/>
      <c r="CN69" s="1239"/>
      <c r="CO69" s="1239"/>
      <c r="CP69" s="1239"/>
      <c r="CQ69" s="1239"/>
      <c r="CR69" s="1239"/>
      <c r="CS69" s="1239"/>
      <c r="CT69" s="1239"/>
      <c r="CU69" s="1239"/>
      <c r="CV69" s="1239"/>
      <c r="CW69" s="1239"/>
      <c r="CX69" s="1239"/>
      <c r="CY69" s="1239"/>
      <c r="CZ69" s="1239"/>
      <c r="DA69" s="1239"/>
      <c r="DB69" s="1239"/>
      <c r="DC69" s="1240"/>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577</v>
      </c>
    </row>
    <row r="72" spans="2:107" x14ac:dyDescent="0.15">
      <c r="B72" s="247"/>
      <c r="G72" s="1224"/>
      <c r="H72" s="1224"/>
      <c r="I72" s="1224"/>
      <c r="J72" s="1224"/>
      <c r="K72" s="360"/>
      <c r="L72" s="360"/>
      <c r="M72" s="361"/>
      <c r="N72" s="361"/>
      <c r="AN72" s="1242"/>
      <c r="AO72" s="1243"/>
      <c r="AP72" s="1243"/>
      <c r="AQ72" s="1243"/>
      <c r="AR72" s="1243"/>
      <c r="AS72" s="1243"/>
      <c r="AT72" s="1243"/>
      <c r="AU72" s="1243"/>
      <c r="AV72" s="1243"/>
      <c r="AW72" s="1243"/>
      <c r="AX72" s="1243"/>
      <c r="AY72" s="1243"/>
      <c r="AZ72" s="1243"/>
      <c r="BA72" s="1243"/>
      <c r="BB72" s="1243"/>
      <c r="BC72" s="1243"/>
      <c r="BD72" s="1243"/>
      <c r="BE72" s="1243"/>
      <c r="BF72" s="1243"/>
      <c r="BG72" s="1243"/>
      <c r="BH72" s="1243"/>
      <c r="BI72" s="1243"/>
      <c r="BJ72" s="1243"/>
      <c r="BK72" s="1243"/>
      <c r="BL72" s="1243"/>
      <c r="BM72" s="1243"/>
      <c r="BN72" s="1243"/>
      <c r="BO72" s="1244"/>
      <c r="BP72" s="1230" t="s">
        <v>526</v>
      </c>
      <c r="BQ72" s="1230"/>
      <c r="BR72" s="1230"/>
      <c r="BS72" s="1230"/>
      <c r="BT72" s="1230"/>
      <c r="BU72" s="1230"/>
      <c r="BV72" s="1230"/>
      <c r="BW72" s="1230"/>
      <c r="BX72" s="1230" t="s">
        <v>527</v>
      </c>
      <c r="BY72" s="1230"/>
      <c r="BZ72" s="1230"/>
      <c r="CA72" s="1230"/>
      <c r="CB72" s="1230"/>
      <c r="CC72" s="1230"/>
      <c r="CD72" s="1230"/>
      <c r="CE72" s="1230"/>
      <c r="CF72" s="1230" t="s">
        <v>528</v>
      </c>
      <c r="CG72" s="1230"/>
      <c r="CH72" s="1230"/>
      <c r="CI72" s="1230"/>
      <c r="CJ72" s="1230"/>
      <c r="CK72" s="1230"/>
      <c r="CL72" s="1230"/>
      <c r="CM72" s="1230"/>
      <c r="CN72" s="1230" t="s">
        <v>529</v>
      </c>
      <c r="CO72" s="1230"/>
      <c r="CP72" s="1230"/>
      <c r="CQ72" s="1230"/>
      <c r="CR72" s="1230"/>
      <c r="CS72" s="1230"/>
      <c r="CT72" s="1230"/>
      <c r="CU72" s="1230"/>
      <c r="CV72" s="1230" t="s">
        <v>530</v>
      </c>
      <c r="CW72" s="1230"/>
      <c r="CX72" s="1230"/>
      <c r="CY72" s="1230"/>
      <c r="CZ72" s="1230"/>
      <c r="DA72" s="1230"/>
      <c r="DB72" s="1230"/>
      <c r="DC72" s="1230"/>
    </row>
    <row r="73" spans="2:107" x14ac:dyDescent="0.15">
      <c r="B73" s="247"/>
      <c r="G73" s="1241"/>
      <c r="H73" s="1241"/>
      <c r="I73" s="1241"/>
      <c r="J73" s="1241"/>
      <c r="K73" s="1225"/>
      <c r="L73" s="1225"/>
      <c r="M73" s="1225"/>
      <c r="N73" s="1225"/>
      <c r="AM73" s="359"/>
      <c r="AN73" s="1229" t="s">
        <v>578</v>
      </c>
      <c r="AO73" s="1229"/>
      <c r="AP73" s="1229"/>
      <c r="AQ73" s="1229"/>
      <c r="AR73" s="1229"/>
      <c r="AS73" s="1229"/>
      <c r="AT73" s="1229"/>
      <c r="AU73" s="1229"/>
      <c r="AV73" s="1229"/>
      <c r="AW73" s="1229"/>
      <c r="AX73" s="1229"/>
      <c r="AY73" s="1229"/>
      <c r="AZ73" s="1229"/>
      <c r="BA73" s="1229"/>
      <c r="BB73" s="1229" t="s">
        <v>579</v>
      </c>
      <c r="BC73" s="1229"/>
      <c r="BD73" s="1229"/>
      <c r="BE73" s="1229"/>
      <c r="BF73" s="1229"/>
      <c r="BG73" s="1229"/>
      <c r="BH73" s="1229"/>
      <c r="BI73" s="1229"/>
      <c r="BJ73" s="1229"/>
      <c r="BK73" s="1229"/>
      <c r="BL73" s="1229"/>
      <c r="BM73" s="1229"/>
      <c r="BN73" s="1229"/>
      <c r="BO73" s="1229"/>
      <c r="BP73" s="1226"/>
      <c r="BQ73" s="1226"/>
      <c r="BR73" s="1226"/>
      <c r="BS73" s="1226"/>
      <c r="BT73" s="1226"/>
      <c r="BU73" s="1226"/>
      <c r="BV73" s="1226"/>
      <c r="BW73" s="1226"/>
      <c r="BX73" s="1226"/>
      <c r="BY73" s="1226"/>
      <c r="BZ73" s="1226"/>
      <c r="CA73" s="1226"/>
      <c r="CB73" s="1226"/>
      <c r="CC73" s="1226"/>
      <c r="CD73" s="1226"/>
      <c r="CE73" s="1226"/>
      <c r="CF73" s="1226"/>
      <c r="CG73" s="1226"/>
      <c r="CH73" s="1226"/>
      <c r="CI73" s="1226"/>
      <c r="CJ73" s="1226"/>
      <c r="CK73" s="1226"/>
      <c r="CL73" s="1226"/>
      <c r="CM73" s="1226"/>
      <c r="CN73" s="1226"/>
      <c r="CO73" s="1226"/>
      <c r="CP73" s="1226"/>
      <c r="CQ73" s="1226"/>
      <c r="CR73" s="1226"/>
      <c r="CS73" s="1226"/>
      <c r="CT73" s="1226"/>
      <c r="CU73" s="1226"/>
      <c r="CV73" s="1226"/>
      <c r="CW73" s="1226"/>
      <c r="CX73" s="1226"/>
      <c r="CY73" s="1226"/>
      <c r="CZ73" s="1226"/>
      <c r="DA73" s="1226"/>
      <c r="DB73" s="1226"/>
      <c r="DC73" s="1226"/>
    </row>
    <row r="74" spans="2:107" x14ac:dyDescent="0.15">
      <c r="B74" s="247"/>
      <c r="G74" s="1241"/>
      <c r="H74" s="1241"/>
      <c r="I74" s="1241"/>
      <c r="J74" s="1241"/>
      <c r="K74" s="1225"/>
      <c r="L74" s="1225"/>
      <c r="M74" s="1225"/>
      <c r="N74" s="1225"/>
      <c r="AM74" s="359"/>
      <c r="AN74" s="1229"/>
      <c r="AO74" s="1229"/>
      <c r="AP74" s="1229"/>
      <c r="AQ74" s="1229"/>
      <c r="AR74" s="1229"/>
      <c r="AS74" s="1229"/>
      <c r="AT74" s="1229"/>
      <c r="AU74" s="1229"/>
      <c r="AV74" s="1229"/>
      <c r="AW74" s="1229"/>
      <c r="AX74" s="1229"/>
      <c r="AY74" s="1229"/>
      <c r="AZ74" s="1229"/>
      <c r="BA74" s="1229"/>
      <c r="BB74" s="1229"/>
      <c r="BC74" s="1229"/>
      <c r="BD74" s="1229"/>
      <c r="BE74" s="1229"/>
      <c r="BF74" s="1229"/>
      <c r="BG74" s="1229"/>
      <c r="BH74" s="1229"/>
      <c r="BI74" s="1229"/>
      <c r="BJ74" s="1229"/>
      <c r="BK74" s="1229"/>
      <c r="BL74" s="1229"/>
      <c r="BM74" s="1229"/>
      <c r="BN74" s="1229"/>
      <c r="BO74" s="1229"/>
      <c r="BP74" s="1226"/>
      <c r="BQ74" s="1226"/>
      <c r="BR74" s="1226"/>
      <c r="BS74" s="1226"/>
      <c r="BT74" s="1226"/>
      <c r="BU74" s="1226"/>
      <c r="BV74" s="1226"/>
      <c r="BW74" s="1226"/>
      <c r="BX74" s="1226"/>
      <c r="BY74" s="1226"/>
      <c r="BZ74" s="1226"/>
      <c r="CA74" s="1226"/>
      <c r="CB74" s="1226"/>
      <c r="CC74" s="1226"/>
      <c r="CD74" s="1226"/>
      <c r="CE74" s="1226"/>
      <c r="CF74" s="1226"/>
      <c r="CG74" s="1226"/>
      <c r="CH74" s="1226"/>
      <c r="CI74" s="1226"/>
      <c r="CJ74" s="1226"/>
      <c r="CK74" s="1226"/>
      <c r="CL74" s="1226"/>
      <c r="CM74" s="1226"/>
      <c r="CN74" s="1226"/>
      <c r="CO74" s="1226"/>
      <c r="CP74" s="1226"/>
      <c r="CQ74" s="1226"/>
      <c r="CR74" s="1226"/>
      <c r="CS74" s="1226"/>
      <c r="CT74" s="1226"/>
      <c r="CU74" s="1226"/>
      <c r="CV74" s="1226"/>
      <c r="CW74" s="1226"/>
      <c r="CX74" s="1226"/>
      <c r="CY74" s="1226"/>
      <c r="CZ74" s="1226"/>
      <c r="DA74" s="1226"/>
      <c r="DB74" s="1226"/>
      <c r="DC74" s="1226"/>
    </row>
    <row r="75" spans="2:107" x14ac:dyDescent="0.15">
      <c r="B75" s="247"/>
      <c r="G75" s="1241"/>
      <c r="H75" s="1241"/>
      <c r="I75" s="1224"/>
      <c r="J75" s="1224"/>
      <c r="K75" s="1231"/>
      <c r="L75" s="1231"/>
      <c r="M75" s="1231"/>
      <c r="N75" s="1231"/>
      <c r="AM75" s="359"/>
      <c r="AN75" s="1229"/>
      <c r="AO75" s="1229"/>
      <c r="AP75" s="1229"/>
      <c r="AQ75" s="1229"/>
      <c r="AR75" s="1229"/>
      <c r="AS75" s="1229"/>
      <c r="AT75" s="1229"/>
      <c r="AU75" s="1229"/>
      <c r="AV75" s="1229"/>
      <c r="AW75" s="1229"/>
      <c r="AX75" s="1229"/>
      <c r="AY75" s="1229"/>
      <c r="AZ75" s="1229"/>
      <c r="BA75" s="1229"/>
      <c r="BB75" s="1229" t="s">
        <v>583</v>
      </c>
      <c r="BC75" s="1229"/>
      <c r="BD75" s="1229"/>
      <c r="BE75" s="1229"/>
      <c r="BF75" s="1229"/>
      <c r="BG75" s="1229"/>
      <c r="BH75" s="1229"/>
      <c r="BI75" s="1229"/>
      <c r="BJ75" s="1229"/>
      <c r="BK75" s="1229"/>
      <c r="BL75" s="1229"/>
      <c r="BM75" s="1229"/>
      <c r="BN75" s="1229"/>
      <c r="BO75" s="1229"/>
      <c r="BP75" s="1226">
        <v>5.3</v>
      </c>
      <c r="BQ75" s="1226"/>
      <c r="BR75" s="1226"/>
      <c r="BS75" s="1226"/>
      <c r="BT75" s="1226"/>
      <c r="BU75" s="1226"/>
      <c r="BV75" s="1226"/>
      <c r="BW75" s="1226"/>
      <c r="BX75" s="1226">
        <v>5.7</v>
      </c>
      <c r="BY75" s="1226"/>
      <c r="BZ75" s="1226"/>
      <c r="CA75" s="1226"/>
      <c r="CB75" s="1226"/>
      <c r="CC75" s="1226"/>
      <c r="CD75" s="1226"/>
      <c r="CE75" s="1226"/>
      <c r="CF75" s="1226">
        <v>5.9</v>
      </c>
      <c r="CG75" s="1226"/>
      <c r="CH75" s="1226"/>
      <c r="CI75" s="1226"/>
      <c r="CJ75" s="1226"/>
      <c r="CK75" s="1226"/>
      <c r="CL75" s="1226"/>
      <c r="CM75" s="1226"/>
      <c r="CN75" s="1226">
        <v>6.3</v>
      </c>
      <c r="CO75" s="1226"/>
      <c r="CP75" s="1226"/>
      <c r="CQ75" s="1226"/>
      <c r="CR75" s="1226"/>
      <c r="CS75" s="1226"/>
      <c r="CT75" s="1226"/>
      <c r="CU75" s="1226"/>
      <c r="CV75" s="1226">
        <v>6.4</v>
      </c>
      <c r="CW75" s="1226"/>
      <c r="CX75" s="1226"/>
      <c r="CY75" s="1226"/>
      <c r="CZ75" s="1226"/>
      <c r="DA75" s="1226"/>
      <c r="DB75" s="1226"/>
      <c r="DC75" s="1226"/>
    </row>
    <row r="76" spans="2:107" x14ac:dyDescent="0.15">
      <c r="B76" s="247"/>
      <c r="G76" s="1241"/>
      <c r="H76" s="1241"/>
      <c r="I76" s="1224"/>
      <c r="J76" s="1224"/>
      <c r="K76" s="1231"/>
      <c r="L76" s="1231"/>
      <c r="M76" s="1231"/>
      <c r="N76" s="1231"/>
      <c r="AM76" s="359"/>
      <c r="AN76" s="1229"/>
      <c r="AO76" s="1229"/>
      <c r="AP76" s="1229"/>
      <c r="AQ76" s="1229"/>
      <c r="AR76" s="1229"/>
      <c r="AS76" s="1229"/>
      <c r="AT76" s="1229"/>
      <c r="AU76" s="1229"/>
      <c r="AV76" s="1229"/>
      <c r="AW76" s="1229"/>
      <c r="AX76" s="1229"/>
      <c r="AY76" s="1229"/>
      <c r="AZ76" s="1229"/>
      <c r="BA76" s="1229"/>
      <c r="BB76" s="1229"/>
      <c r="BC76" s="1229"/>
      <c r="BD76" s="1229"/>
      <c r="BE76" s="1229"/>
      <c r="BF76" s="1229"/>
      <c r="BG76" s="1229"/>
      <c r="BH76" s="1229"/>
      <c r="BI76" s="1229"/>
      <c r="BJ76" s="1229"/>
      <c r="BK76" s="1229"/>
      <c r="BL76" s="1229"/>
      <c r="BM76" s="1229"/>
      <c r="BN76" s="1229"/>
      <c r="BO76" s="1229"/>
      <c r="BP76" s="1226"/>
      <c r="BQ76" s="1226"/>
      <c r="BR76" s="1226"/>
      <c r="BS76" s="1226"/>
      <c r="BT76" s="1226"/>
      <c r="BU76" s="1226"/>
      <c r="BV76" s="1226"/>
      <c r="BW76" s="1226"/>
      <c r="BX76" s="1226"/>
      <c r="BY76" s="1226"/>
      <c r="BZ76" s="1226"/>
      <c r="CA76" s="1226"/>
      <c r="CB76" s="1226"/>
      <c r="CC76" s="1226"/>
      <c r="CD76" s="1226"/>
      <c r="CE76" s="1226"/>
      <c r="CF76" s="1226"/>
      <c r="CG76" s="1226"/>
      <c r="CH76" s="1226"/>
      <c r="CI76" s="1226"/>
      <c r="CJ76" s="1226"/>
      <c r="CK76" s="1226"/>
      <c r="CL76" s="1226"/>
      <c r="CM76" s="1226"/>
      <c r="CN76" s="1226"/>
      <c r="CO76" s="1226"/>
      <c r="CP76" s="1226"/>
      <c r="CQ76" s="1226"/>
      <c r="CR76" s="1226"/>
      <c r="CS76" s="1226"/>
      <c r="CT76" s="1226"/>
      <c r="CU76" s="1226"/>
      <c r="CV76" s="1226"/>
      <c r="CW76" s="1226"/>
      <c r="CX76" s="1226"/>
      <c r="CY76" s="1226"/>
      <c r="CZ76" s="1226"/>
      <c r="DA76" s="1226"/>
      <c r="DB76" s="1226"/>
      <c r="DC76" s="1226"/>
    </row>
    <row r="77" spans="2:107" x14ac:dyDescent="0.15">
      <c r="B77" s="247"/>
      <c r="G77" s="1224"/>
      <c r="H77" s="1224"/>
      <c r="I77" s="1224"/>
      <c r="J77" s="1224"/>
      <c r="K77" s="1225"/>
      <c r="L77" s="1225"/>
      <c r="M77" s="1225"/>
      <c r="N77" s="1225"/>
      <c r="AN77" s="1230" t="s">
        <v>581</v>
      </c>
      <c r="AO77" s="1230"/>
      <c r="AP77" s="1230"/>
      <c r="AQ77" s="1230"/>
      <c r="AR77" s="1230"/>
      <c r="AS77" s="1230"/>
      <c r="AT77" s="1230"/>
      <c r="AU77" s="1230"/>
      <c r="AV77" s="1230"/>
      <c r="AW77" s="1230"/>
      <c r="AX77" s="1230"/>
      <c r="AY77" s="1230"/>
      <c r="AZ77" s="1230"/>
      <c r="BA77" s="1230"/>
      <c r="BB77" s="1229" t="s">
        <v>579</v>
      </c>
      <c r="BC77" s="1229"/>
      <c r="BD77" s="1229"/>
      <c r="BE77" s="1229"/>
      <c r="BF77" s="1229"/>
      <c r="BG77" s="1229"/>
      <c r="BH77" s="1229"/>
      <c r="BI77" s="1229"/>
      <c r="BJ77" s="1229"/>
      <c r="BK77" s="1229"/>
      <c r="BL77" s="1229"/>
      <c r="BM77" s="1229"/>
      <c r="BN77" s="1229"/>
      <c r="BO77" s="1229"/>
      <c r="BP77" s="1226">
        <v>13.5</v>
      </c>
      <c r="BQ77" s="1226"/>
      <c r="BR77" s="1226"/>
      <c r="BS77" s="1226"/>
      <c r="BT77" s="1226"/>
      <c r="BU77" s="1226"/>
      <c r="BV77" s="1226"/>
      <c r="BW77" s="1226"/>
      <c r="BX77" s="1226">
        <v>0</v>
      </c>
      <c r="BY77" s="1226"/>
      <c r="BZ77" s="1226"/>
      <c r="CA77" s="1226"/>
      <c r="CB77" s="1226"/>
      <c r="CC77" s="1226"/>
      <c r="CD77" s="1226"/>
      <c r="CE77" s="1226"/>
      <c r="CF77" s="1226">
        <v>0</v>
      </c>
      <c r="CG77" s="1226"/>
      <c r="CH77" s="1226"/>
      <c r="CI77" s="1226"/>
      <c r="CJ77" s="1226"/>
      <c r="CK77" s="1226"/>
      <c r="CL77" s="1226"/>
      <c r="CM77" s="1226"/>
      <c r="CN77" s="1226">
        <v>0</v>
      </c>
      <c r="CO77" s="1226"/>
      <c r="CP77" s="1226"/>
      <c r="CQ77" s="1226"/>
      <c r="CR77" s="1226"/>
      <c r="CS77" s="1226"/>
      <c r="CT77" s="1226"/>
      <c r="CU77" s="1226"/>
      <c r="CV77" s="1226">
        <v>0</v>
      </c>
      <c r="CW77" s="1226"/>
      <c r="CX77" s="1226"/>
      <c r="CY77" s="1226"/>
      <c r="CZ77" s="1226"/>
      <c r="DA77" s="1226"/>
      <c r="DB77" s="1226"/>
      <c r="DC77" s="1226"/>
    </row>
    <row r="78" spans="2:107" x14ac:dyDescent="0.15">
      <c r="B78" s="247"/>
      <c r="G78" s="1224"/>
      <c r="H78" s="1224"/>
      <c r="I78" s="1224"/>
      <c r="J78" s="1224"/>
      <c r="K78" s="1225"/>
      <c r="L78" s="1225"/>
      <c r="M78" s="1225"/>
      <c r="N78" s="1225"/>
      <c r="AN78" s="1230"/>
      <c r="AO78" s="1230"/>
      <c r="AP78" s="1230"/>
      <c r="AQ78" s="1230"/>
      <c r="AR78" s="1230"/>
      <c r="AS78" s="1230"/>
      <c r="AT78" s="1230"/>
      <c r="AU78" s="1230"/>
      <c r="AV78" s="1230"/>
      <c r="AW78" s="1230"/>
      <c r="AX78" s="1230"/>
      <c r="AY78" s="1230"/>
      <c r="AZ78" s="1230"/>
      <c r="BA78" s="1230"/>
      <c r="BB78" s="1229"/>
      <c r="BC78" s="1229"/>
      <c r="BD78" s="1229"/>
      <c r="BE78" s="1229"/>
      <c r="BF78" s="1229"/>
      <c r="BG78" s="1229"/>
      <c r="BH78" s="1229"/>
      <c r="BI78" s="1229"/>
      <c r="BJ78" s="1229"/>
      <c r="BK78" s="1229"/>
      <c r="BL78" s="1229"/>
      <c r="BM78" s="1229"/>
      <c r="BN78" s="1229"/>
      <c r="BO78" s="1229"/>
      <c r="BP78" s="1226"/>
      <c r="BQ78" s="1226"/>
      <c r="BR78" s="1226"/>
      <c r="BS78" s="1226"/>
      <c r="BT78" s="1226"/>
      <c r="BU78" s="1226"/>
      <c r="BV78" s="1226"/>
      <c r="BW78" s="1226"/>
      <c r="BX78" s="1226"/>
      <c r="BY78" s="1226"/>
      <c r="BZ78" s="1226"/>
      <c r="CA78" s="1226"/>
      <c r="CB78" s="1226"/>
      <c r="CC78" s="1226"/>
      <c r="CD78" s="1226"/>
      <c r="CE78" s="1226"/>
      <c r="CF78" s="1226"/>
      <c r="CG78" s="1226"/>
      <c r="CH78" s="1226"/>
      <c r="CI78" s="1226"/>
      <c r="CJ78" s="1226"/>
      <c r="CK78" s="1226"/>
      <c r="CL78" s="1226"/>
      <c r="CM78" s="1226"/>
      <c r="CN78" s="1226"/>
      <c r="CO78" s="1226"/>
      <c r="CP78" s="1226"/>
      <c r="CQ78" s="1226"/>
      <c r="CR78" s="1226"/>
      <c r="CS78" s="1226"/>
      <c r="CT78" s="1226"/>
      <c r="CU78" s="1226"/>
      <c r="CV78" s="1226"/>
      <c r="CW78" s="1226"/>
      <c r="CX78" s="1226"/>
      <c r="CY78" s="1226"/>
      <c r="CZ78" s="1226"/>
      <c r="DA78" s="1226"/>
      <c r="DB78" s="1226"/>
      <c r="DC78" s="1226"/>
    </row>
    <row r="79" spans="2:107" x14ac:dyDescent="0.15">
      <c r="B79" s="247"/>
      <c r="G79" s="1224"/>
      <c r="H79" s="1224"/>
      <c r="I79" s="1227"/>
      <c r="J79" s="1227"/>
      <c r="K79" s="1228"/>
      <c r="L79" s="1228"/>
      <c r="M79" s="1228"/>
      <c r="N79" s="1228"/>
      <c r="AN79" s="1230"/>
      <c r="AO79" s="1230"/>
      <c r="AP79" s="1230"/>
      <c r="AQ79" s="1230"/>
      <c r="AR79" s="1230"/>
      <c r="AS79" s="1230"/>
      <c r="AT79" s="1230"/>
      <c r="AU79" s="1230"/>
      <c r="AV79" s="1230"/>
      <c r="AW79" s="1230"/>
      <c r="AX79" s="1230"/>
      <c r="AY79" s="1230"/>
      <c r="AZ79" s="1230"/>
      <c r="BA79" s="1230"/>
      <c r="BB79" s="1229" t="s">
        <v>583</v>
      </c>
      <c r="BC79" s="1229"/>
      <c r="BD79" s="1229"/>
      <c r="BE79" s="1229"/>
      <c r="BF79" s="1229"/>
      <c r="BG79" s="1229"/>
      <c r="BH79" s="1229"/>
      <c r="BI79" s="1229"/>
      <c r="BJ79" s="1229"/>
      <c r="BK79" s="1229"/>
      <c r="BL79" s="1229"/>
      <c r="BM79" s="1229"/>
      <c r="BN79" s="1229"/>
      <c r="BO79" s="1229"/>
      <c r="BP79" s="1226">
        <v>8.3000000000000007</v>
      </c>
      <c r="BQ79" s="1226"/>
      <c r="BR79" s="1226"/>
      <c r="BS79" s="1226"/>
      <c r="BT79" s="1226"/>
      <c r="BU79" s="1226"/>
      <c r="BV79" s="1226"/>
      <c r="BW79" s="1226"/>
      <c r="BX79" s="1226">
        <v>8</v>
      </c>
      <c r="BY79" s="1226"/>
      <c r="BZ79" s="1226"/>
      <c r="CA79" s="1226"/>
      <c r="CB79" s="1226"/>
      <c r="CC79" s="1226"/>
      <c r="CD79" s="1226"/>
      <c r="CE79" s="1226"/>
      <c r="CF79" s="1226">
        <v>8.1</v>
      </c>
      <c r="CG79" s="1226"/>
      <c r="CH79" s="1226"/>
      <c r="CI79" s="1226"/>
      <c r="CJ79" s="1226"/>
      <c r="CK79" s="1226"/>
      <c r="CL79" s="1226"/>
      <c r="CM79" s="1226"/>
      <c r="CN79" s="1226">
        <v>8.1</v>
      </c>
      <c r="CO79" s="1226"/>
      <c r="CP79" s="1226"/>
      <c r="CQ79" s="1226"/>
      <c r="CR79" s="1226"/>
      <c r="CS79" s="1226"/>
      <c r="CT79" s="1226"/>
      <c r="CU79" s="1226"/>
      <c r="CV79" s="1226">
        <v>8</v>
      </c>
      <c r="CW79" s="1226"/>
      <c r="CX79" s="1226"/>
      <c r="CY79" s="1226"/>
      <c r="CZ79" s="1226"/>
      <c r="DA79" s="1226"/>
      <c r="DB79" s="1226"/>
      <c r="DC79" s="1226"/>
    </row>
    <row r="80" spans="2:107" x14ac:dyDescent="0.15">
      <c r="B80" s="247"/>
      <c r="G80" s="1224"/>
      <c r="H80" s="1224"/>
      <c r="I80" s="1227"/>
      <c r="J80" s="1227"/>
      <c r="K80" s="1228"/>
      <c r="L80" s="1228"/>
      <c r="M80" s="1228"/>
      <c r="N80" s="1228"/>
      <c r="AN80" s="1230"/>
      <c r="AO80" s="1230"/>
      <c r="AP80" s="1230"/>
      <c r="AQ80" s="1230"/>
      <c r="AR80" s="1230"/>
      <c r="AS80" s="1230"/>
      <c r="AT80" s="1230"/>
      <c r="AU80" s="1230"/>
      <c r="AV80" s="1230"/>
      <c r="AW80" s="1230"/>
      <c r="AX80" s="1230"/>
      <c r="AY80" s="1230"/>
      <c r="AZ80" s="1230"/>
      <c r="BA80" s="1230"/>
      <c r="BB80" s="1229"/>
      <c r="BC80" s="1229"/>
      <c r="BD80" s="1229"/>
      <c r="BE80" s="1229"/>
      <c r="BF80" s="1229"/>
      <c r="BG80" s="1229"/>
      <c r="BH80" s="1229"/>
      <c r="BI80" s="1229"/>
      <c r="BJ80" s="1229"/>
      <c r="BK80" s="1229"/>
      <c r="BL80" s="1229"/>
      <c r="BM80" s="1229"/>
      <c r="BN80" s="1229"/>
      <c r="BO80" s="1229"/>
      <c r="BP80" s="1226"/>
      <c r="BQ80" s="1226"/>
      <c r="BR80" s="1226"/>
      <c r="BS80" s="1226"/>
      <c r="BT80" s="1226"/>
      <c r="BU80" s="1226"/>
      <c r="BV80" s="1226"/>
      <c r="BW80" s="1226"/>
      <c r="BX80" s="1226"/>
      <c r="BY80" s="1226"/>
      <c r="BZ80" s="1226"/>
      <c r="CA80" s="1226"/>
      <c r="CB80" s="1226"/>
      <c r="CC80" s="1226"/>
      <c r="CD80" s="1226"/>
      <c r="CE80" s="1226"/>
      <c r="CF80" s="1226"/>
      <c r="CG80" s="1226"/>
      <c r="CH80" s="1226"/>
      <c r="CI80" s="1226"/>
      <c r="CJ80" s="1226"/>
      <c r="CK80" s="1226"/>
      <c r="CL80" s="1226"/>
      <c r="CM80" s="1226"/>
      <c r="CN80" s="1226"/>
      <c r="CO80" s="1226"/>
      <c r="CP80" s="1226"/>
      <c r="CQ80" s="1226"/>
      <c r="CR80" s="1226"/>
      <c r="CS80" s="1226"/>
      <c r="CT80" s="1226"/>
      <c r="CU80" s="1226"/>
      <c r="CV80" s="1226"/>
      <c r="CW80" s="1226"/>
      <c r="CX80" s="1226"/>
      <c r="CY80" s="1226"/>
      <c r="CZ80" s="1226"/>
      <c r="DA80" s="1226"/>
      <c r="DB80" s="1226"/>
      <c r="DC80" s="1226"/>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UnqKmFqppYr1rxPh/YZZC+oWijAQlSqASwadgeTlRpjtAUxIRaKFlETqMzRtZSaAcK5Hw1u0T6Qpr52DG+Vomg==" saltValue="OeC4u9brTFdWFZQLyqheo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OYlhr0/1Gttz2n4NqUPtr3mzZA+svYKZXRbx7G+m3taVuEQ4i6WAzn68pGotj5yPd45iXtkt46km7/QBTUcGHw==" saltValue="WPJoCEmzN6m2LU304lOrW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Wc24GwsTF0pe/PV77YkO8R4WGBDAbAk+ktiow4IAl4b5kmE7QysqqmgZdc8ts5/8uuandjJTSPHCd2ec3UfsOg==" saltValue="LdW0KoFMIPWK0Oj0smNuq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102539</v>
      </c>
      <c r="E3" s="142"/>
      <c r="F3" s="143">
        <v>84459</v>
      </c>
      <c r="G3" s="144"/>
      <c r="H3" s="145"/>
    </row>
    <row r="4" spans="1:8" x14ac:dyDescent="0.15">
      <c r="A4" s="146"/>
      <c r="B4" s="147"/>
      <c r="C4" s="148"/>
      <c r="D4" s="149">
        <v>74586</v>
      </c>
      <c r="E4" s="150"/>
      <c r="F4" s="151">
        <v>47314</v>
      </c>
      <c r="G4" s="152"/>
      <c r="H4" s="153"/>
    </row>
    <row r="5" spans="1:8" x14ac:dyDescent="0.15">
      <c r="A5" s="134" t="s">
        <v>520</v>
      </c>
      <c r="B5" s="139"/>
      <c r="C5" s="140"/>
      <c r="D5" s="141">
        <v>96765</v>
      </c>
      <c r="E5" s="142"/>
      <c r="F5" s="143">
        <v>74568</v>
      </c>
      <c r="G5" s="144"/>
      <c r="H5" s="145"/>
    </row>
    <row r="6" spans="1:8" x14ac:dyDescent="0.15">
      <c r="A6" s="146"/>
      <c r="B6" s="147"/>
      <c r="C6" s="148"/>
      <c r="D6" s="149">
        <v>54553</v>
      </c>
      <c r="E6" s="150"/>
      <c r="F6" s="151">
        <v>42558</v>
      </c>
      <c r="G6" s="152"/>
      <c r="H6" s="153"/>
    </row>
    <row r="7" spans="1:8" x14ac:dyDescent="0.15">
      <c r="A7" s="134" t="s">
        <v>521</v>
      </c>
      <c r="B7" s="139"/>
      <c r="C7" s="140"/>
      <c r="D7" s="141">
        <v>109264</v>
      </c>
      <c r="E7" s="142"/>
      <c r="F7" s="143">
        <v>73693</v>
      </c>
      <c r="G7" s="144"/>
      <c r="H7" s="145"/>
    </row>
    <row r="8" spans="1:8" x14ac:dyDescent="0.15">
      <c r="A8" s="146"/>
      <c r="B8" s="147"/>
      <c r="C8" s="148"/>
      <c r="D8" s="149">
        <v>50219</v>
      </c>
      <c r="E8" s="150"/>
      <c r="F8" s="151">
        <v>44203</v>
      </c>
      <c r="G8" s="152"/>
      <c r="H8" s="153"/>
    </row>
    <row r="9" spans="1:8" x14ac:dyDescent="0.15">
      <c r="A9" s="134" t="s">
        <v>522</v>
      </c>
      <c r="B9" s="139"/>
      <c r="C9" s="140"/>
      <c r="D9" s="141">
        <v>146341</v>
      </c>
      <c r="E9" s="142"/>
      <c r="F9" s="143">
        <v>79401</v>
      </c>
      <c r="G9" s="144"/>
      <c r="H9" s="145"/>
    </row>
    <row r="10" spans="1:8" x14ac:dyDescent="0.15">
      <c r="A10" s="146"/>
      <c r="B10" s="147"/>
      <c r="C10" s="148"/>
      <c r="D10" s="149">
        <v>51653</v>
      </c>
      <c r="E10" s="150"/>
      <c r="F10" s="151">
        <v>49347</v>
      </c>
      <c r="G10" s="152"/>
      <c r="H10" s="153"/>
    </row>
    <row r="11" spans="1:8" x14ac:dyDescent="0.15">
      <c r="A11" s="134" t="s">
        <v>523</v>
      </c>
      <c r="B11" s="139"/>
      <c r="C11" s="140"/>
      <c r="D11" s="141">
        <v>97534</v>
      </c>
      <c r="E11" s="142"/>
      <c r="F11" s="143">
        <v>87379</v>
      </c>
      <c r="G11" s="144"/>
      <c r="H11" s="145"/>
    </row>
    <row r="12" spans="1:8" x14ac:dyDescent="0.15">
      <c r="A12" s="146"/>
      <c r="B12" s="147"/>
      <c r="C12" s="154"/>
      <c r="D12" s="149">
        <v>64570</v>
      </c>
      <c r="E12" s="150"/>
      <c r="F12" s="151">
        <v>55855</v>
      </c>
      <c r="G12" s="152"/>
      <c r="H12" s="153"/>
    </row>
    <row r="13" spans="1:8" x14ac:dyDescent="0.15">
      <c r="A13" s="134"/>
      <c r="B13" s="139"/>
      <c r="C13" s="140"/>
      <c r="D13" s="141">
        <v>110489</v>
      </c>
      <c r="E13" s="142"/>
      <c r="F13" s="143">
        <v>79900</v>
      </c>
      <c r="G13" s="155"/>
      <c r="H13" s="145"/>
    </row>
    <row r="14" spans="1:8" x14ac:dyDescent="0.15">
      <c r="A14" s="146"/>
      <c r="B14" s="147"/>
      <c r="C14" s="148"/>
      <c r="D14" s="149">
        <v>59116</v>
      </c>
      <c r="E14" s="150"/>
      <c r="F14" s="151">
        <v>47855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8.23</v>
      </c>
      <c r="C19" s="156">
        <f>ROUND(VALUE(SUBSTITUTE(実質収支比率等に係る経年分析!G$48,"▲","-")),2)</f>
        <v>14.84</v>
      </c>
      <c r="D19" s="156">
        <f>ROUND(VALUE(SUBSTITUTE(実質収支比率等に係る経年分析!H$48,"▲","-")),2)</f>
        <v>16</v>
      </c>
      <c r="E19" s="156">
        <f>ROUND(VALUE(SUBSTITUTE(実質収支比率等に係る経年分析!I$48,"▲","-")),2)</f>
        <v>11.96</v>
      </c>
      <c r="F19" s="156">
        <f>ROUND(VALUE(SUBSTITUTE(実質収支比率等に係る経年分析!J$48,"▲","-")),2)</f>
        <v>13.52</v>
      </c>
    </row>
    <row r="20" spans="1:11" x14ac:dyDescent="0.15">
      <c r="A20" s="156" t="s">
        <v>53</v>
      </c>
      <c r="B20" s="156">
        <f>ROUND(VALUE(SUBSTITUTE(実質収支比率等に係る経年分析!F$47,"▲","-")),2)</f>
        <v>45.25</v>
      </c>
      <c r="C20" s="156">
        <f>ROUND(VALUE(SUBSTITUTE(実質収支比率等に係る経年分析!G$47,"▲","-")),2)</f>
        <v>43.55</v>
      </c>
      <c r="D20" s="156">
        <f>ROUND(VALUE(SUBSTITUTE(実質収支比率等に係る経年分析!H$47,"▲","-")),2)</f>
        <v>44.54</v>
      </c>
      <c r="E20" s="156">
        <f>ROUND(VALUE(SUBSTITUTE(実質収支比率等に係る経年分析!I$47,"▲","-")),2)</f>
        <v>44.11</v>
      </c>
      <c r="F20" s="156">
        <f>ROUND(VALUE(SUBSTITUTE(実質収支比率等に係る経年分析!J$47,"▲","-")),2)</f>
        <v>43.62</v>
      </c>
    </row>
    <row r="21" spans="1:11" x14ac:dyDescent="0.15">
      <c r="A21" s="156" t="s">
        <v>54</v>
      </c>
      <c r="B21" s="156">
        <f>IF(ISNUMBER(VALUE(SUBSTITUTE(実質収支比率等に係る経年分析!F$49,"▲","-"))),ROUND(VALUE(SUBSTITUTE(実質収支比率等に係る経年分析!F$49,"▲","-")),2),NA())</f>
        <v>-1.79</v>
      </c>
      <c r="C21" s="156">
        <f>IF(ISNUMBER(VALUE(SUBSTITUTE(実質収支比率等に係る経年分析!G$49,"▲","-"))),ROUND(VALUE(SUBSTITUTE(実質収支比率等に係る経年分析!G$49,"▲","-")),2),NA())</f>
        <v>6.93</v>
      </c>
      <c r="D21" s="156">
        <f>IF(ISNUMBER(VALUE(SUBSTITUTE(実質収支比率等に係る経年分析!H$49,"▲","-"))),ROUND(VALUE(SUBSTITUTE(実質収支比率等に係る経年分析!H$49,"▲","-")),2),NA())</f>
        <v>0.84</v>
      </c>
      <c r="E21" s="156">
        <f>IF(ISNUMBER(VALUE(SUBSTITUTE(実質収支比率等に係る経年分析!I$49,"▲","-"))),ROUND(VALUE(SUBSTITUTE(実質収支比率等に係る経年分析!I$49,"▲","-")),2),NA())</f>
        <v>-3.88</v>
      </c>
      <c r="F21" s="156">
        <f>IF(ISNUMBER(VALUE(SUBSTITUTE(実質収支比率等に係る経年分析!J$49,"▲","-"))),ROUND(VALUE(SUBSTITUTE(実質収支比率等に係る経年分析!J$49,"▲","-")),2),NA())</f>
        <v>1.75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土地取得特別会計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15">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1.1200000000000001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1.34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0.83</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0.87</v>
      </c>
    </row>
    <row r="33" spans="1:16" x14ac:dyDescent="0.15">
      <c r="A33" s="157" t="str">
        <f>IF(連結実質赤字比率に係る赤字・黒字の構成分析!C$37="",NA(),連結実質赤字比率に係る赤字・黒字の構成分析!C$37)</f>
        <v>下水道事業特別会計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2.25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v>
      </c>
    </row>
    <row r="34" spans="1:16" x14ac:dyDescent="0.15">
      <c r="A34" s="157" t="str">
        <f>IF(連結実質赤字比率に係る赤字・黒字の構成分析!C$36="",NA(),連結実質赤字比率に係る赤字・黒字の構成分析!C$36)</f>
        <v>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8.74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7.43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7.62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7.37</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9.4600000000000009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12.67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14.14</v>
      </c>
    </row>
    <row r="36" spans="1:16" x14ac:dyDescent="0.15">
      <c r="A36" s="157" t="str">
        <f>IF(連結実質赤字比率に係る赤字・黒字の構成分析!C$34="",NA(),連結実質赤字比率に係る赤字・黒字の構成分析!C$34)</f>
        <v>住宅新築資金等事業特別会計</v>
      </c>
      <c r="B36" s="157">
        <f>IF(ROUND(VALUE(SUBSTITUTE(連結実質赤字比率に係る赤字・黒字の構成分析!F$34,"▲", "-")), 2) &lt; 0, ABS(ROUND(VALUE(SUBSTITUTE(連結実質赤字比率に係る赤字・黒字の構成分析!F$34,"▲", "-")), 2)), NA())</f>
        <v>1.25</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0.97</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0.9</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0.71</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0.62</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966</v>
      </c>
      <c r="E42" s="158"/>
      <c r="F42" s="158"/>
      <c r="G42" s="158">
        <f>'実質公債費比率（分子）の構造'!L$52</f>
        <v>943</v>
      </c>
      <c r="H42" s="158"/>
      <c r="I42" s="158"/>
      <c r="J42" s="158">
        <f>'実質公債費比率（分子）の構造'!M$52</f>
        <v>978</v>
      </c>
      <c r="K42" s="158"/>
      <c r="L42" s="158"/>
      <c r="M42" s="158">
        <f>'実質公債費比率（分子）の構造'!N$52</f>
        <v>920</v>
      </c>
      <c r="N42" s="158"/>
      <c r="O42" s="158"/>
      <c r="P42" s="158">
        <f>'実質公債費比率（分子）の構造'!O$52</f>
        <v>896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22</v>
      </c>
      <c r="C44" s="158"/>
      <c r="D44" s="158"/>
      <c r="E44" s="158">
        <f>'実質公債費比率（分子）の構造'!L$50</f>
        <v>20</v>
      </c>
      <c r="F44" s="158"/>
      <c r="G44" s="158"/>
      <c r="H44" s="158">
        <f>'実質公債費比率（分子）の構造'!M$50</f>
        <v>20</v>
      </c>
      <c r="I44" s="158"/>
      <c r="J44" s="158"/>
      <c r="K44" s="158">
        <f>'実質公債費比率（分子）の構造'!N$50</f>
        <v>19</v>
      </c>
      <c r="L44" s="158"/>
      <c r="M44" s="158"/>
      <c r="N44" s="158">
        <f>'実質公債費比率（分子）の構造'!O$50</f>
        <v>18</v>
      </c>
      <c r="O44" s="158"/>
      <c r="P44" s="158"/>
    </row>
    <row r="45" spans="1:16" x14ac:dyDescent="0.15">
      <c r="A45" s="158" t="s">
        <v>63</v>
      </c>
      <c r="B45" s="158">
        <f>'実質公債費比率（分子）の構造'!K$49</f>
        <v>0</v>
      </c>
      <c r="C45" s="158"/>
      <c r="D45" s="158"/>
      <c r="E45" s="158">
        <f>'実質公債費比率（分子）の構造'!L$49</f>
        <v>0</v>
      </c>
      <c r="F45" s="158"/>
      <c r="G45" s="158"/>
      <c r="H45" s="158" t="str">
        <f>'実質公債費比率（分子）の構造'!M$49</f>
        <v>-</v>
      </c>
      <c r="I45" s="158"/>
      <c r="J45" s="158"/>
      <c r="K45" s="158">
        <f>'実質公債費比率（分子）の構造'!N$49</f>
        <v>3</v>
      </c>
      <c r="L45" s="158"/>
      <c r="M45" s="158"/>
      <c r="N45" s="158">
        <f>'実質公債費比率（分子）の構造'!O$49</f>
        <v>3</v>
      </c>
      <c r="O45" s="158"/>
      <c r="P45" s="158"/>
    </row>
    <row r="46" spans="1:16" x14ac:dyDescent="0.15">
      <c r="A46" s="158" t="s">
        <v>64</v>
      </c>
      <c r="B46" s="158">
        <f>'実質公債費比率（分子）の構造'!K$48</f>
        <v>237</v>
      </c>
      <c r="C46" s="158"/>
      <c r="D46" s="158"/>
      <c r="E46" s="158">
        <f>'実質公債費比率（分子）の構造'!L$48</f>
        <v>219</v>
      </c>
      <c r="F46" s="158"/>
      <c r="G46" s="158"/>
      <c r="H46" s="158">
        <f>'実質公債費比率（分子）の構造'!M$48</f>
        <v>232</v>
      </c>
      <c r="I46" s="158"/>
      <c r="J46" s="158"/>
      <c r="K46" s="158">
        <f>'実質公債費比率（分子）の構造'!N$48</f>
        <v>223</v>
      </c>
      <c r="L46" s="158"/>
      <c r="M46" s="158"/>
      <c r="N46" s="158">
        <f>'実質公債費比率（分子）の構造'!O$48</f>
        <v>212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1035</v>
      </c>
      <c r="C49" s="158"/>
      <c r="D49" s="158"/>
      <c r="E49" s="158">
        <f>'実質公債費比率（分子）の構造'!L$45</f>
        <v>1058</v>
      </c>
      <c r="F49" s="158"/>
      <c r="G49" s="158"/>
      <c r="H49" s="158">
        <f>'実質公債費比率（分子）の構造'!M$45</f>
        <v>1099</v>
      </c>
      <c r="I49" s="158"/>
      <c r="J49" s="158"/>
      <c r="K49" s="158">
        <f>'実質公債費比率（分子）の構造'!N$45</f>
        <v>1084</v>
      </c>
      <c r="L49" s="158"/>
      <c r="M49" s="158"/>
      <c r="N49" s="158">
        <f>'実質公債費比率（分子）の構造'!O$45</f>
        <v>1043</v>
      </c>
      <c r="O49" s="158"/>
      <c r="P49" s="158"/>
    </row>
    <row r="50" spans="1:16" x14ac:dyDescent="0.15">
      <c r="A50" s="158" t="s">
        <v>67</v>
      </c>
      <c r="B50" s="158" t="e">
        <f>NA()</f>
        <v>#N/A</v>
      </c>
      <c r="C50" s="158">
        <f>IF(ISNUMBER('実質公債費比率（分子）の構造'!K$53),'実質公債費比率（分子）の構造'!K$53,NA())</f>
        <v>328</v>
      </c>
      <c r="D50" s="158" t="e">
        <f>NA()</f>
        <v>#N/A</v>
      </c>
      <c r="E50" s="158" t="e">
        <f>NA()</f>
        <v>#N/A</v>
      </c>
      <c r="F50" s="158">
        <f>IF(ISNUMBER('実質公債費比率（分子）の構造'!L$53),'実質公債費比率（分子）の構造'!L$53,NA())</f>
        <v>354</v>
      </c>
      <c r="G50" s="158" t="e">
        <f>NA()</f>
        <v>#N/A</v>
      </c>
      <c r="H50" s="158" t="e">
        <f>NA()</f>
        <v>#N/A</v>
      </c>
      <c r="I50" s="158">
        <f>IF(ISNUMBER('実質公債費比率（分子）の構造'!M$53),'実質公債費比率（分子）の構造'!M$53,NA())</f>
        <v>373</v>
      </c>
      <c r="J50" s="158" t="e">
        <f>NA()</f>
        <v>#N/A</v>
      </c>
      <c r="K50" s="158" t="e">
        <f>NA()</f>
        <v>#N/A</v>
      </c>
      <c r="L50" s="158">
        <f>IF(ISNUMBER('実質公債費比率（分子）の構造'!N$53),'実質公債費比率（分子）の構造'!N$53,NA())</f>
        <v>409</v>
      </c>
      <c r="M50" s="158" t="e">
        <f>NA()</f>
        <v>#N/A</v>
      </c>
      <c r="N50" s="158" t="e">
        <f>NA()</f>
        <v>#N/A</v>
      </c>
      <c r="O50" s="158">
        <f>IF(ISNUMBER('実質公債費比率（分子）の構造'!O$53),'実質公債費比率（分子）の構造'!O$53,NA())</f>
        <v>380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8959</v>
      </c>
      <c r="E56" s="157"/>
      <c r="F56" s="157"/>
      <c r="G56" s="157">
        <f>'将来負担比率（分子）の構造'!J$52</f>
        <v>8662</v>
      </c>
      <c r="H56" s="157"/>
      <c r="I56" s="157"/>
      <c r="J56" s="157">
        <f>'将来負担比率（分子）の構造'!K$52</f>
        <v>8045</v>
      </c>
      <c r="K56" s="157"/>
      <c r="L56" s="157"/>
      <c r="M56" s="157">
        <f>'将来負担比率（分子）の構造'!L$52</f>
        <v>7809</v>
      </c>
      <c r="N56" s="157"/>
      <c r="O56" s="157"/>
      <c r="P56" s="157">
        <f>'将来負担比率（分子）の構造'!M$52</f>
        <v>7159</v>
      </c>
    </row>
    <row r="57" spans="1:16" x14ac:dyDescent="0.15">
      <c r="A57" s="157" t="s">
        <v>42</v>
      </c>
      <c r="B57" s="157"/>
      <c r="C57" s="157"/>
      <c r="D57" s="157">
        <f>'将来負担比率（分子）の構造'!I$51</f>
        <v>220</v>
      </c>
      <c r="E57" s="157"/>
      <c r="F57" s="157"/>
      <c r="G57" s="157">
        <f>'将来負担比率（分子）の構造'!J$51</f>
        <v>136</v>
      </c>
      <c r="H57" s="157"/>
      <c r="I57" s="157"/>
      <c r="J57" s="157">
        <f>'将来負担比率（分子）の構造'!K$51</f>
        <v>131</v>
      </c>
      <c r="K57" s="157"/>
      <c r="L57" s="157"/>
      <c r="M57" s="157">
        <f>'将来負担比率（分子）の構造'!L$51</f>
        <v>96</v>
      </c>
      <c r="N57" s="157"/>
      <c r="O57" s="157"/>
      <c r="P57" s="157">
        <f>'将来負担比率（分子）の構造'!M$51</f>
        <v>111</v>
      </c>
    </row>
    <row r="58" spans="1:16" x14ac:dyDescent="0.15">
      <c r="A58" s="157" t="s">
        <v>41</v>
      </c>
      <c r="B58" s="157"/>
      <c r="C58" s="157"/>
      <c r="D58" s="157">
        <f>'将来負担比率（分子）の構造'!I$50</f>
        <v>11708</v>
      </c>
      <c r="E58" s="157"/>
      <c r="F58" s="157"/>
      <c r="G58" s="157">
        <f>'将来負担比率（分子）の構造'!J$50</f>
        <v>11514</v>
      </c>
      <c r="H58" s="157"/>
      <c r="I58" s="157"/>
      <c r="J58" s="157">
        <f>'将来負担比率（分子）の構造'!K$50</f>
        <v>11859</v>
      </c>
      <c r="K58" s="157"/>
      <c r="L58" s="157"/>
      <c r="M58" s="157">
        <f>'将来負担比率（分子）の構造'!L$50</f>
        <v>11875</v>
      </c>
      <c r="N58" s="157"/>
      <c r="O58" s="157"/>
      <c r="P58" s="157">
        <f>'将来負担比率（分子）の構造'!M$50</f>
        <v>11712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2704</v>
      </c>
      <c r="C62" s="157"/>
      <c r="D62" s="157"/>
      <c r="E62" s="157">
        <f>'将来負担比率（分子）の構造'!J$45</f>
        <v>2657</v>
      </c>
      <c r="F62" s="157"/>
      <c r="G62" s="157"/>
      <c r="H62" s="157">
        <f>'将来負担比率（分子）の構造'!K$45</f>
        <v>2659</v>
      </c>
      <c r="I62" s="157"/>
      <c r="J62" s="157"/>
      <c r="K62" s="157">
        <f>'将来負担比率（分子）の構造'!L$45</f>
        <v>2669</v>
      </c>
      <c r="L62" s="157"/>
      <c r="M62" s="157"/>
      <c r="N62" s="157">
        <f>'将来負担比率（分子）の構造'!M$45</f>
        <v>2612</v>
      </c>
      <c r="O62" s="157"/>
      <c r="P62" s="157"/>
    </row>
    <row r="63" spans="1:16" x14ac:dyDescent="0.15">
      <c r="A63" s="157" t="s">
        <v>34</v>
      </c>
      <c r="B63" s="157">
        <f>'将来負担比率（分子）の構造'!I$44</f>
        <v>98</v>
      </c>
      <c r="C63" s="157"/>
      <c r="D63" s="157"/>
      <c r="E63" s="157">
        <f>'将来負担比率（分子）の構造'!J$44</f>
        <v>90</v>
      </c>
      <c r="F63" s="157"/>
      <c r="G63" s="157"/>
      <c r="H63" s="157">
        <f>'将来負担比率（分子）の構造'!K$44</f>
        <v>80</v>
      </c>
      <c r="I63" s="157"/>
      <c r="J63" s="157"/>
      <c r="K63" s="157">
        <f>'将来負担比率（分子）の構造'!L$44</f>
        <v>64</v>
      </c>
      <c r="L63" s="157"/>
      <c r="M63" s="157"/>
      <c r="N63" s="157">
        <f>'将来負担比率（分子）の構造'!M$44</f>
        <v>64</v>
      </c>
      <c r="O63" s="157"/>
      <c r="P63" s="157"/>
    </row>
    <row r="64" spans="1:16" x14ac:dyDescent="0.15">
      <c r="A64" s="157" t="s">
        <v>33</v>
      </c>
      <c r="B64" s="157">
        <f>'将来負担比率（分子）の構造'!I$43</f>
        <v>2866</v>
      </c>
      <c r="C64" s="157"/>
      <c r="D64" s="157"/>
      <c r="E64" s="157">
        <f>'将来負担比率（分子）の構造'!J$43</f>
        <v>2775</v>
      </c>
      <c r="F64" s="157"/>
      <c r="G64" s="157"/>
      <c r="H64" s="157">
        <f>'将来負担比率（分子）の構造'!K$43</f>
        <v>2526</v>
      </c>
      <c r="I64" s="157"/>
      <c r="J64" s="157"/>
      <c r="K64" s="157">
        <f>'将来負担比率（分子）の構造'!L$43</f>
        <v>2494</v>
      </c>
      <c r="L64" s="157"/>
      <c r="M64" s="157"/>
      <c r="N64" s="157">
        <f>'将来負担比率（分子）の構造'!M$43</f>
        <v>2401</v>
      </c>
      <c r="O64" s="157"/>
      <c r="P64" s="157"/>
    </row>
    <row r="65" spans="1:16" x14ac:dyDescent="0.15">
      <c r="A65" s="157" t="s">
        <v>32</v>
      </c>
      <c r="B65" s="157">
        <f>'将来負担比率（分子）の構造'!I$42</f>
        <v>233</v>
      </c>
      <c r="C65" s="157"/>
      <c r="D65" s="157"/>
      <c r="E65" s="157">
        <f>'将来負担比率（分子）の構造'!J$42</f>
        <v>179</v>
      </c>
      <c r="F65" s="157"/>
      <c r="G65" s="157"/>
      <c r="H65" s="157">
        <f>'将来負担比率（分子）の構造'!K$42</f>
        <v>200</v>
      </c>
      <c r="I65" s="157"/>
      <c r="J65" s="157"/>
      <c r="K65" s="157">
        <f>'将来負担比率（分子）の構造'!L$42</f>
        <v>511</v>
      </c>
      <c r="L65" s="157"/>
      <c r="M65" s="157"/>
      <c r="N65" s="157">
        <f>'将来負担比率（分子）の構造'!M$42</f>
        <v>378</v>
      </c>
      <c r="O65" s="157"/>
      <c r="P65" s="157"/>
    </row>
    <row r="66" spans="1:16" x14ac:dyDescent="0.15">
      <c r="A66" s="157" t="s">
        <v>31</v>
      </c>
      <c r="B66" s="157">
        <f>'将来負担比率（分子）の構造'!I$41</f>
        <v>10630</v>
      </c>
      <c r="C66" s="157"/>
      <c r="D66" s="157"/>
      <c r="E66" s="157">
        <f>'将来負担比率（分子）の構造'!J$41</f>
        <v>10132</v>
      </c>
      <c r="F66" s="157"/>
      <c r="G66" s="157"/>
      <c r="H66" s="157">
        <f>'将来負担比率（分子）の構造'!K$41</f>
        <v>9450</v>
      </c>
      <c r="I66" s="157"/>
      <c r="J66" s="157"/>
      <c r="K66" s="157">
        <f>'将来負担比率（分子）の構造'!L$41</f>
        <v>9004</v>
      </c>
      <c r="L66" s="157"/>
      <c r="M66" s="157"/>
      <c r="N66" s="157">
        <f>'将来負担比率（分子）の構造'!M$41</f>
        <v>8634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3047</v>
      </c>
      <c r="C72" s="161">
        <f>基金残高に係る経年分析!G55</f>
        <v>3048</v>
      </c>
      <c r="D72" s="161">
        <f>基金残高に係る経年分析!H55</f>
        <v>3050</v>
      </c>
    </row>
    <row r="73" spans="1:16" x14ac:dyDescent="0.15">
      <c r="A73" s="160" t="s">
        <v>74</v>
      </c>
      <c r="B73" s="161">
        <f>基金残高に係る経年分析!F56</f>
        <v>481</v>
      </c>
      <c r="C73" s="161">
        <f>基金残高に係る経年分析!G56</f>
        <v>514</v>
      </c>
      <c r="D73" s="161">
        <f>基金残高に係る経年分析!H56</f>
        <v>539</v>
      </c>
    </row>
    <row r="74" spans="1:16" x14ac:dyDescent="0.15">
      <c r="A74" s="160" t="s">
        <v>75</v>
      </c>
      <c r="B74" s="161">
        <f>基金残高に係る経年分析!F57</f>
        <v>9759</v>
      </c>
      <c r="C74" s="161">
        <f>基金残高に係る経年分析!G57</f>
        <v>9748</v>
      </c>
      <c r="D74" s="161">
        <f>基金残高に係る経年分析!H57</f>
        <v>8823</v>
      </c>
    </row>
  </sheetData>
  <sheetProtection algorithmName="SHA-512" hashValue="xamqzNIbBCptFfiVOURd0anQPq8ovR7XWzugw8isMVPJEPYAiMf8TVmpvgjoTec52vIheq/LvAtptiFg1PbkzA==" saltValue="p2fopQPjcOeTuMjpQz/96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2026-08-18T05:15:20Z</cp:lastPrinted>
  <dcterms:created xsi:type="dcterms:W3CDTF">2026-02-23T09:16:52Z</dcterms:created>
  <dcterms:modified xsi:type="dcterms:W3CDTF">2026-09-25T07:55:41Z</dcterms:modified>
  <cp:category/>
</cp:coreProperties>
</file>